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vfik Bulut\Desktop\turnitinraporu\veri setleri\"/>
    </mc:Choice>
  </mc:AlternateContent>
  <bookViews>
    <workbookView xWindow="0" yWindow="0" windowWidth="13125" windowHeight="6105"/>
  </bookViews>
  <sheets>
    <sheet name="Sheet 1" sheetId="1" r:id="rId1"/>
  </sheets>
  <calcPr calcId="162913"/>
</workbook>
</file>

<file path=xl/calcChain.xml><?xml version="1.0" encoding="utf-8"?>
<calcChain xmlns="http://schemas.openxmlformats.org/spreadsheetml/2006/main">
  <c r="I53" i="1" l="1"/>
  <c r="I99" i="1"/>
  <c r="I38" i="1"/>
  <c r="I76" i="1"/>
  <c r="I154" i="1"/>
  <c r="I122" i="1"/>
  <c r="I52" i="1"/>
  <c r="I93" i="1"/>
  <c r="I68" i="1"/>
  <c r="I46" i="1"/>
  <c r="I106" i="1"/>
  <c r="I83" i="1"/>
  <c r="I135" i="1"/>
  <c r="I31" i="1"/>
  <c r="I121" i="1"/>
  <c r="I43" i="1"/>
  <c r="I14" i="1"/>
  <c r="I109" i="1"/>
  <c r="I176" i="1"/>
  <c r="I175" i="1"/>
  <c r="I39" i="1"/>
  <c r="I65" i="1"/>
  <c r="I128" i="1"/>
  <c r="I21" i="1"/>
  <c r="I182" i="1"/>
  <c r="I62" i="1"/>
  <c r="I85" i="1"/>
  <c r="I67" i="1"/>
  <c r="I158" i="1"/>
  <c r="I94" i="1"/>
  <c r="I186" i="1"/>
  <c r="I74" i="1"/>
  <c r="I2" i="1"/>
  <c r="I171" i="1"/>
  <c r="I161" i="1"/>
  <c r="I60" i="1"/>
  <c r="I24" i="1"/>
  <c r="I40" i="1"/>
  <c r="I96" i="1"/>
  <c r="I61" i="1"/>
  <c r="I113" i="1"/>
  <c r="I118" i="1"/>
  <c r="I78" i="1"/>
  <c r="I72" i="1"/>
  <c r="I79" i="1"/>
  <c r="I37" i="1"/>
  <c r="I45" i="1"/>
  <c r="I145" i="1"/>
  <c r="I133" i="1"/>
  <c r="I179" i="1"/>
  <c r="I23" i="1"/>
  <c r="I22" i="1"/>
  <c r="I42" i="1"/>
  <c r="I117" i="1"/>
  <c r="I143" i="1"/>
  <c r="I111" i="1"/>
  <c r="I57" i="1"/>
  <c r="I174" i="1"/>
  <c r="I129" i="1"/>
  <c r="I132" i="1"/>
  <c r="I73" i="1"/>
  <c r="I9" i="1"/>
  <c r="I119" i="1"/>
  <c r="I162" i="1"/>
  <c r="I144" i="1"/>
  <c r="I17" i="1"/>
  <c r="I90" i="1"/>
  <c r="I41" i="1"/>
  <c r="I141" i="1"/>
  <c r="I97" i="1"/>
  <c r="I148" i="1"/>
  <c r="I103" i="1"/>
  <c r="I105" i="1"/>
  <c r="I77" i="1"/>
  <c r="I167" i="1"/>
  <c r="I32" i="1"/>
  <c r="I36" i="1"/>
  <c r="I147" i="1"/>
  <c r="I26" i="1"/>
  <c r="I19" i="1"/>
  <c r="I16" i="1"/>
  <c r="I75" i="1"/>
  <c r="I8" i="1"/>
  <c r="I47" i="1"/>
  <c r="I7" i="1"/>
  <c r="I114" i="1"/>
  <c r="I33" i="1"/>
  <c r="I150" i="1"/>
  <c r="I82" i="1"/>
  <c r="I98" i="1"/>
  <c r="I59" i="1"/>
  <c r="I89" i="1"/>
  <c r="I127" i="1"/>
  <c r="I120" i="1"/>
  <c r="I152" i="1"/>
  <c r="I92" i="1"/>
  <c r="I69" i="1"/>
  <c r="I81" i="1"/>
  <c r="I160" i="1"/>
  <c r="I180" i="1"/>
  <c r="I63" i="1"/>
  <c r="I55" i="1"/>
  <c r="I168" i="1"/>
  <c r="I115" i="1"/>
  <c r="I70" i="1"/>
  <c r="I181" i="1"/>
  <c r="I87" i="1"/>
  <c r="I139" i="1"/>
  <c r="I163" i="1"/>
  <c r="I110" i="1"/>
  <c r="I34" i="1"/>
  <c r="I51" i="1"/>
  <c r="I123" i="1"/>
  <c r="I157" i="1"/>
  <c r="I125" i="1"/>
  <c r="I35" i="1"/>
  <c r="I116" i="1"/>
  <c r="I130" i="1"/>
  <c r="I164" i="1"/>
  <c r="I155" i="1"/>
  <c r="I6" i="1"/>
  <c r="I136" i="1"/>
  <c r="I173" i="1"/>
  <c r="I80" i="1"/>
  <c r="I108" i="1"/>
  <c r="I56" i="1"/>
  <c r="I11" i="1"/>
  <c r="I124" i="1"/>
  <c r="I50" i="1"/>
  <c r="I18" i="1"/>
  <c r="I156" i="1"/>
  <c r="I101" i="1"/>
  <c r="I48" i="1"/>
  <c r="I20" i="1"/>
  <c r="I25" i="1"/>
  <c r="I13" i="1"/>
  <c r="I86" i="1"/>
  <c r="I29" i="1"/>
  <c r="I27" i="1"/>
  <c r="I177" i="1"/>
  <c r="I140" i="1"/>
  <c r="I184" i="1"/>
  <c r="I151" i="1"/>
  <c r="I58" i="1"/>
  <c r="I165" i="1"/>
  <c r="I49" i="1"/>
  <c r="I169" i="1"/>
  <c r="I4" i="1"/>
  <c r="I149" i="1"/>
  <c r="I138" i="1"/>
  <c r="I91" i="1"/>
  <c r="I100" i="1"/>
  <c r="I54" i="1"/>
  <c r="I64" i="1"/>
  <c r="I71" i="1"/>
  <c r="I166" i="1"/>
  <c r="I10" i="1"/>
  <c r="I126" i="1"/>
  <c r="I107" i="1"/>
  <c r="I178" i="1"/>
  <c r="I12" i="1"/>
  <c r="I30" i="1"/>
  <c r="I88" i="1"/>
  <c r="I142" i="1"/>
  <c r="I112" i="1"/>
  <c r="I84" i="1"/>
  <c r="I131" i="1"/>
  <c r="I153" i="1"/>
  <c r="I102" i="1"/>
  <c r="I44" i="1"/>
  <c r="I15" i="1"/>
  <c r="I172" i="1"/>
  <c r="I28" i="1"/>
  <c r="I66" i="1"/>
  <c r="I3" i="1"/>
  <c r="I137" i="1"/>
  <c r="I5" i="1"/>
  <c r="I104" i="1"/>
  <c r="I134" i="1"/>
  <c r="I183" i="1"/>
  <c r="I146" i="1"/>
  <c r="I159" i="1"/>
  <c r="I185" i="1"/>
  <c r="I170" i="1"/>
  <c r="I95" i="1"/>
  <c r="H53" i="1"/>
  <c r="H99" i="1"/>
  <c r="H38" i="1"/>
  <c r="H76" i="1"/>
  <c r="H154" i="1"/>
  <c r="H122" i="1"/>
  <c r="H52" i="1"/>
  <c r="H93" i="1"/>
  <c r="H68" i="1"/>
  <c r="H46" i="1"/>
  <c r="H106" i="1"/>
  <c r="H83" i="1"/>
  <c r="H135" i="1"/>
  <c r="H31" i="1"/>
  <c r="H121" i="1"/>
  <c r="H43" i="1"/>
  <c r="H14" i="1"/>
  <c r="H109" i="1"/>
  <c r="H176" i="1"/>
  <c r="H175" i="1"/>
  <c r="H39" i="1"/>
  <c r="H65" i="1"/>
  <c r="H128" i="1"/>
  <c r="H21" i="1"/>
  <c r="H182" i="1"/>
  <c r="H62" i="1"/>
  <c r="H85" i="1"/>
  <c r="H67" i="1"/>
  <c r="H158" i="1"/>
  <c r="H94" i="1"/>
  <c r="H186" i="1"/>
  <c r="H74" i="1"/>
  <c r="H2" i="1"/>
  <c r="H171" i="1"/>
  <c r="H161" i="1"/>
  <c r="H60" i="1"/>
  <c r="H24" i="1"/>
  <c r="H40" i="1"/>
  <c r="H96" i="1"/>
  <c r="H61" i="1"/>
  <c r="H113" i="1"/>
  <c r="H118" i="1"/>
  <c r="H78" i="1"/>
  <c r="H72" i="1"/>
  <c r="H79" i="1"/>
  <c r="H37" i="1"/>
  <c r="H45" i="1"/>
  <c r="H145" i="1"/>
  <c r="H133" i="1"/>
  <c r="H179" i="1"/>
  <c r="H23" i="1"/>
  <c r="H22" i="1"/>
  <c r="H42" i="1"/>
  <c r="H117" i="1"/>
  <c r="H143" i="1"/>
  <c r="H111" i="1"/>
  <c r="H57" i="1"/>
  <c r="H174" i="1"/>
  <c r="H129" i="1"/>
  <c r="H132" i="1"/>
  <c r="H73" i="1"/>
  <c r="H9" i="1"/>
  <c r="H119" i="1"/>
  <c r="H162" i="1"/>
  <c r="H144" i="1"/>
  <c r="H17" i="1"/>
  <c r="H90" i="1"/>
  <c r="H41" i="1"/>
  <c r="H141" i="1"/>
  <c r="H97" i="1"/>
  <c r="H148" i="1"/>
  <c r="H103" i="1"/>
  <c r="H105" i="1"/>
  <c r="H77" i="1"/>
  <c r="H167" i="1"/>
  <c r="H32" i="1"/>
  <c r="H36" i="1"/>
  <c r="H147" i="1"/>
  <c r="H26" i="1"/>
  <c r="H19" i="1"/>
  <c r="H16" i="1"/>
  <c r="H75" i="1"/>
  <c r="H8" i="1"/>
  <c r="H47" i="1"/>
  <c r="H7" i="1"/>
  <c r="H114" i="1"/>
  <c r="H33" i="1"/>
  <c r="H150" i="1"/>
  <c r="H82" i="1"/>
  <c r="H98" i="1"/>
  <c r="H59" i="1"/>
  <c r="H89" i="1"/>
  <c r="H127" i="1"/>
  <c r="H120" i="1"/>
  <c r="H152" i="1"/>
  <c r="H92" i="1"/>
  <c r="H69" i="1"/>
  <c r="H81" i="1"/>
  <c r="H160" i="1"/>
  <c r="H180" i="1"/>
  <c r="H63" i="1"/>
  <c r="H55" i="1"/>
  <c r="H168" i="1"/>
  <c r="H115" i="1"/>
  <c r="H70" i="1"/>
  <c r="H181" i="1"/>
  <c r="H87" i="1"/>
  <c r="H139" i="1"/>
  <c r="H163" i="1"/>
  <c r="H110" i="1"/>
  <c r="H34" i="1"/>
  <c r="H51" i="1"/>
  <c r="H123" i="1"/>
  <c r="H157" i="1"/>
  <c r="H125" i="1"/>
  <c r="H35" i="1"/>
  <c r="H116" i="1"/>
  <c r="H130" i="1"/>
  <c r="H164" i="1"/>
  <c r="H155" i="1"/>
  <c r="H6" i="1"/>
  <c r="H136" i="1"/>
  <c r="H173" i="1"/>
  <c r="H80" i="1"/>
  <c r="H108" i="1"/>
  <c r="H56" i="1"/>
  <c r="H11" i="1"/>
  <c r="H124" i="1"/>
  <c r="H50" i="1"/>
  <c r="H18" i="1"/>
  <c r="H156" i="1"/>
  <c r="H101" i="1"/>
  <c r="H48" i="1"/>
  <c r="H20" i="1"/>
  <c r="H25" i="1"/>
  <c r="H13" i="1"/>
  <c r="H86" i="1"/>
  <c r="H29" i="1"/>
  <c r="H27" i="1"/>
  <c r="H177" i="1"/>
  <c r="H140" i="1"/>
  <c r="H184" i="1"/>
  <c r="H151" i="1"/>
  <c r="H58" i="1"/>
  <c r="H165" i="1"/>
  <c r="H49" i="1"/>
  <c r="H169" i="1"/>
  <c r="H4" i="1"/>
  <c r="H149" i="1"/>
  <c r="H138" i="1"/>
  <c r="H91" i="1"/>
  <c r="H100" i="1"/>
  <c r="H54" i="1"/>
  <c r="H64" i="1"/>
  <c r="H71" i="1"/>
  <c r="H166" i="1"/>
  <c r="H10" i="1"/>
  <c r="H126" i="1"/>
  <c r="H107" i="1"/>
  <c r="H178" i="1"/>
  <c r="H12" i="1"/>
  <c r="H30" i="1"/>
  <c r="H88" i="1"/>
  <c r="H142" i="1"/>
  <c r="H112" i="1"/>
  <c r="H84" i="1"/>
  <c r="H131" i="1"/>
  <c r="H153" i="1"/>
  <c r="H102" i="1"/>
  <c r="H44" i="1"/>
  <c r="H15" i="1"/>
  <c r="H172" i="1"/>
  <c r="H28" i="1"/>
  <c r="H66" i="1"/>
  <c r="H3" i="1"/>
  <c r="H137" i="1"/>
  <c r="H5" i="1"/>
  <c r="H104" i="1"/>
  <c r="H134" i="1"/>
  <c r="H183" i="1"/>
  <c r="H146" i="1"/>
  <c r="H159" i="1"/>
  <c r="H185" i="1"/>
  <c r="H170" i="1"/>
  <c r="H95" i="1"/>
  <c r="G53" i="1"/>
  <c r="J53" i="1" s="1"/>
  <c r="G99" i="1"/>
  <c r="G38" i="1"/>
  <c r="G76" i="1"/>
  <c r="G154" i="1"/>
  <c r="G122" i="1"/>
  <c r="G52" i="1"/>
  <c r="G93" i="1"/>
  <c r="G68" i="1"/>
  <c r="G46" i="1"/>
  <c r="G106" i="1"/>
  <c r="G83" i="1"/>
  <c r="G135" i="1"/>
  <c r="G31" i="1"/>
  <c r="G121" i="1"/>
  <c r="G43" i="1"/>
  <c r="G14" i="1"/>
  <c r="G109" i="1"/>
  <c r="G176" i="1"/>
  <c r="G175" i="1"/>
  <c r="G39" i="1"/>
  <c r="G65" i="1"/>
  <c r="G128" i="1"/>
  <c r="G21" i="1"/>
  <c r="G182" i="1"/>
  <c r="G62" i="1"/>
  <c r="G85" i="1"/>
  <c r="G67" i="1"/>
  <c r="G158" i="1"/>
  <c r="G94" i="1"/>
  <c r="G186" i="1"/>
  <c r="G74" i="1"/>
  <c r="G2" i="1"/>
  <c r="G171" i="1"/>
  <c r="G161" i="1"/>
  <c r="G60" i="1"/>
  <c r="G24" i="1"/>
  <c r="G40" i="1"/>
  <c r="G96" i="1"/>
  <c r="G61" i="1"/>
  <c r="G113" i="1"/>
  <c r="G118" i="1"/>
  <c r="G78" i="1"/>
  <c r="G72" i="1"/>
  <c r="G79" i="1"/>
  <c r="G37" i="1"/>
  <c r="G45" i="1"/>
  <c r="G145" i="1"/>
  <c r="G133" i="1"/>
  <c r="G179" i="1"/>
  <c r="G23" i="1"/>
  <c r="G22" i="1"/>
  <c r="G42" i="1"/>
  <c r="G117" i="1"/>
  <c r="G143" i="1"/>
  <c r="G111" i="1"/>
  <c r="G57" i="1"/>
  <c r="G174" i="1"/>
  <c r="G129" i="1"/>
  <c r="G132" i="1"/>
  <c r="G73" i="1"/>
  <c r="G9" i="1"/>
  <c r="G119" i="1"/>
  <c r="G162" i="1"/>
  <c r="G144" i="1"/>
  <c r="G17" i="1"/>
  <c r="G90" i="1"/>
  <c r="G41" i="1"/>
  <c r="G141" i="1"/>
  <c r="G97" i="1"/>
  <c r="G148" i="1"/>
  <c r="G103" i="1"/>
  <c r="G105" i="1"/>
  <c r="G77" i="1"/>
  <c r="G167" i="1"/>
  <c r="G32" i="1"/>
  <c r="G36" i="1"/>
  <c r="G147" i="1"/>
  <c r="G26" i="1"/>
  <c r="G19" i="1"/>
  <c r="G16" i="1"/>
  <c r="G75" i="1"/>
  <c r="G8" i="1"/>
  <c r="G47" i="1"/>
  <c r="G7" i="1"/>
  <c r="G114" i="1"/>
  <c r="G33" i="1"/>
  <c r="G150" i="1"/>
  <c r="G82" i="1"/>
  <c r="G98" i="1"/>
  <c r="G59" i="1"/>
  <c r="G89" i="1"/>
  <c r="G127" i="1"/>
  <c r="G120" i="1"/>
  <c r="G152" i="1"/>
  <c r="G92" i="1"/>
  <c r="G69" i="1"/>
  <c r="G81" i="1"/>
  <c r="G160" i="1"/>
  <c r="G180" i="1"/>
  <c r="G63" i="1"/>
  <c r="G55" i="1"/>
  <c r="G168" i="1"/>
  <c r="G115" i="1"/>
  <c r="G70" i="1"/>
  <c r="G181" i="1"/>
  <c r="G87" i="1"/>
  <c r="G139" i="1"/>
  <c r="G163" i="1"/>
  <c r="G110" i="1"/>
  <c r="G34" i="1"/>
  <c r="G51" i="1"/>
  <c r="G123" i="1"/>
  <c r="G157" i="1"/>
  <c r="G125" i="1"/>
  <c r="G35" i="1"/>
  <c r="G116" i="1"/>
  <c r="G130" i="1"/>
  <c r="G164" i="1"/>
  <c r="G155" i="1"/>
  <c r="G6" i="1"/>
  <c r="G136" i="1"/>
  <c r="G173" i="1"/>
  <c r="G80" i="1"/>
  <c r="G108" i="1"/>
  <c r="G56" i="1"/>
  <c r="G11" i="1"/>
  <c r="G124" i="1"/>
  <c r="G50" i="1"/>
  <c r="G18" i="1"/>
  <c r="G156" i="1"/>
  <c r="G101" i="1"/>
  <c r="G48" i="1"/>
  <c r="G20" i="1"/>
  <c r="G25" i="1"/>
  <c r="G13" i="1"/>
  <c r="G86" i="1"/>
  <c r="G29" i="1"/>
  <c r="G27" i="1"/>
  <c r="G177" i="1"/>
  <c r="G140" i="1"/>
  <c r="G184" i="1"/>
  <c r="G151" i="1"/>
  <c r="G58" i="1"/>
  <c r="G165" i="1"/>
  <c r="G49" i="1"/>
  <c r="G169" i="1"/>
  <c r="G4" i="1"/>
  <c r="G149" i="1"/>
  <c r="G138" i="1"/>
  <c r="G91" i="1"/>
  <c r="G100" i="1"/>
  <c r="G54" i="1"/>
  <c r="G64" i="1"/>
  <c r="G71" i="1"/>
  <c r="G166" i="1"/>
  <c r="G10" i="1"/>
  <c r="G126" i="1"/>
  <c r="G107" i="1"/>
  <c r="G178" i="1"/>
  <c r="G12" i="1"/>
  <c r="G30" i="1"/>
  <c r="G88" i="1"/>
  <c r="G142" i="1"/>
  <c r="G112" i="1"/>
  <c r="G84" i="1"/>
  <c r="G131" i="1"/>
  <c r="G153" i="1"/>
  <c r="G102" i="1"/>
  <c r="G44" i="1"/>
  <c r="G15" i="1"/>
  <c r="G172" i="1"/>
  <c r="G28" i="1"/>
  <c r="G66" i="1"/>
  <c r="G3" i="1"/>
  <c r="G137" i="1"/>
  <c r="G5" i="1"/>
  <c r="G104" i="1"/>
  <c r="G134" i="1"/>
  <c r="G183" i="1"/>
  <c r="G146" i="1"/>
  <c r="G159" i="1"/>
  <c r="G185" i="1"/>
  <c r="G170" i="1"/>
  <c r="G95" i="1"/>
  <c r="J100" i="1" l="1"/>
  <c r="J74" i="1"/>
  <c r="J21" i="1"/>
  <c r="J153" i="1"/>
  <c r="J115" i="1"/>
  <c r="J19" i="1"/>
  <c r="J103" i="1"/>
  <c r="J145" i="1"/>
  <c r="J61" i="1"/>
  <c r="J43" i="1"/>
  <c r="J93" i="1"/>
  <c r="J20" i="1"/>
  <c r="J55" i="1"/>
  <c r="J97" i="1"/>
  <c r="J40" i="1"/>
  <c r="J122" i="1"/>
  <c r="J13" i="1"/>
  <c r="J51" i="1"/>
  <c r="J10" i="1"/>
  <c r="J48" i="1"/>
  <c r="J108" i="1"/>
  <c r="J63" i="1"/>
  <c r="J127" i="1"/>
  <c r="J141" i="1"/>
  <c r="J73" i="1"/>
  <c r="J24" i="1"/>
  <c r="J158" i="1"/>
  <c r="J154" i="1"/>
  <c r="J80" i="1"/>
  <c r="J89" i="1"/>
  <c r="J132" i="1"/>
  <c r="J67" i="1"/>
  <c r="J104" i="1"/>
  <c r="J44" i="1"/>
  <c r="J30" i="1"/>
  <c r="J64" i="1"/>
  <c r="J49" i="1"/>
  <c r="J29" i="1"/>
  <c r="J18" i="1"/>
  <c r="J136" i="1"/>
  <c r="J157" i="1"/>
  <c r="J181" i="1"/>
  <c r="J81" i="1"/>
  <c r="J98" i="1"/>
  <c r="J75" i="1"/>
  <c r="J77" i="1"/>
  <c r="J17" i="1"/>
  <c r="J174" i="1"/>
  <c r="J179" i="1"/>
  <c r="J118" i="1"/>
  <c r="J171" i="1"/>
  <c r="J62" i="1"/>
  <c r="J109" i="1"/>
  <c r="J46" i="1"/>
  <c r="J99" i="1"/>
  <c r="J169" i="1"/>
  <c r="J5" i="1"/>
  <c r="J84" i="1"/>
  <c r="J166" i="1"/>
  <c r="J165" i="1"/>
  <c r="J123" i="1"/>
  <c r="J16" i="1"/>
  <c r="J133" i="1"/>
  <c r="J14" i="1"/>
  <c r="J114" i="1"/>
  <c r="J137" i="1"/>
  <c r="J112" i="1"/>
  <c r="J71" i="1"/>
  <c r="J58" i="1"/>
  <c r="J173" i="1"/>
  <c r="J59" i="1"/>
  <c r="J129" i="1"/>
  <c r="J85" i="1"/>
  <c r="J135" i="1"/>
  <c r="J8" i="1"/>
  <c r="J95" i="1"/>
  <c r="J142" i="1"/>
  <c r="J54" i="1"/>
  <c r="J101" i="1"/>
  <c r="J6" i="1"/>
  <c r="J180" i="1"/>
  <c r="J82" i="1"/>
  <c r="J41" i="1"/>
  <c r="J57" i="1"/>
  <c r="J60" i="1"/>
  <c r="J182" i="1"/>
  <c r="J76" i="1"/>
  <c r="J176" i="1"/>
  <c r="J170" i="1"/>
  <c r="J88" i="1"/>
  <c r="J156" i="1"/>
  <c r="J155" i="1"/>
  <c r="J160" i="1"/>
  <c r="J150" i="1"/>
  <c r="J90" i="1"/>
  <c r="J111" i="1"/>
  <c r="J161" i="1"/>
  <c r="J38" i="1"/>
  <c r="J12" i="1"/>
  <c r="J50" i="1"/>
  <c r="J69" i="1"/>
  <c r="J144" i="1"/>
  <c r="J2" i="1"/>
  <c r="J178" i="1"/>
  <c r="J124" i="1"/>
  <c r="J92" i="1"/>
  <c r="J162" i="1"/>
  <c r="J185" i="1"/>
  <c r="J3" i="1"/>
  <c r="J131" i="1"/>
  <c r="J107" i="1"/>
  <c r="J91" i="1"/>
  <c r="J151" i="1"/>
  <c r="J25" i="1"/>
  <c r="J11" i="1"/>
  <c r="J164" i="1"/>
  <c r="J34" i="1"/>
  <c r="J168" i="1"/>
  <c r="J152" i="1"/>
  <c r="J33" i="1"/>
  <c r="J26" i="1"/>
  <c r="J148" i="1"/>
  <c r="J119" i="1"/>
  <c r="J143" i="1"/>
  <c r="J45" i="1"/>
  <c r="J96" i="1"/>
  <c r="J186" i="1"/>
  <c r="J128" i="1"/>
  <c r="J121" i="1"/>
  <c r="J52" i="1"/>
  <c r="J126" i="1" l="1"/>
  <c r="J86" i="1"/>
  <c r="J116" i="1"/>
  <c r="J23" i="1"/>
  <c r="J140" i="1"/>
  <c r="J15" i="1"/>
  <c r="J117" i="1"/>
  <c r="J106" i="1"/>
  <c r="J83" i="1"/>
  <c r="J32" i="1"/>
  <c r="J177" i="1"/>
  <c r="J39" i="1"/>
  <c r="J149" i="1"/>
  <c r="J120" i="1"/>
  <c r="J184" i="1"/>
  <c r="J78" i="1"/>
  <c r="J175" i="1"/>
  <c r="J47" i="1"/>
  <c r="J4" i="1"/>
  <c r="J163" i="1"/>
  <c r="J102" i="1"/>
  <c r="J37" i="1"/>
  <c r="J138" i="1"/>
  <c r="J167" i="1"/>
  <c r="J183" i="1"/>
  <c r="J36" i="1"/>
  <c r="J28" i="1"/>
  <c r="J9" i="1"/>
  <c r="J110" i="1"/>
  <c r="J66" i="1"/>
  <c r="J87" i="1"/>
  <c r="J72" i="1"/>
  <c r="J139" i="1"/>
  <c r="J113" i="1"/>
  <c r="J7" i="1"/>
  <c r="J146" i="1"/>
  <c r="J31" i="1"/>
  <c r="J130" i="1"/>
  <c r="J159" i="1"/>
  <c r="J172" i="1"/>
  <c r="J134" i="1"/>
  <c r="J125" i="1"/>
  <c r="J22" i="1"/>
  <c r="J35" i="1"/>
  <c r="J79" i="1"/>
  <c r="J65" i="1"/>
  <c r="J56" i="1"/>
  <c r="J105" i="1"/>
  <c r="J68" i="1"/>
  <c r="J27" i="1"/>
  <c r="J42" i="1"/>
  <c r="J94" i="1"/>
  <c r="J147" i="1"/>
  <c r="J70" i="1"/>
</calcChain>
</file>

<file path=xl/sharedStrings.xml><?xml version="1.0" encoding="utf-8"?>
<sst xmlns="http://schemas.openxmlformats.org/spreadsheetml/2006/main" count="195" uniqueCount="195">
  <si>
    <t>Country</t>
  </si>
  <si>
    <t>Date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</si>
  <si>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</si>
  <si>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</si>
  <si>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</si>
  <si>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</si>
  <si>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</si>
  <si>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</si>
  <si>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</si>
  <si>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</si>
  <si>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</si>
  <si>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</si>
  <si>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</si>
  <si>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</si>
  <si>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</si>
  <si>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</si>
  <si>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</si>
  <si>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</si>
  <si>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</si>
  <si>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</si>
  <si>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</si>
  <si>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</si>
  <si>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</si>
  <si>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</si>
  <si>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</si>
  <si>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</si>
  <si>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</si>
  <si>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</si>
  <si>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</si>
  <si>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</si>
  <si>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</si>
  <si>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</si>
  <si>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</si>
  <si>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</si>
  <si>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</si>
  <si>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</si>
  <si>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</si>
  <si>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</si>
  <si>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</si>
  <si>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</si>
  <si>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Congo (Brazzaville)</t>
  </si>
  <si>
    <t>Congo (Kinshasa)</t>
  </si>
  <si>
    <t>Costa Rica</t>
  </si>
  <si>
    <t>Cote d'Ivoire</t>
  </si>
  <si>
    <t>Croatia</t>
  </si>
  <si>
    <t>Cuba</t>
  </si>
  <si>
    <t>Cyprus</t>
  </si>
  <si>
    <t>Czechia</t>
  </si>
  <si>
    <t>Denmark</t>
  </si>
  <si>
    <t>Diamond Princess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</si>
  <si>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</si>
  <si>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</si>
  <si>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</si>
  <si>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</si>
  <si>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</si>
  <si>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</si>
  <si>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</si>
  <si>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</si>
  <si>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</si>
  <si>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</si>
  <si>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</si>
  <si>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</si>
  <si>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</si>
  <si>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</si>
  <si>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</si>
  <si>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</si>
  <si>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</si>
  <si>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</si>
  <si>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</si>
  <si>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</si>
  <si>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</si>
  <si>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</si>
  <si>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</si>
  <si>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</si>
  <si>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</si>
  <si>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</si>
  <si>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</si>
  <si>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</si>
  <si>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</si>
  <si>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</si>
  <si>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</si>
  <si>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</si>
  <si>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</si>
  <si>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</si>
  <si>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</si>
  <si>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</si>
  <si>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</si>
  <si>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</si>
  <si>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</si>
  <si>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</si>
  <si>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</si>
  <si>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</si>
  <si>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South</t>
  </si>
  <si>
    <t>Kosovo</t>
  </si>
  <si>
    <t>Kuwait</t>
  </si>
  <si>
    <t>Kyrgyzstan</t>
  </si>
  <si>
    <t>Laos</t>
  </si>
  <si>
    <t>Latvia</t>
  </si>
  <si>
    <t>Lebanon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</si>
  <si>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</si>
  <si>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</si>
  <si>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</si>
  <si>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</si>
  <si>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</si>
  <si>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</si>
  <si>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</si>
  <si>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</si>
  <si>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</si>
  <si>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</si>
  <si>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</si>
  <si>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</si>
  <si>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</si>
  <si>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</si>
  <si>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</si>
  <si>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Monaco</t>
  </si>
  <si>
    <t>Mongolia</t>
  </si>
  <si>
    <t>Montenegro</t>
  </si>
  <si>
    <t>Morocco</t>
  </si>
  <si>
    <t>Mozambique</t>
  </si>
  <si>
    <t>MS Zaandam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</si>
  <si>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</si>
  <si>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</si>
  <si>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</si>
  <si>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</si>
  <si>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</si>
  <si>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</si>
  <si>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</si>
  <si>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</si>
  <si>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</si>
  <si>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</si>
  <si>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</si>
  <si>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</si>
  <si>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</si>
  <si>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</si>
  <si>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</si>
  <si>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</si>
  <si>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</si>
  <si>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</si>
  <si>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</si>
  <si>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</si>
  <si>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</si>
  <si>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</si>
  <si>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</si>
  <si>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</si>
  <si>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</si>
  <si>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</si>
  <si>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</si>
  <si>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</si>
  <si>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</si>
  <si>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</si>
  <si>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</si>
  <si>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</si>
  <si>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</si>
  <si>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</si>
  <si>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</si>
  <si>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</si>
  <si>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</si>
  <si>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</si>
  <si>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</si>
  <si>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</si>
  <si>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</si>
  <si>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</si>
  <si>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</si>
  <si>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</si>
  <si>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</t>
  </si>
  <si>
    <t>Taiwan*</t>
  </si>
  <si>
    <t>Tanzania</t>
  </si>
  <si>
    <t>Thailand</t>
  </si>
  <si>
    <t>Timor-Leste</t>
  </si>
  <si>
    <t>Togo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</si>
  <si>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</si>
  <si>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</si>
  <si>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</si>
  <si>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</si>
  <si>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</si>
  <si>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</si>
  <si>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</si>
  <si>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Uruguay</t>
  </si>
  <si>
    <t>Uzbekistan</t>
  </si>
  <si>
    <t>Venezuela</t>
  </si>
  <si>
    <t>Vietnam</t>
  </si>
  <si>
    <t>West Bank and Gaza</t>
  </si>
  <si>
    <t>Western Sahara</t>
  </si>
  <si>
    <t>Yemen</t>
  </si>
  <si>
    <t>Zambia</t>
  </si>
  <si>
    <t>Zimbabwe</t>
  </si>
  <si>
    <t>Case</t>
  </si>
  <si>
    <t>Death</t>
  </si>
  <si>
    <t>Recovered</t>
  </si>
  <si>
    <t>Day</t>
  </si>
  <si>
    <t>USA</t>
  </si>
  <si>
    <t>Wc</t>
  </si>
  <si>
    <t>Wd</t>
  </si>
  <si>
    <t>Wr</t>
  </si>
  <si>
    <t>Wnet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</si>
</sst>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;@"/>
    <numFmt numFmtId="165" formatCode="0.0"/>
  </numFmts>
  <fonts count="2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9">
    <dxf>
      <numFmt numFmtId="165" formatCode="0.0"/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yyyy\-mm\-dd;@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o1" displayName="Tablo1" ref="A1:J186" totalsRowShown="0">
  <autoFilter ref="A1:J186"/>
  <sortState ref="A2:J186">
    <sortCondition descending="1" ref="J2:J186"/>
  </sortState>
  <tableColumns count="10">
    <tableColumn id="1" name="Country"/>
    <tableColumn id="2" name="Date" dataDxfId="8"/>
    <tableColumn id="3" name="Case" dataDxfId="7"/>
    <tableColumn id="4" name="Death" dataDxfId="6"/>
    <tableColumn id="5" name="Recovered" dataDxfId="5"/>
    <tableColumn id="6" name="Day" dataDxfId="4"/>
    <tableColumn id="7" name="Wc" dataDxfId="3">
      <calculatedColumnFormula>LN(Tablo1[[#This Row],[Case]]^3*((1-Tablo1[[#This Row],[Day]]/365.25))^2+1)</calculatedColumnFormula>
    </tableColumn>
    <tableColumn id="8" name="Wd" dataDxfId="2">
      <calculatedColumnFormula>LN(Tablo1[[#This Row],[Death]]^3*((1-Tablo1[[#This Row],[Day]]/365.25))^2+1)</calculatedColumnFormula>
    </tableColumn>
    <tableColumn id="9" name="Wr" dataDxfId="1">
      <calculatedColumnFormula>LN(Tablo1[[#This Row],[Recovered]]^3*((1-Tablo1[[#This Row],[Day]]/365.25))^2+1)</calculatedColumnFormula>
    </tableColumn>
    <tableColumn id="10" name="Wnet" dataDxfId="0">
      <calculatedColumnFormula>Tablo1[[#This Row],[Wc]]+Tablo1[[#This Row],[Wd]]-Tablo1[[#This Row],[Wr]]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6"/>
  <sheetViews>
    <sheetView tabSelected="1" topLeftCell="A10" workbookViewId="0">
      <selection activeCell="H16" sqref="H16"/>
    </sheetView>
  </sheetViews>
  <sheetFormatPr defaultRowHeight="15" x14ac:dyDescent="0.25"/>
  <cols>
    <col min="1" max="1" width="26.28515625" customWidth="1"/>
    <col min="2" max="2" width="15.5703125" style="2" hidden="1" customWidth="1"/>
    <col min="3" max="3" width="12.7109375" style="1" hidden="1" customWidth="1"/>
    <col min="4" max="4" width="13.7109375" style="1" hidden="1" customWidth="1"/>
    <col min="5" max="5" width="14.42578125" style="1" hidden="1" customWidth="1"/>
    <col min="6" max="6" width="17" style="1" hidden="1" customWidth="1"/>
    <col min="7" max="7" width="21.140625" bestFit="1" customWidth="1"/>
    <col min="8" max="8" width="22.42578125" bestFit="1" customWidth="1"/>
    <col min="9" max="9" width="31.42578125" bestFit="1" customWidth="1"/>
    <col min="10" max="10" width="20.28515625" bestFit="1" customWidth="1"/>
  </cols>
  <sheetData>
    <row r="1" spans="1:10" x14ac:dyDescent="0.25">
      <c r="A1" t="s">
        <v>0</v>
      </c>
      <c r="B1" s="2" t="s">
        <v>1</v>
      </c>
      <c r="C1" s="1" t="s">
        <v>186</v>
      </c>
      <c r="D1" s="1" t="s">
        <v>187</v>
      </c>
      <c r="E1" s="1" t="s">
        <v>188</v>
      </c>
      <c r="F1" s="1" t="s">
        <v>189</v>
      </c>
      <c r="G1" s="2" t="s">
        <v>191</v>
      </c>
      <c r="H1" s="2" t="s">
        <v>192</v>
      </c>
      <c r="I1" s="2" t="s">
        <v>193</v>
      </c>
      <c r="J1" s="2" t="s">
        <v>194</v>
      </c>
    </row>
    <row r="2" spans="1:10" x14ac:dyDescent="0.25">
      <c r="A2" t="s">
        <v>34</v>
      </c>
      <c r="B2" s="3">
        <v>43937</v>
      </c>
      <c r="C2" s="5">
        <v>30809</v>
      </c>
      <c r="D2" s="5">
        <v>1258</v>
      </c>
      <c r="E2" s="5">
        <v>0</v>
      </c>
      <c r="F2" s="5">
        <v>82</v>
      </c>
      <c r="G2" s="4">
        <f>LN(Tablo1[[#This Row],[Case]]^3*((1-Tablo1[[#This Row],[Day]]/365.25))^2+1)</f>
        <v>30.498182100763145</v>
      </c>
      <c r="H2" s="4">
        <f>LN(Tablo1[[#This Row],[Death]]^3*((1-Tablo1[[#This Row],[Day]]/365.25))^2+1)</f>
        <v>20.903331011170987</v>
      </c>
      <c r="I2" s="4">
        <f>LN(Tablo1[[#This Row],[Recovered]]^3*((1-Tablo1[[#This Row],[Day]]/365.25))^2+1)</f>
        <v>0</v>
      </c>
      <c r="J2" s="4">
        <f>Tablo1[[#This Row],[Wc]]+Tablo1[[#This Row],[Wd]]-Tablo1[[#This Row],[Wr]]</f>
        <v>51.401513111934136</v>
      </c>
    </row>
    <row r="3" spans="1:10" x14ac:dyDescent="0.25">
      <c r="A3" t="s">
        <v>176</v>
      </c>
      <c r="B3" s="3">
        <v>43937</v>
      </c>
      <c r="C3" s="5">
        <v>104145</v>
      </c>
      <c r="D3" s="5">
        <v>13759</v>
      </c>
      <c r="E3" s="5">
        <v>375</v>
      </c>
      <c r="F3" s="5">
        <v>77</v>
      </c>
      <c r="G3" s="4">
        <f>LN(Tablo1[[#This Row],[Case]]^3*((1-Tablo1[[#This Row],[Day]]/365.25))^2+1)</f>
        <v>34.187110530603171</v>
      </c>
      <c r="H3" s="4">
        <f>LN(Tablo1[[#This Row],[Death]]^3*((1-Tablo1[[#This Row],[Day]]/365.25))^2+1)</f>
        <v>28.114837520320783</v>
      </c>
      <c r="I3" s="4">
        <f>LN(Tablo1[[#This Row],[Recovered]]^3*((1-Tablo1[[#This Row],[Day]]/365.25))^2+1)</f>
        <v>17.307270325395198</v>
      </c>
      <c r="J3" s="4">
        <f>Tablo1[[#This Row],[Wc]]+Tablo1[[#This Row],[Wd]]-Tablo1[[#This Row],[Wr]]</f>
        <v>44.99467772552876</v>
      </c>
    </row>
    <row r="4" spans="1:10" x14ac:dyDescent="0.25">
      <c r="A4" t="s">
        <v>149</v>
      </c>
      <c r="B4" s="3">
        <v>43937</v>
      </c>
      <c r="C4" s="5">
        <v>5318</v>
      </c>
      <c r="D4" s="5">
        <v>103</v>
      </c>
      <c r="E4" s="5">
        <v>0</v>
      </c>
      <c r="F4" s="5">
        <v>42</v>
      </c>
      <c r="G4" s="4">
        <f>LN(Tablo1[[#This Row],[Case]]^3*((1-Tablo1[[#This Row],[Day]]/365.25))^2+1)</f>
        <v>25.492245649459701</v>
      </c>
      <c r="H4" s="4">
        <f>LN(Tablo1[[#This Row],[Death]]^3*((1-Tablo1[[#This Row],[Day]]/365.25))^2+1)</f>
        <v>13.65987606713097</v>
      </c>
      <c r="I4" s="4">
        <f>LN(Tablo1[[#This Row],[Recovered]]^3*((1-Tablo1[[#This Row],[Day]]/365.25))^2+1)</f>
        <v>0</v>
      </c>
      <c r="J4" s="4">
        <f>Tablo1[[#This Row],[Wc]]+Tablo1[[#This Row],[Wd]]-Tablo1[[#This Row],[Wr]]</f>
        <v>39.152121716590671</v>
      </c>
    </row>
    <row r="5" spans="1:10" x14ac:dyDescent="0.25">
      <c r="A5" t="s">
        <v>190</v>
      </c>
      <c r="B5" s="3">
        <v>43937</v>
      </c>
      <c r="C5" s="5">
        <v>667801</v>
      </c>
      <c r="D5" s="5">
        <v>32916</v>
      </c>
      <c r="E5" s="5">
        <v>54703</v>
      </c>
      <c r="F5" s="5">
        <v>86</v>
      </c>
      <c r="G5" s="4">
        <f>LN(Tablo1[[#This Row],[Case]]^3*((1-Tablo1[[#This Row],[Day]]/365.25))^2+1)</f>
        <v>39.698287286471697</v>
      </c>
      <c r="H5" s="4">
        <f>LN(Tablo1[[#This Row],[Death]]^3*((1-Tablo1[[#This Row],[Day]]/365.25))^2+1)</f>
        <v>30.66819319681386</v>
      </c>
      <c r="I5" s="4">
        <f>LN(Tablo1[[#This Row],[Recovered]]^3*((1-Tablo1[[#This Row],[Day]]/365.25))^2+1)</f>
        <v>32.192072269176343</v>
      </c>
      <c r="J5" s="4">
        <f>Tablo1[[#This Row],[Wc]]+Tablo1[[#This Row],[Wd]]-Tablo1[[#This Row],[Wr]]</f>
        <v>38.174408214109214</v>
      </c>
    </row>
    <row r="6" spans="1:10" x14ac:dyDescent="0.25">
      <c r="A6" t="s">
        <v>122</v>
      </c>
      <c r="B6" s="3">
        <v>43937</v>
      </c>
      <c r="C6" s="5">
        <v>29383</v>
      </c>
      <c r="D6" s="5">
        <v>3327</v>
      </c>
      <c r="E6" s="5">
        <v>311</v>
      </c>
      <c r="F6" s="5">
        <v>50</v>
      </c>
      <c r="G6" s="4">
        <f>LN(Tablo1[[#This Row],[Case]]^3*((1-Tablo1[[#This Row],[Day]]/365.25))^2+1)</f>
        <v>30.570082512810703</v>
      </c>
      <c r="H6" s="4">
        <f>LN(Tablo1[[#This Row],[Death]]^3*((1-Tablo1[[#This Row],[Day]]/365.25))^2+1)</f>
        <v>24.03504667652032</v>
      </c>
      <c r="I6" s="4">
        <f>LN(Tablo1[[#This Row],[Recovered]]^3*((1-Tablo1[[#This Row],[Day]]/365.25))^2+1)</f>
        <v>16.924946629592256</v>
      </c>
      <c r="J6" s="4">
        <f>Tablo1[[#This Row],[Wc]]+Tablo1[[#This Row],[Wd]]-Tablo1[[#This Row],[Wr]]</f>
        <v>37.680182559738768</v>
      </c>
    </row>
    <row r="7" spans="1:10" x14ac:dyDescent="0.25">
      <c r="A7" t="s">
        <v>86</v>
      </c>
      <c r="B7" s="3">
        <v>43937</v>
      </c>
      <c r="C7" s="5">
        <v>168941</v>
      </c>
      <c r="D7" s="5">
        <v>22170</v>
      </c>
      <c r="E7" s="5">
        <v>40164</v>
      </c>
      <c r="F7" s="5">
        <v>77</v>
      </c>
      <c r="G7" s="4">
        <f>LN(Tablo1[[#This Row],[Case]]^3*((1-Tablo1[[#This Row],[Day]]/365.25))^2+1)</f>
        <v>35.638406678612455</v>
      </c>
      <c r="H7" s="4">
        <f>LN(Tablo1[[#This Row],[Death]]^3*((1-Tablo1[[#This Row],[Day]]/365.25))^2+1)</f>
        <v>29.545978124867936</v>
      </c>
      <c r="I7" s="4">
        <f>LN(Tablo1[[#This Row],[Recovered]]^3*((1-Tablo1[[#This Row],[Day]]/365.25))^2+1)</f>
        <v>31.328671270034725</v>
      </c>
      <c r="J7" s="4">
        <f>Tablo1[[#This Row],[Wc]]+Tablo1[[#This Row],[Wd]]-Tablo1[[#This Row],[Wr]]</f>
        <v>33.855713533445659</v>
      </c>
    </row>
    <row r="8" spans="1:10" x14ac:dyDescent="0.25">
      <c r="A8" t="s">
        <v>84</v>
      </c>
      <c r="B8" s="3">
        <v>43937</v>
      </c>
      <c r="C8" s="5">
        <v>13271</v>
      </c>
      <c r="D8" s="5">
        <v>486</v>
      </c>
      <c r="E8" s="5">
        <v>77</v>
      </c>
      <c r="F8" s="5">
        <v>48</v>
      </c>
      <c r="G8" s="4">
        <f>LN(Tablo1[[#This Row],[Case]]^3*((1-Tablo1[[#This Row],[Day]]/365.25))^2+1)</f>
        <v>28.198225559239692</v>
      </c>
      <c r="H8" s="4">
        <f>LN(Tablo1[[#This Row],[Death]]^3*((1-Tablo1[[#This Row],[Day]]/365.25))^2+1)</f>
        <v>18.276841995175836</v>
      </c>
      <c r="I8" s="4">
        <f>LN(Tablo1[[#This Row],[Recovered]]^3*((1-Tablo1[[#This Row],[Day]]/365.25))^2+1)</f>
        <v>12.749635280871777</v>
      </c>
      <c r="J8" s="4">
        <f>Tablo1[[#This Row],[Wc]]+Tablo1[[#This Row],[Wd]]-Tablo1[[#This Row],[Wr]]</f>
        <v>33.725432273543753</v>
      </c>
    </row>
    <row r="9" spans="1:10" x14ac:dyDescent="0.25">
      <c r="A9" t="s">
        <v>63</v>
      </c>
      <c r="B9" s="3">
        <v>43937</v>
      </c>
      <c r="C9" s="5">
        <v>147091</v>
      </c>
      <c r="D9" s="5">
        <v>17941</v>
      </c>
      <c r="E9" s="5">
        <v>33327</v>
      </c>
      <c r="F9" s="5">
        <v>84</v>
      </c>
      <c r="G9" s="4">
        <f>LN(Tablo1[[#This Row],[Case]]^3*((1-Tablo1[[#This Row],[Day]]/365.25))^2+1)</f>
        <v>35.173743971322594</v>
      </c>
      <c r="H9" s="4">
        <f>LN(Tablo1[[#This Row],[Death]]^3*((1-Tablo1[[#This Row],[Day]]/365.25))^2+1)</f>
        <v>28.861855432034087</v>
      </c>
      <c r="I9" s="4">
        <f>LN(Tablo1[[#This Row],[Recovered]]^3*((1-Tablo1[[#This Row],[Day]]/365.25))^2+1)</f>
        <v>30.719693280525185</v>
      </c>
      <c r="J9" s="4">
        <f>Tablo1[[#This Row],[Wc]]+Tablo1[[#This Row],[Wd]]-Tablo1[[#This Row],[Wr]]</f>
        <v>33.3159061228315</v>
      </c>
    </row>
    <row r="10" spans="1:10" x14ac:dyDescent="0.25">
      <c r="A10" t="s">
        <v>158</v>
      </c>
      <c r="B10" s="3">
        <v>43937</v>
      </c>
      <c r="C10" s="5">
        <v>184948</v>
      </c>
      <c r="D10" s="5">
        <v>19315</v>
      </c>
      <c r="E10" s="5">
        <v>74797</v>
      </c>
      <c r="F10" s="5">
        <v>76</v>
      </c>
      <c r="G10" s="4">
        <f>LN(Tablo1[[#This Row],[Case]]^3*((1-Tablo1[[#This Row],[Day]]/365.25))^2+1)</f>
        <v>35.91690858129202</v>
      </c>
      <c r="H10" s="4">
        <f>LN(Tablo1[[#This Row],[Death]]^3*((1-Tablo1[[#This Row],[Day]]/365.25))^2+1)</f>
        <v>29.13933045618732</v>
      </c>
      <c r="I10" s="4">
        <f>LN(Tablo1[[#This Row],[Recovered]]^3*((1-Tablo1[[#This Row],[Day]]/365.25))^2+1)</f>
        <v>33.201017799505131</v>
      </c>
      <c r="J10" s="4">
        <f>Tablo1[[#This Row],[Wc]]+Tablo1[[#This Row],[Wd]]-Tablo1[[#This Row],[Wr]]</f>
        <v>31.855221237974213</v>
      </c>
    </row>
    <row r="11" spans="1:10" x14ac:dyDescent="0.25">
      <c r="A11" t="s">
        <v>128</v>
      </c>
      <c r="B11" s="3">
        <v>43937</v>
      </c>
      <c r="C11" s="5">
        <v>6896</v>
      </c>
      <c r="D11" s="5">
        <v>152</v>
      </c>
      <c r="E11" s="5">
        <v>32</v>
      </c>
      <c r="F11" s="5">
        <v>51</v>
      </c>
      <c r="G11" s="4">
        <f>LN(Tablo1[[#This Row],[Case]]^3*((1-Tablo1[[#This Row],[Day]]/365.25))^2+1)</f>
        <v>26.215304030713803</v>
      </c>
      <c r="H11" s="4">
        <f>LN(Tablo1[[#This Row],[Death]]^3*((1-Tablo1[[#This Row],[Day]]/365.25))^2+1)</f>
        <v>14.770855540897413</v>
      </c>
      <c r="I11" s="4">
        <f>LN(Tablo1[[#This Row],[Recovered]]^3*((1-Tablo1[[#This Row],[Day]]/365.25))^2+1)</f>
        <v>10.096462528058385</v>
      </c>
      <c r="J11" s="4">
        <f>Tablo1[[#This Row],[Wc]]+Tablo1[[#This Row],[Wd]]-Tablo1[[#This Row],[Wr]]</f>
        <v>30.889697043552832</v>
      </c>
    </row>
    <row r="12" spans="1:10" x14ac:dyDescent="0.25">
      <c r="A12" t="s">
        <v>162</v>
      </c>
      <c r="B12" s="3">
        <v>43937</v>
      </c>
      <c r="C12" s="5">
        <v>12540</v>
      </c>
      <c r="D12" s="5">
        <v>1333</v>
      </c>
      <c r="E12" s="5">
        <v>550</v>
      </c>
      <c r="F12" s="5">
        <v>77</v>
      </c>
      <c r="G12" s="4">
        <f>LN(Tablo1[[#This Row],[Case]]^3*((1-Tablo1[[#This Row],[Day]]/365.25))^2+1)</f>
        <v>27.836528659598269</v>
      </c>
      <c r="H12" s="4">
        <f>LN(Tablo1[[#This Row],[Death]]^3*((1-Tablo1[[#This Row],[Day]]/365.25))^2+1)</f>
        <v>21.112054178250723</v>
      </c>
      <c r="I12" s="4">
        <f>LN(Tablo1[[#This Row],[Recovered]]^3*((1-Tablo1[[#This Row],[Day]]/365.25))^2+1)</f>
        <v>18.456247061366856</v>
      </c>
      <c r="J12" s="4">
        <f>Tablo1[[#This Row],[Wc]]+Tablo1[[#This Row],[Wd]]-Tablo1[[#This Row],[Wr]]</f>
        <v>30.492335776482133</v>
      </c>
    </row>
    <row r="13" spans="1:10" x14ac:dyDescent="0.25">
      <c r="A13" t="s">
        <v>137</v>
      </c>
      <c r="B13" s="3">
        <v>43937</v>
      </c>
      <c r="C13" s="5">
        <v>18841</v>
      </c>
      <c r="D13" s="5">
        <v>629</v>
      </c>
      <c r="E13" s="5">
        <v>493</v>
      </c>
      <c r="F13" s="5">
        <v>46</v>
      </c>
      <c r="G13" s="4">
        <f>LN(Tablo1[[#This Row],[Case]]^3*((1-Tablo1[[#This Row],[Day]]/365.25))^2+1)</f>
        <v>29.262156764397876</v>
      </c>
      <c r="H13" s="4">
        <f>LN(Tablo1[[#This Row],[Death]]^3*((1-Tablo1[[#This Row],[Day]]/365.25))^2+1)</f>
        <v>19.06317866392477</v>
      </c>
      <c r="I13" s="4">
        <f>LN(Tablo1[[#This Row],[Recovered]]^3*((1-Tablo1[[#This Row],[Day]]/365.25))^2+1)</f>
        <v>18.332312421615654</v>
      </c>
      <c r="J13" s="4">
        <f>Tablo1[[#This Row],[Wc]]+Tablo1[[#This Row],[Wd]]-Tablo1[[#This Row],[Wr]]</f>
        <v>29.993023006706991</v>
      </c>
    </row>
    <row r="14" spans="1:10" x14ac:dyDescent="0.25">
      <c r="A14" t="s">
        <v>18</v>
      </c>
      <c r="B14" s="3">
        <v>43937</v>
      </c>
      <c r="C14" s="5">
        <v>34809</v>
      </c>
      <c r="D14" s="5">
        <v>4857</v>
      </c>
      <c r="E14" s="5">
        <v>7562</v>
      </c>
      <c r="F14" s="5">
        <v>73</v>
      </c>
      <c r="G14" s="4">
        <f>LN(Tablo1[[#This Row],[Case]]^3*((1-Tablo1[[#This Row],[Day]]/365.25))^2+1)</f>
        <v>30.926948858489741</v>
      </c>
      <c r="H14" s="4">
        <f>LN(Tablo1[[#This Row],[Death]]^3*((1-Tablo1[[#This Row],[Day]]/365.25))^2+1)</f>
        <v>25.018583826493604</v>
      </c>
      <c r="I14" s="4">
        <f>LN(Tablo1[[#This Row],[Recovered]]^3*((1-Tablo1[[#This Row],[Day]]/365.25))^2+1)</f>
        <v>26.346728052798984</v>
      </c>
      <c r="J14" s="4">
        <f>Tablo1[[#This Row],[Wc]]+Tablo1[[#This Row],[Wd]]-Tablo1[[#This Row],[Wr]]</f>
        <v>29.598804632184365</v>
      </c>
    </row>
    <row r="15" spans="1:10" x14ac:dyDescent="0.25">
      <c r="A15" t="s">
        <v>172</v>
      </c>
      <c r="B15" s="3">
        <v>43937</v>
      </c>
      <c r="C15" s="5">
        <v>74193</v>
      </c>
      <c r="D15" s="5">
        <v>1643</v>
      </c>
      <c r="E15" s="5">
        <v>7089</v>
      </c>
      <c r="F15" s="5">
        <v>37</v>
      </c>
      <c r="G15" s="4">
        <f>LN(Tablo1[[#This Row],[Case]]^3*((1-Tablo1[[#This Row],[Day]]/365.25))^2+1)</f>
        <v>33.429662180351905</v>
      </c>
      <c r="H15" s="4">
        <f>LN(Tablo1[[#This Row],[Death]]^3*((1-Tablo1[[#This Row],[Day]]/365.25))^2+1)</f>
        <v>21.999224279495159</v>
      </c>
      <c r="I15" s="4">
        <f>LN(Tablo1[[#This Row],[Recovered]]^3*((1-Tablo1[[#This Row],[Day]]/365.25))^2+1)</f>
        <v>26.385285622672722</v>
      </c>
      <c r="J15" s="4">
        <f>Tablo1[[#This Row],[Wc]]+Tablo1[[#This Row],[Wd]]-Tablo1[[#This Row],[Wr]]</f>
        <v>29.043600837174342</v>
      </c>
    </row>
    <row r="16" spans="1:10" x14ac:dyDescent="0.25">
      <c r="A16" t="s">
        <v>82</v>
      </c>
      <c r="B16" s="3">
        <v>43937</v>
      </c>
      <c r="C16" s="5">
        <v>77995</v>
      </c>
      <c r="D16" s="5">
        <v>4869</v>
      </c>
      <c r="E16" s="5">
        <v>52229</v>
      </c>
      <c r="F16" s="5">
        <v>58</v>
      </c>
      <c r="G16" s="4">
        <f>LN(Tablo1[[#This Row],[Case]]^3*((1-Tablo1[[#This Row],[Day]]/365.25))^2+1)</f>
        <v>33.44735939878958</v>
      </c>
      <c r="H16" s="4">
        <f>LN(Tablo1[[#This Row],[Death]]^3*((1-Tablo1[[#This Row],[Day]]/365.25))^2+1)</f>
        <v>25.126090964191015</v>
      </c>
      <c r="I16" s="4">
        <f>LN(Tablo1[[#This Row],[Recovered]]^3*((1-Tablo1[[#This Row],[Day]]/365.25))^2+1)</f>
        <v>32.244338921117972</v>
      </c>
      <c r="J16" s="4">
        <f>Tablo1[[#This Row],[Wc]]+Tablo1[[#This Row],[Wd]]-Tablo1[[#This Row],[Wr]]</f>
        <v>26.329111441862622</v>
      </c>
    </row>
    <row r="17" spans="1:10" x14ac:dyDescent="0.25">
      <c r="A17" t="s">
        <v>67</v>
      </c>
      <c r="B17" s="3">
        <v>43937</v>
      </c>
      <c r="C17" s="5">
        <v>137698</v>
      </c>
      <c r="D17" s="5">
        <v>4052</v>
      </c>
      <c r="E17" s="5">
        <v>77000</v>
      </c>
      <c r="F17" s="5">
        <v>81</v>
      </c>
      <c r="G17" s="4">
        <f>LN(Tablo1[[#This Row],[Case]]^3*((1-Tablo1[[#This Row],[Day]]/365.25))^2+1)</f>
        <v>34.996998644848723</v>
      </c>
      <c r="H17" s="4">
        <f>LN(Tablo1[[#This Row],[Death]]^3*((1-Tablo1[[#This Row],[Day]]/365.25))^2+1)</f>
        <v>24.419441760130212</v>
      </c>
      <c r="I17" s="4">
        <f>LN(Tablo1[[#This Row],[Recovered]]^3*((1-Tablo1[[#This Row],[Day]]/365.25))^2+1)</f>
        <v>33.253226266507141</v>
      </c>
      <c r="J17" s="4">
        <f>Tablo1[[#This Row],[Wc]]+Tablo1[[#This Row],[Wd]]-Tablo1[[#This Row],[Wr]]</f>
        <v>26.163214138471794</v>
      </c>
    </row>
    <row r="18" spans="1:10" x14ac:dyDescent="0.25">
      <c r="A18" t="s">
        <v>131</v>
      </c>
      <c r="B18" s="3">
        <v>43937</v>
      </c>
      <c r="C18" s="5">
        <v>3751</v>
      </c>
      <c r="D18" s="5">
        <v>103</v>
      </c>
      <c r="E18" s="5">
        <v>75</v>
      </c>
      <c r="F18" s="5">
        <v>38</v>
      </c>
      <c r="G18" s="4">
        <f>LN(Tablo1[[#This Row],[Case]]^3*((1-Tablo1[[#This Row],[Day]]/365.25))^2+1)</f>
        <v>24.469617958587666</v>
      </c>
      <c r="H18" s="4">
        <f>LN(Tablo1[[#This Row],[Death]]^3*((1-Tablo1[[#This Row],[Day]]/365.25))^2+1)</f>
        <v>13.684472813018768</v>
      </c>
      <c r="I18" s="4">
        <f>LN(Tablo1[[#This Row],[Recovered]]^3*((1-Tablo1[[#This Row],[Day]]/365.25))^2+1)</f>
        <v>12.732752001745521</v>
      </c>
      <c r="J18" s="4">
        <f>Tablo1[[#This Row],[Wc]]+Tablo1[[#This Row],[Wd]]-Tablo1[[#This Row],[Wr]]</f>
        <v>25.421338769860913</v>
      </c>
    </row>
    <row r="19" spans="1:10" x14ac:dyDescent="0.25">
      <c r="A19" t="s">
        <v>81</v>
      </c>
      <c r="B19" s="3">
        <v>43937</v>
      </c>
      <c r="C19" s="5">
        <v>5516</v>
      </c>
      <c r="D19" s="5">
        <v>496</v>
      </c>
      <c r="E19" s="5">
        <v>548</v>
      </c>
      <c r="F19" s="5">
        <v>46</v>
      </c>
      <c r="G19" s="4">
        <f>LN(Tablo1[[#This Row],[Case]]^3*((1-Tablo1[[#This Row],[Day]]/365.25))^2+1)</f>
        <v>25.577009605311055</v>
      </c>
      <c r="H19" s="4">
        <f>LN(Tablo1[[#This Row],[Death]]^3*((1-Tablo1[[#This Row],[Day]]/365.25))^2+1)</f>
        <v>18.350512679465346</v>
      </c>
      <c r="I19" s="4">
        <f>LN(Tablo1[[#This Row],[Recovered]]^3*((1-Tablo1[[#This Row],[Day]]/365.25))^2+1)</f>
        <v>18.649610757361568</v>
      </c>
      <c r="J19" s="4">
        <f>Tablo1[[#This Row],[Wc]]+Tablo1[[#This Row],[Wd]]-Tablo1[[#This Row],[Wr]]</f>
        <v>25.277911527414833</v>
      </c>
    </row>
    <row r="20" spans="1:10" x14ac:dyDescent="0.25">
      <c r="A20" t="s">
        <v>135</v>
      </c>
      <c r="B20" s="3">
        <v>43937</v>
      </c>
      <c r="C20" s="5">
        <v>5660</v>
      </c>
      <c r="D20" s="5">
        <v>362</v>
      </c>
      <c r="E20" s="5">
        <v>435</v>
      </c>
      <c r="F20" s="5">
        <v>78</v>
      </c>
      <c r="G20" s="4">
        <f>LN(Tablo1[[#This Row],[Case]]^3*((1-Tablo1[[#This Row],[Day]]/365.25))^2+1)</f>
        <v>25.443079245796714</v>
      </c>
      <c r="H20" s="4">
        <f>LN(Tablo1[[#This Row],[Death]]^3*((1-Tablo1[[#This Row],[Day]]/365.25))^2+1)</f>
        <v>17.194474401756178</v>
      </c>
      <c r="I20" s="4">
        <f>LN(Tablo1[[#This Row],[Recovered]]^3*((1-Tablo1[[#This Row],[Day]]/365.25))^2+1)</f>
        <v>17.745579845104476</v>
      </c>
      <c r="J20" s="4">
        <f>Tablo1[[#This Row],[Wc]]+Tablo1[[#This Row],[Wd]]-Tablo1[[#This Row],[Wr]]</f>
        <v>24.891973802448415</v>
      </c>
    </row>
    <row r="21" spans="1:10" x14ac:dyDescent="0.25">
      <c r="A21" t="s">
        <v>25</v>
      </c>
      <c r="B21" s="3">
        <v>43937</v>
      </c>
      <c r="C21" s="5">
        <v>30425</v>
      </c>
      <c r="D21" s="5">
        <v>1924</v>
      </c>
      <c r="E21" s="5">
        <v>14026</v>
      </c>
      <c r="F21" s="5">
        <v>51</v>
      </c>
      <c r="G21" s="4">
        <f>LN(Tablo1[[#This Row],[Case]]^3*((1-Tablo1[[#This Row],[Day]]/365.25))^2+1)</f>
        <v>30.668273347246327</v>
      </c>
      <c r="H21" s="4">
        <f>LN(Tablo1[[#This Row],[Death]]^3*((1-Tablo1[[#This Row],[Day]]/365.25))^2+1)</f>
        <v>22.385698487545728</v>
      </c>
      <c r="I21" s="4">
        <f>LN(Tablo1[[#This Row],[Recovered]]^3*((1-Tablo1[[#This Row],[Day]]/365.25))^2+1)</f>
        <v>28.345217680970151</v>
      </c>
      <c r="J21" s="4">
        <f>Tablo1[[#This Row],[Wc]]+Tablo1[[#This Row],[Wd]]-Tablo1[[#This Row],[Wr]]</f>
        <v>24.7087541538219</v>
      </c>
    </row>
    <row r="22" spans="1:10" x14ac:dyDescent="0.25">
      <c r="A22" t="s">
        <v>53</v>
      </c>
      <c r="B22" s="3">
        <v>43937</v>
      </c>
      <c r="C22" s="5">
        <v>8225</v>
      </c>
      <c r="D22" s="5">
        <v>403</v>
      </c>
      <c r="E22" s="5">
        <v>838</v>
      </c>
      <c r="F22" s="5">
        <v>47</v>
      </c>
      <c r="G22" s="4">
        <f>LN(Tablo1[[#This Row],[Case]]^3*((1-Tablo1[[#This Row],[Day]]/365.25))^2+1)</f>
        <v>26.7693111005165</v>
      </c>
      <c r="H22" s="4">
        <f>LN(Tablo1[[#This Row],[Death]]^3*((1-Tablo1[[#This Row],[Day]]/365.25))^2+1)</f>
        <v>17.72132007957812</v>
      </c>
      <c r="I22" s="4">
        <f>LN(Tablo1[[#This Row],[Recovered]]^3*((1-Tablo1[[#This Row],[Day]]/365.25))^2+1)</f>
        <v>19.917564677297928</v>
      </c>
      <c r="J22" s="4">
        <f>Tablo1[[#This Row],[Wc]]+Tablo1[[#This Row],[Wd]]-Tablo1[[#This Row],[Wr]]</f>
        <v>24.573066502796696</v>
      </c>
    </row>
    <row r="23" spans="1:10" x14ac:dyDescent="0.25">
      <c r="A23" t="s">
        <v>52</v>
      </c>
      <c r="B23" s="3">
        <v>43937</v>
      </c>
      <c r="C23" s="5">
        <v>3755</v>
      </c>
      <c r="D23" s="5">
        <v>196</v>
      </c>
      <c r="E23" s="5">
        <v>215</v>
      </c>
      <c r="F23" s="5">
        <v>47</v>
      </c>
      <c r="G23" s="4">
        <f>LN(Tablo1[[#This Row],[Case]]^3*((1-Tablo1[[#This Row],[Day]]/365.25))^2+1)</f>
        <v>24.417041066232997</v>
      </c>
      <c r="H23" s="4">
        <f>LN(Tablo1[[#This Row],[Death]]^3*((1-Tablo1[[#This Row],[Day]]/365.25))^2+1)</f>
        <v>15.558854526239427</v>
      </c>
      <c r="I23" s="4">
        <f>LN(Tablo1[[#This Row],[Recovered]]^3*((1-Tablo1[[#This Row],[Day]]/365.25))^2+1)</f>
        <v>15.83642459053068</v>
      </c>
      <c r="J23" s="4">
        <f>Tablo1[[#This Row],[Wc]]+Tablo1[[#This Row],[Wd]]-Tablo1[[#This Row],[Wr]]</f>
        <v>24.139471001941747</v>
      </c>
    </row>
    <row r="24" spans="1:10" x14ac:dyDescent="0.25">
      <c r="A24" t="s">
        <v>38</v>
      </c>
      <c r="B24" s="3">
        <v>43937</v>
      </c>
      <c r="C24" s="5">
        <v>83403</v>
      </c>
      <c r="D24" s="5">
        <v>3346</v>
      </c>
      <c r="E24" s="5">
        <v>78401</v>
      </c>
      <c r="F24" s="5">
        <v>86</v>
      </c>
      <c r="G24" s="4">
        <f>LN(Tablo1[[#This Row],[Case]]^3*((1-Tablo1[[#This Row],[Day]]/365.25))^2+1)</f>
        <v>33.457369451405739</v>
      </c>
      <c r="H24" s="4">
        <f>LN(Tablo1[[#This Row],[Death]]^3*((1-Tablo1[[#This Row],[Day]]/365.25))^2+1)</f>
        <v>23.809613419322979</v>
      </c>
      <c r="I24" s="4">
        <f>LN(Tablo1[[#This Row],[Recovered]]^3*((1-Tablo1[[#This Row],[Day]]/365.25))^2+1)</f>
        <v>33.271826658714588</v>
      </c>
      <c r="J24" s="4">
        <f>Tablo1[[#This Row],[Wc]]+Tablo1[[#This Row],[Wd]]-Tablo1[[#This Row],[Wr]]</f>
        <v>23.99515621201413</v>
      </c>
    </row>
    <row r="25" spans="1:10" x14ac:dyDescent="0.25">
      <c r="A25" t="s">
        <v>136</v>
      </c>
      <c r="B25" s="3">
        <v>43937</v>
      </c>
      <c r="C25" s="5">
        <v>7918</v>
      </c>
      <c r="D25" s="5">
        <v>314</v>
      </c>
      <c r="E25" s="5">
        <v>774</v>
      </c>
      <c r="F25" s="5">
        <v>44</v>
      </c>
      <c r="G25" s="4">
        <f>LN(Tablo1[[#This Row],[Case]]^3*((1-Tablo1[[#This Row],[Day]]/365.25))^2+1)</f>
        <v>26.673956954158072</v>
      </c>
      <c r="H25" s="4">
        <f>LN(Tablo1[[#This Row],[Death]]^3*((1-Tablo1[[#This Row],[Day]]/365.25))^2+1)</f>
        <v>16.991454170636686</v>
      </c>
      <c r="I25" s="4">
        <f>LN(Tablo1[[#This Row],[Recovered]]^3*((1-Tablo1[[#This Row],[Day]]/365.25))^2+1)</f>
        <v>19.697990794714286</v>
      </c>
      <c r="J25" s="4">
        <f>Tablo1[[#This Row],[Wc]]+Tablo1[[#This Row],[Wd]]-Tablo1[[#This Row],[Wr]]</f>
        <v>23.967420330080472</v>
      </c>
    </row>
    <row r="26" spans="1:10" x14ac:dyDescent="0.25">
      <c r="A26" t="s">
        <v>80</v>
      </c>
      <c r="B26" s="3">
        <v>43937</v>
      </c>
      <c r="C26" s="5">
        <v>13430</v>
      </c>
      <c r="D26" s="5">
        <v>448</v>
      </c>
      <c r="E26" s="5">
        <v>1768</v>
      </c>
      <c r="F26" s="5">
        <v>78</v>
      </c>
      <c r="G26" s="4">
        <f>LN(Tablo1[[#This Row],[Case]]^3*((1-Tablo1[[#This Row],[Day]]/365.25))^2+1)</f>
        <v>28.035280600748628</v>
      </c>
      <c r="H26" s="4">
        <f>LN(Tablo1[[#This Row],[Death]]^3*((1-Tablo1[[#This Row],[Day]]/365.25))^2+1)</f>
        <v>17.833921447422586</v>
      </c>
      <c r="I26" s="4">
        <f>LN(Tablo1[[#This Row],[Recovered]]^3*((1-Tablo1[[#This Row],[Day]]/365.25))^2+1)</f>
        <v>21.952354462081438</v>
      </c>
      <c r="J26" s="4">
        <f>Tablo1[[#This Row],[Wc]]+Tablo1[[#This Row],[Wd]]-Tablo1[[#This Row],[Wr]]</f>
        <v>23.91684758608978</v>
      </c>
    </row>
    <row r="27" spans="1:10" x14ac:dyDescent="0.25">
      <c r="A27" t="s">
        <v>140</v>
      </c>
      <c r="B27" s="3">
        <v>43937</v>
      </c>
      <c r="C27" s="5">
        <v>27938</v>
      </c>
      <c r="D27" s="5">
        <v>232</v>
      </c>
      <c r="E27" s="5">
        <v>2304</v>
      </c>
      <c r="F27" s="5">
        <v>77</v>
      </c>
      <c r="G27" s="4">
        <f>LN(Tablo1[[#This Row],[Case]]^3*((1-Tablo1[[#This Row],[Day]]/365.25))^2+1)</f>
        <v>30.239721361899282</v>
      </c>
      <c r="H27" s="4">
        <f>LN(Tablo1[[#This Row],[Death]]^3*((1-Tablo1[[#This Row],[Day]]/365.25))^2+1)</f>
        <v>15.866704460616956</v>
      </c>
      <c r="I27" s="4">
        <f>LN(Tablo1[[#This Row],[Recovered]]^3*((1-Tablo1[[#This Row],[Day]]/365.25))^2+1)</f>
        <v>22.753698282615343</v>
      </c>
      <c r="J27" s="4">
        <f>Tablo1[[#This Row],[Wc]]+Tablo1[[#This Row],[Wd]]-Tablo1[[#This Row],[Wr]]</f>
        <v>23.352727539900894</v>
      </c>
    </row>
    <row r="28" spans="1:10" x14ac:dyDescent="0.25">
      <c r="A28" t="s">
        <v>174</v>
      </c>
      <c r="B28" s="3">
        <v>43937</v>
      </c>
      <c r="C28" s="5">
        <v>4161</v>
      </c>
      <c r="D28" s="5">
        <v>116</v>
      </c>
      <c r="E28" s="5">
        <v>186</v>
      </c>
      <c r="F28" s="5">
        <v>45</v>
      </c>
      <c r="G28" s="4">
        <f>LN(Tablo1[[#This Row],[Case]]^3*((1-Tablo1[[#This Row],[Day]]/365.25))^2+1)</f>
        <v>24.73757190725895</v>
      </c>
      <c r="H28" s="4">
        <f>LN(Tablo1[[#This Row],[Death]]^3*((1-Tablo1[[#This Row],[Day]]/365.25))^2+1)</f>
        <v>13.997811186962284</v>
      </c>
      <c r="I28" s="4">
        <f>LN(Tablo1[[#This Row],[Recovered]]^3*((1-Tablo1[[#This Row],[Day]]/365.25))^2+1)</f>
        <v>15.41428000357681</v>
      </c>
      <c r="J28" s="4">
        <f>Tablo1[[#This Row],[Wc]]+Tablo1[[#This Row],[Wd]]-Tablo1[[#This Row],[Wr]]</f>
        <v>23.321103090644424</v>
      </c>
    </row>
    <row r="29" spans="1:10" x14ac:dyDescent="0.25">
      <c r="A29" t="s">
        <v>139</v>
      </c>
      <c r="B29" s="3">
        <v>43937</v>
      </c>
      <c r="C29" s="5">
        <v>7707</v>
      </c>
      <c r="D29" s="5">
        <v>392</v>
      </c>
      <c r="E29" s="5">
        <v>1357</v>
      </c>
      <c r="F29" s="5">
        <v>51</v>
      </c>
      <c r="G29" s="4">
        <f>LN(Tablo1[[#This Row],[Case]]^3*((1-Tablo1[[#This Row],[Day]]/365.25))^2+1)</f>
        <v>26.548866451016028</v>
      </c>
      <c r="H29" s="4">
        <f>LN(Tablo1[[#This Row],[Death]]^3*((1-Tablo1[[#This Row],[Day]]/365.25))^2+1)</f>
        <v>17.612999135477509</v>
      </c>
      <c r="I29" s="4">
        <f>LN(Tablo1[[#This Row],[Recovered]]^3*((1-Tablo1[[#This Row],[Day]]/365.25))^2+1)</f>
        <v>21.338308573724323</v>
      </c>
      <c r="J29" s="4">
        <f>Tablo1[[#This Row],[Wc]]+Tablo1[[#This Row],[Wd]]-Tablo1[[#This Row],[Wr]]</f>
        <v>22.823557012769211</v>
      </c>
    </row>
    <row r="30" spans="1:10" x14ac:dyDescent="0.25">
      <c r="A30" t="s">
        <v>163</v>
      </c>
      <c r="B30" s="3">
        <v>43937</v>
      </c>
      <c r="C30" s="5">
        <v>26732</v>
      </c>
      <c r="D30" s="5">
        <v>1281</v>
      </c>
      <c r="E30" s="5">
        <v>15900</v>
      </c>
      <c r="F30" s="5">
        <v>52</v>
      </c>
      <c r="G30" s="4">
        <f>LN(Tablo1[[#This Row],[Case]]^3*((1-Tablo1[[#This Row],[Day]]/365.25))^2+1)</f>
        <v>30.273688972183692</v>
      </c>
      <c r="H30" s="4">
        <f>LN(Tablo1[[#This Row],[Death]]^3*((1-Tablo1[[#This Row],[Day]]/365.25))^2+1)</f>
        <v>21.159027992627713</v>
      </c>
      <c r="I30" s="4">
        <f>LN(Tablo1[[#This Row],[Recovered]]^3*((1-Tablo1[[#This Row],[Day]]/365.25))^2+1)</f>
        <v>28.715062250916045</v>
      </c>
      <c r="J30" s="4">
        <f>Tablo1[[#This Row],[Wc]]+Tablo1[[#This Row],[Wd]]-Tablo1[[#This Row],[Wr]]</f>
        <v>22.71765471389536</v>
      </c>
    </row>
    <row r="31" spans="1:10" x14ac:dyDescent="0.25">
      <c r="A31" t="s">
        <v>15</v>
      </c>
      <c r="B31" s="3">
        <v>43937</v>
      </c>
      <c r="C31" s="5">
        <v>1572</v>
      </c>
      <c r="D31" s="5">
        <v>60</v>
      </c>
      <c r="E31" s="5">
        <v>49</v>
      </c>
      <c r="F31" s="5">
        <v>40</v>
      </c>
      <c r="G31" s="4">
        <f>LN(Tablo1[[#This Row],[Case]]^3*((1-Tablo1[[#This Row],[Day]]/365.25))^2+1)</f>
        <v>21.848336052815696</v>
      </c>
      <c r="H31" s="4">
        <f>LN(Tablo1[[#This Row],[Death]]^3*((1-Tablo1[[#This Row],[Day]]/365.25))^2+1)</f>
        <v>12.051063658549232</v>
      </c>
      <c r="I31" s="4">
        <f>LN(Tablo1[[#This Row],[Recovered]]^3*((1-Tablo1[[#This Row],[Day]]/365.25))^2+1)</f>
        <v>11.443495746880176</v>
      </c>
      <c r="J31" s="4">
        <f>Tablo1[[#This Row],[Wc]]+Tablo1[[#This Row],[Wd]]-Tablo1[[#This Row],[Wr]]</f>
        <v>22.455903964484754</v>
      </c>
    </row>
    <row r="32" spans="1:10" x14ac:dyDescent="0.25">
      <c r="A32" t="s">
        <v>77</v>
      </c>
      <c r="B32" s="3">
        <v>43937</v>
      </c>
      <c r="C32" s="5">
        <v>426</v>
      </c>
      <c r="D32" s="5">
        <v>35</v>
      </c>
      <c r="E32" s="5">
        <v>9</v>
      </c>
      <c r="F32" s="5">
        <v>37</v>
      </c>
      <c r="G32" s="4">
        <f>LN(Tablo1[[#This Row],[Case]]^3*((1-Tablo1[[#This Row],[Day]]/365.25))^2+1)</f>
        <v>17.949704979927866</v>
      </c>
      <c r="H32" s="4">
        <f>LN(Tablo1[[#This Row],[Death]]^3*((1-Tablo1[[#This Row],[Day]]/365.25))^2+1)</f>
        <v>10.452459987137825</v>
      </c>
      <c r="I32" s="4">
        <f>LN(Tablo1[[#This Row],[Recovered]]^3*((1-Tablo1[[#This Row],[Day]]/365.25))^2+1)</f>
        <v>6.3797576300105865</v>
      </c>
      <c r="J32" s="4">
        <f>Tablo1[[#This Row],[Wc]]+Tablo1[[#This Row],[Wd]]-Tablo1[[#This Row],[Wr]]</f>
        <v>22.022407337055103</v>
      </c>
    </row>
    <row r="33" spans="1:10" x14ac:dyDescent="0.25">
      <c r="A33" t="s">
        <v>88</v>
      </c>
      <c r="B33" s="3">
        <v>43937</v>
      </c>
      <c r="C33" s="5">
        <v>8626</v>
      </c>
      <c r="D33" s="5">
        <v>178</v>
      </c>
      <c r="E33" s="5">
        <v>901</v>
      </c>
      <c r="F33" s="5">
        <v>86</v>
      </c>
      <c r="G33" s="4">
        <f>LN(Tablo1[[#This Row],[Case]]^3*((1-Tablo1[[#This Row],[Day]]/365.25))^2+1)</f>
        <v>26.650659306263034</v>
      </c>
      <c r="H33" s="4">
        <f>LN(Tablo1[[#This Row],[Death]]^3*((1-Tablo1[[#This Row],[Day]]/365.25))^2+1)</f>
        <v>15.008401728856283</v>
      </c>
      <c r="I33" s="4">
        <f>LN(Tablo1[[#This Row],[Recovered]]^3*((1-Tablo1[[#This Row],[Day]]/365.25))^2+1)</f>
        <v>19.873566549800959</v>
      </c>
      <c r="J33" s="4">
        <f>Tablo1[[#This Row],[Wc]]+Tablo1[[#This Row],[Wd]]-Tablo1[[#This Row],[Wr]]</f>
        <v>21.785494485318356</v>
      </c>
    </row>
    <row r="34" spans="1:10" x14ac:dyDescent="0.25">
      <c r="A34" t="s">
        <v>112</v>
      </c>
      <c r="B34" s="3">
        <v>43937</v>
      </c>
      <c r="C34" s="5">
        <v>5847</v>
      </c>
      <c r="D34" s="5">
        <v>449</v>
      </c>
      <c r="E34" s="5">
        <v>2125</v>
      </c>
      <c r="F34" s="5">
        <v>49</v>
      </c>
      <c r="G34" s="4">
        <f>LN(Tablo1[[#This Row],[Case]]^3*((1-Tablo1[[#This Row],[Day]]/365.25))^2+1)</f>
        <v>25.732953943355525</v>
      </c>
      <c r="H34" s="4">
        <f>LN(Tablo1[[#This Row],[Death]]^3*((1-Tablo1[[#This Row],[Day]]/365.25))^2+1)</f>
        <v>18.032970656784631</v>
      </c>
      <c r="I34" s="4">
        <f>LN(Tablo1[[#This Row],[Recovered]]^3*((1-Tablo1[[#This Row],[Day]]/365.25))^2+1)</f>
        <v>22.696483223036402</v>
      </c>
      <c r="J34" s="4">
        <f>Tablo1[[#This Row],[Wc]]+Tablo1[[#This Row],[Wd]]-Tablo1[[#This Row],[Wr]]</f>
        <v>21.06944137710375</v>
      </c>
    </row>
    <row r="35" spans="1:10" x14ac:dyDescent="0.25">
      <c r="A35" t="s">
        <v>117</v>
      </c>
      <c r="B35" s="3">
        <v>43937</v>
      </c>
      <c r="C35" s="5">
        <v>2283</v>
      </c>
      <c r="D35" s="5">
        <v>130</v>
      </c>
      <c r="E35" s="5">
        <v>249</v>
      </c>
      <c r="F35" s="5">
        <v>46</v>
      </c>
      <c r="G35" s="4">
        <f>LN(Tablo1[[#This Row],[Case]]^3*((1-Tablo1[[#This Row],[Day]]/365.25))^2+1)</f>
        <v>22.930521828263068</v>
      </c>
      <c r="H35" s="4">
        <f>LN(Tablo1[[#This Row],[Death]]^3*((1-Tablo1[[#This Row],[Day]]/365.25))^2+1)</f>
        <v>14.333388835713899</v>
      </c>
      <c r="I35" s="4">
        <f>LN(Tablo1[[#This Row],[Recovered]]^3*((1-Tablo1[[#This Row],[Day]]/365.25))^2+1)</f>
        <v>16.283143662743104</v>
      </c>
      <c r="J35" s="4">
        <f>Tablo1[[#This Row],[Wc]]+Tablo1[[#This Row],[Wd]]-Tablo1[[#This Row],[Wr]]</f>
        <v>20.980767001233861</v>
      </c>
    </row>
    <row r="36" spans="1:10" x14ac:dyDescent="0.25">
      <c r="A36" t="s">
        <v>78</v>
      </c>
      <c r="B36" s="3">
        <v>43937</v>
      </c>
      <c r="C36" s="5">
        <v>1652</v>
      </c>
      <c r="D36" s="5">
        <v>142</v>
      </c>
      <c r="E36" s="5">
        <v>199</v>
      </c>
      <c r="F36" s="5">
        <v>44</v>
      </c>
      <c r="G36" s="4">
        <f>LN(Tablo1[[#This Row],[Case]]^3*((1-Tablo1[[#This Row],[Day]]/365.25))^2+1)</f>
        <v>21.972501033686736</v>
      </c>
      <c r="H36" s="4">
        <f>LN(Tablo1[[#This Row],[Death]]^3*((1-Tablo1[[#This Row],[Day]]/365.25))^2+1)</f>
        <v>14.610756795431177</v>
      </c>
      <c r="I36" s="4">
        <f>LN(Tablo1[[#This Row],[Recovered]]^3*((1-Tablo1[[#This Row],[Day]]/365.25))^2+1)</f>
        <v>15.62318980936511</v>
      </c>
      <c r="J36" s="4">
        <f>Tablo1[[#This Row],[Wc]]+Tablo1[[#This Row],[Wd]]-Tablo1[[#This Row],[Wr]]</f>
        <v>20.960068019752804</v>
      </c>
    </row>
    <row r="37" spans="1:10" x14ac:dyDescent="0.25">
      <c r="A37" t="s">
        <v>47</v>
      </c>
      <c r="B37" s="3">
        <v>43937</v>
      </c>
      <c r="C37" s="5">
        <v>6433</v>
      </c>
      <c r="D37" s="5">
        <v>169</v>
      </c>
      <c r="E37" s="5">
        <v>972</v>
      </c>
      <c r="F37" s="5">
        <v>47</v>
      </c>
      <c r="G37" s="4">
        <f>LN(Tablo1[[#This Row],[Case]]^3*((1-Tablo1[[#This Row],[Day]]/365.25))^2+1)</f>
        <v>26.032099187851362</v>
      </c>
      <c r="H37" s="4">
        <f>LN(Tablo1[[#This Row],[Death]]^3*((1-Tablo1[[#This Row],[Day]]/365.25))^2+1)</f>
        <v>15.114206791270014</v>
      </c>
      <c r="I37" s="4">
        <f>LN(Tablo1[[#This Row],[Recovered]]^3*((1-Tablo1[[#This Row],[Day]]/365.25))^2+1)</f>
        <v>20.362577788429046</v>
      </c>
      <c r="J37" s="4">
        <f>Tablo1[[#This Row],[Wc]]+Tablo1[[#This Row],[Wd]]-Tablo1[[#This Row],[Wr]]</f>
        <v>20.783728190692333</v>
      </c>
    </row>
    <row r="38" spans="1:10" x14ac:dyDescent="0.25">
      <c r="A38" t="s">
        <v>4</v>
      </c>
      <c r="B38" s="3">
        <v>43937</v>
      </c>
      <c r="C38" s="5">
        <v>2268</v>
      </c>
      <c r="D38" s="5">
        <v>348</v>
      </c>
      <c r="E38" s="5">
        <v>783</v>
      </c>
      <c r="F38" s="5">
        <v>52</v>
      </c>
      <c r="G38" s="4">
        <f>LN(Tablo1[[#This Row],[Case]]^3*((1-Tablo1[[#This Row],[Day]]/365.25))^2+1)</f>
        <v>22.872800080950203</v>
      </c>
      <c r="H38" s="4">
        <f>LN(Tablo1[[#This Row],[Death]]^3*((1-Tablo1[[#This Row],[Day]]/365.25))^2+1)</f>
        <v>17.249446557873878</v>
      </c>
      <c r="I38" s="4">
        <f>LN(Tablo1[[#This Row],[Recovered]]^3*((1-Tablo1[[#This Row],[Day]]/365.25))^2+1)</f>
        <v>19.682237177095274</v>
      </c>
      <c r="J38" s="4">
        <f>Tablo1[[#This Row],[Wc]]+Tablo1[[#This Row],[Wd]]-Tablo1[[#This Row],[Wr]]</f>
        <v>20.440009461728806</v>
      </c>
    </row>
    <row r="39" spans="1:10" x14ac:dyDescent="0.25">
      <c r="A39" t="s">
        <v>22</v>
      </c>
      <c r="B39" s="3">
        <v>43937</v>
      </c>
      <c r="C39" s="5">
        <v>441</v>
      </c>
      <c r="D39" s="5">
        <v>29</v>
      </c>
      <c r="E39" s="5">
        <v>14</v>
      </c>
      <c r="F39" s="5">
        <v>37</v>
      </c>
      <c r="G39" s="4">
        <f>LN(Tablo1[[#This Row],[Case]]^3*((1-Tablo1[[#This Row],[Day]]/365.25))^2+1)</f>
        <v>18.05352156588101</v>
      </c>
      <c r="H39" s="4">
        <f>LN(Tablo1[[#This Row],[Death]]^3*((1-Tablo1[[#This Row],[Day]]/365.25))^2+1)</f>
        <v>9.8883251802473566</v>
      </c>
      <c r="I39" s="4">
        <f>LN(Tablo1[[#This Row],[Recovered]]^3*((1-Tablo1[[#This Row],[Day]]/365.25))^2+1)</f>
        <v>7.70401003065576</v>
      </c>
      <c r="J39" s="4">
        <f>Tablo1[[#This Row],[Wc]]+Tablo1[[#This Row],[Wd]]-Tablo1[[#This Row],[Wr]]</f>
        <v>20.237836715472607</v>
      </c>
    </row>
    <row r="40" spans="1:10" x14ac:dyDescent="0.25">
      <c r="A40" t="s">
        <v>39</v>
      </c>
      <c r="B40" s="3">
        <v>43937</v>
      </c>
      <c r="C40" s="5">
        <v>3233</v>
      </c>
      <c r="D40" s="5">
        <v>144</v>
      </c>
      <c r="E40" s="5">
        <v>550</v>
      </c>
      <c r="F40" s="5">
        <v>42</v>
      </c>
      <c r="G40" s="4">
        <f>LN(Tablo1[[#This Row],[Case]]^3*((1-Tablo1[[#This Row],[Day]]/365.25))^2+1)</f>
        <v>23.999185267256397</v>
      </c>
      <c r="H40" s="4">
        <f>LN(Tablo1[[#This Row],[Death]]^3*((1-Tablo1[[#This Row],[Day]]/365.25))^2+1)</f>
        <v>14.665128260348773</v>
      </c>
      <c r="I40" s="4">
        <f>LN(Tablo1[[#This Row],[Recovered]]^3*((1-Tablo1[[#This Row],[Day]]/365.25))^2+1)</f>
        <v>18.68544277639575</v>
      </c>
      <c r="J40" s="4">
        <f>Tablo1[[#This Row],[Wc]]+Tablo1[[#This Row],[Wd]]-Tablo1[[#This Row],[Wr]]</f>
        <v>19.978870751209424</v>
      </c>
    </row>
    <row r="41" spans="1:10" x14ac:dyDescent="0.25">
      <c r="A41" t="s">
        <v>69</v>
      </c>
      <c r="B41" s="3">
        <v>43937</v>
      </c>
      <c r="C41" s="5">
        <v>2207</v>
      </c>
      <c r="D41" s="5">
        <v>105</v>
      </c>
      <c r="E41" s="5">
        <v>269</v>
      </c>
      <c r="F41" s="5">
        <v>51</v>
      </c>
      <c r="G41" s="4">
        <f>LN(Tablo1[[#This Row],[Case]]^3*((1-Tablo1[[#This Row],[Day]]/365.25))^2+1)</f>
        <v>22.797381812574972</v>
      </c>
      <c r="H41" s="4">
        <f>LN(Tablo1[[#This Row],[Death]]^3*((1-Tablo1[[#This Row],[Day]]/365.25))^2+1)</f>
        <v>13.661095811127133</v>
      </c>
      <c r="I41" s="4">
        <f>LN(Tablo1[[#This Row],[Recovered]]^3*((1-Tablo1[[#This Row],[Day]]/365.25))^2+1)</f>
        <v>16.483347801886779</v>
      </c>
      <c r="J41" s="4">
        <f>Tablo1[[#This Row],[Wc]]+Tablo1[[#This Row],[Wd]]-Tablo1[[#This Row],[Wr]]</f>
        <v>19.975129821815329</v>
      </c>
    </row>
    <row r="42" spans="1:10" x14ac:dyDescent="0.25">
      <c r="A42" t="s">
        <v>54</v>
      </c>
      <c r="B42" s="3">
        <v>43937</v>
      </c>
      <c r="C42" s="5">
        <v>2673</v>
      </c>
      <c r="D42" s="5">
        <v>196</v>
      </c>
      <c r="E42" s="5">
        <v>596</v>
      </c>
      <c r="F42" s="5">
        <v>63</v>
      </c>
      <c r="G42" s="4">
        <f>LN(Tablo1[[#This Row],[Case]]^3*((1-Tablo1[[#This Row],[Day]]/365.25))^2+1)</f>
        <v>23.294215026221405</v>
      </c>
      <c r="H42" s="4">
        <f>LN(Tablo1[[#This Row],[Death]]^3*((1-Tablo1[[#This Row],[Day]]/365.25))^2+1)</f>
        <v>15.455689049365178</v>
      </c>
      <c r="I42" s="4">
        <f>LN(Tablo1[[#This Row],[Recovered]]^3*((1-Tablo1[[#This Row],[Day]]/365.25))^2+1)</f>
        <v>18.79206688582201</v>
      </c>
      <c r="J42" s="4">
        <f>Tablo1[[#This Row],[Wc]]+Tablo1[[#This Row],[Wd]]-Tablo1[[#This Row],[Wr]]</f>
        <v>19.957837189764575</v>
      </c>
    </row>
    <row r="43" spans="1:10" x14ac:dyDescent="0.25">
      <c r="A43" t="s">
        <v>17</v>
      </c>
      <c r="B43" s="3">
        <v>43937</v>
      </c>
      <c r="C43" s="5">
        <v>4204</v>
      </c>
      <c r="D43" s="5">
        <v>40</v>
      </c>
      <c r="E43" s="5">
        <v>203</v>
      </c>
      <c r="F43" s="5">
        <v>49</v>
      </c>
      <c r="G43" s="4">
        <f>LN(Tablo1[[#This Row],[Case]]^3*((1-Tablo1[[#This Row],[Day]]/365.25))^2+1)</f>
        <v>24.743277174830322</v>
      </c>
      <c r="H43" s="4">
        <f>LN(Tablo1[[#This Row],[Death]]^3*((1-Tablo1[[#This Row],[Day]]/365.25))^2+1)</f>
        <v>10.778561182947193</v>
      </c>
      <c r="I43" s="4">
        <f>LN(Tablo1[[#This Row],[Recovered]]^3*((1-Tablo1[[#This Row],[Day]]/365.25))^2+1)</f>
        <v>15.651520075399667</v>
      </c>
      <c r="J43" s="4">
        <f>Tablo1[[#This Row],[Wc]]+Tablo1[[#This Row],[Wd]]-Tablo1[[#This Row],[Wr]]</f>
        <v>19.870318282377845</v>
      </c>
    </row>
    <row r="44" spans="1:10" x14ac:dyDescent="0.25">
      <c r="A44" t="s">
        <v>171</v>
      </c>
      <c r="B44" s="3">
        <v>43937</v>
      </c>
      <c r="C44" s="5">
        <v>822</v>
      </c>
      <c r="D44" s="5">
        <v>37</v>
      </c>
      <c r="E44" s="5">
        <v>43</v>
      </c>
      <c r="F44" s="5">
        <v>44</v>
      </c>
      <c r="G44" s="4">
        <f>LN(Tablo1[[#This Row],[Case]]^3*((1-Tablo1[[#This Row],[Day]]/365.25))^2+1)</f>
        <v>19.878496358653223</v>
      </c>
      <c r="H44" s="4">
        <f>LN(Tablo1[[#This Row],[Death]]^3*((1-Tablo1[[#This Row],[Day]]/365.25))^2+1)</f>
        <v>10.576054429254016</v>
      </c>
      <c r="I44" s="4">
        <f>LN(Tablo1[[#This Row],[Recovered]]^3*((1-Tablo1[[#This Row],[Day]]/365.25))^2+1)</f>
        <v>11.026891776917772</v>
      </c>
      <c r="J44" s="4">
        <f>Tablo1[[#This Row],[Wc]]+Tablo1[[#This Row],[Wd]]-Tablo1[[#This Row],[Wr]]</f>
        <v>19.427659010989466</v>
      </c>
    </row>
    <row r="45" spans="1:10" x14ac:dyDescent="0.25">
      <c r="A45" t="s">
        <v>48</v>
      </c>
      <c r="B45" s="3">
        <v>43937</v>
      </c>
      <c r="C45" s="5">
        <v>7074</v>
      </c>
      <c r="D45" s="5">
        <v>321</v>
      </c>
      <c r="E45" s="5">
        <v>3203</v>
      </c>
      <c r="F45" s="5">
        <v>50</v>
      </c>
      <c r="G45" s="4">
        <f>LN(Tablo1[[#This Row],[Case]]^3*((1-Tablo1[[#This Row],[Day]]/365.25))^2+1)</f>
        <v>26.298111957728509</v>
      </c>
      <c r="H45" s="4">
        <f>LN(Tablo1[[#This Row],[Death]]^3*((1-Tablo1[[#This Row],[Day]]/365.25))^2+1)</f>
        <v>17.019891258402517</v>
      </c>
      <c r="I45" s="4">
        <f>LN(Tablo1[[#This Row],[Recovered]]^3*((1-Tablo1[[#This Row],[Day]]/365.25))^2+1)</f>
        <v>23.921097297296765</v>
      </c>
      <c r="J45" s="4">
        <f>Tablo1[[#This Row],[Wc]]+Tablo1[[#This Row],[Wd]]-Tablo1[[#This Row],[Wr]]</f>
        <v>19.396905918834261</v>
      </c>
    </row>
    <row r="46" spans="1:10" x14ac:dyDescent="0.25">
      <c r="A46" t="s">
        <v>11</v>
      </c>
      <c r="B46" s="3">
        <v>43937</v>
      </c>
      <c r="C46" s="5">
        <v>14476</v>
      </c>
      <c r="D46" s="5">
        <v>410</v>
      </c>
      <c r="E46" s="5">
        <v>8986</v>
      </c>
      <c r="F46" s="5">
        <v>52</v>
      </c>
      <c r="G46" s="4">
        <f>LN(Tablo1[[#This Row],[Case]]^3*((1-Tablo1[[#This Row],[Day]]/365.25))^2+1)</f>
        <v>28.433581240342086</v>
      </c>
      <c r="H46" s="4">
        <f>LN(Tablo1[[#This Row],[Death]]^3*((1-Tablo1[[#This Row],[Day]]/365.25))^2+1)</f>
        <v>17.741310585112146</v>
      </c>
      <c r="I46" s="4">
        <f>LN(Tablo1[[#This Row],[Recovered]]^3*((1-Tablo1[[#This Row],[Day]]/365.25))^2+1)</f>
        <v>27.003108355182928</v>
      </c>
      <c r="J46" s="4">
        <f>Tablo1[[#This Row],[Wc]]+Tablo1[[#This Row],[Wd]]-Tablo1[[#This Row],[Wr]]</f>
        <v>19.171783470271304</v>
      </c>
    </row>
    <row r="47" spans="1:10" x14ac:dyDescent="0.25">
      <c r="A47" t="s">
        <v>85</v>
      </c>
      <c r="B47" s="3">
        <v>43937</v>
      </c>
      <c r="C47" s="5">
        <v>12758</v>
      </c>
      <c r="D47" s="5">
        <v>142</v>
      </c>
      <c r="E47" s="5">
        <v>2818</v>
      </c>
      <c r="F47" s="5">
        <v>56</v>
      </c>
      <c r="G47" s="4">
        <f>LN(Tablo1[[#This Row],[Case]]^3*((1-Tablo1[[#This Row],[Day]]/365.25))^2+1)</f>
        <v>28.028877335689952</v>
      </c>
      <c r="H47" s="4">
        <f>LN(Tablo1[[#This Row],[Death]]^3*((1-Tablo1[[#This Row],[Day]]/365.25))^2+1)</f>
        <v>14.534617581274587</v>
      </c>
      <c r="I47" s="4">
        <f>LN(Tablo1[[#This Row],[Recovered]]^3*((1-Tablo1[[#This Row],[Day]]/365.25))^2+1)</f>
        <v>23.498483998721788</v>
      </c>
      <c r="J47" s="4">
        <f>Tablo1[[#This Row],[Wc]]+Tablo1[[#This Row],[Wd]]-Tablo1[[#This Row],[Wr]]</f>
        <v>19.065010918242749</v>
      </c>
    </row>
    <row r="48" spans="1:10" x14ac:dyDescent="0.25">
      <c r="A48" t="s">
        <v>134</v>
      </c>
      <c r="B48" s="3">
        <v>43937</v>
      </c>
      <c r="C48" s="5">
        <v>12491</v>
      </c>
      <c r="D48" s="5">
        <v>274</v>
      </c>
      <c r="E48" s="5">
        <v>6120</v>
      </c>
      <c r="F48" s="5">
        <v>42</v>
      </c>
      <c r="G48" s="4">
        <f>LN(Tablo1[[#This Row],[Case]]^3*((1-Tablo1[[#This Row],[Day]]/365.25))^2+1)</f>
        <v>28.053978925940697</v>
      </c>
      <c r="H48" s="4">
        <f>LN(Tablo1[[#This Row],[Death]]^3*((1-Tablo1[[#This Row],[Day]]/365.25))^2+1)</f>
        <v>16.59507231527223</v>
      </c>
      <c r="I48" s="4">
        <f>LN(Tablo1[[#This Row],[Recovered]]^3*((1-Tablo1[[#This Row],[Day]]/365.25))^2+1)</f>
        <v>25.913640060567001</v>
      </c>
      <c r="J48" s="4">
        <f>Tablo1[[#This Row],[Wc]]+Tablo1[[#This Row],[Wd]]-Tablo1[[#This Row],[Wr]]</f>
        <v>18.735411180645929</v>
      </c>
    </row>
    <row r="49" spans="1:10" x14ac:dyDescent="0.25">
      <c r="A49" t="s">
        <v>147</v>
      </c>
      <c r="B49" s="3">
        <v>43937</v>
      </c>
      <c r="C49" s="5">
        <v>6380</v>
      </c>
      <c r="D49" s="5">
        <v>83</v>
      </c>
      <c r="E49" s="5">
        <v>990</v>
      </c>
      <c r="F49" s="5">
        <v>46</v>
      </c>
      <c r="G49" s="4">
        <f>LN(Tablo1[[#This Row],[Case]]^3*((1-Tablo1[[#This Row],[Day]]/365.25))^2+1)</f>
        <v>26.013555017585226</v>
      </c>
      <c r="H49" s="4">
        <f>LN(Tablo1[[#This Row],[Death]]^3*((1-Tablo1[[#This Row],[Day]]/365.25))^2+1)</f>
        <v>12.987309001154136</v>
      </c>
      <c r="I49" s="4">
        <f>LN(Tablo1[[#This Row],[Recovered]]^3*((1-Tablo1[[#This Row],[Day]]/365.25))^2+1)</f>
        <v>20.423899719298589</v>
      </c>
      <c r="J49" s="4">
        <f>Tablo1[[#This Row],[Wc]]+Tablo1[[#This Row],[Wd]]-Tablo1[[#This Row],[Wr]]</f>
        <v>18.576964299440775</v>
      </c>
    </row>
    <row r="50" spans="1:10" x14ac:dyDescent="0.25">
      <c r="A50" t="s">
        <v>130</v>
      </c>
      <c r="B50" s="3">
        <v>43937</v>
      </c>
      <c r="C50" s="5">
        <v>6919</v>
      </c>
      <c r="D50" s="5">
        <v>128</v>
      </c>
      <c r="E50" s="5">
        <v>1645</v>
      </c>
      <c r="F50" s="5">
        <v>51</v>
      </c>
      <c r="G50" s="4">
        <f>LN(Tablo1[[#This Row],[Case]]^3*((1-Tablo1[[#This Row],[Day]]/365.25))^2+1)</f>
        <v>26.225293182179609</v>
      </c>
      <c r="H50" s="4">
        <f>LN(Tablo1[[#This Row],[Death]]^3*((1-Tablo1[[#This Row],[Day]]/365.25))^2+1)</f>
        <v>14.255305029606957</v>
      </c>
      <c r="I50" s="4">
        <f>LN(Tablo1[[#This Row],[Recovered]]^3*((1-Tablo1[[#This Row],[Day]]/365.25))^2+1)</f>
        <v>21.915700583580993</v>
      </c>
      <c r="J50" s="4">
        <f>Tablo1[[#This Row],[Wc]]+Tablo1[[#This Row],[Wd]]-Tablo1[[#This Row],[Wr]]</f>
        <v>18.564897628205571</v>
      </c>
    </row>
    <row r="51" spans="1:10" x14ac:dyDescent="0.25">
      <c r="A51" t="s">
        <v>113</v>
      </c>
      <c r="B51" s="3">
        <v>43937</v>
      </c>
      <c r="C51" s="5">
        <v>2154</v>
      </c>
      <c r="D51" s="5">
        <v>54</v>
      </c>
      <c r="E51" s="5">
        <v>235</v>
      </c>
      <c r="F51" s="5">
        <v>40</v>
      </c>
      <c r="G51" s="4">
        <f>LN(Tablo1[[#This Row],[Case]]^3*((1-Tablo1[[#This Row],[Day]]/365.25))^2+1)</f>
        <v>22.793269706798799</v>
      </c>
      <c r="H51" s="4">
        <f>LN(Tablo1[[#This Row],[Death]]^3*((1-Tablo1[[#This Row],[Day]]/365.25))^2+1)</f>
        <v>11.734984281931087</v>
      </c>
      <c r="I51" s="4">
        <f>LN(Tablo1[[#This Row],[Recovered]]^3*((1-Tablo1[[#This Row],[Day]]/365.25))^2+1)</f>
        <v>16.146780773128331</v>
      </c>
      <c r="J51" s="4">
        <f>Tablo1[[#This Row],[Wc]]+Tablo1[[#This Row],[Wd]]-Tablo1[[#This Row],[Wr]]</f>
        <v>18.381473215601556</v>
      </c>
    </row>
    <row r="52" spans="1:10" x14ac:dyDescent="0.25">
      <c r="A52" t="s">
        <v>8</v>
      </c>
      <c r="B52" s="3">
        <v>43937</v>
      </c>
      <c r="C52" s="5">
        <v>2571</v>
      </c>
      <c r="D52" s="5">
        <v>115</v>
      </c>
      <c r="E52" s="5">
        <v>631</v>
      </c>
      <c r="F52" s="5">
        <v>45</v>
      </c>
      <c r="G52" s="4">
        <f>LN(Tablo1[[#This Row],[Case]]^3*((1-Tablo1[[#This Row],[Day]]/365.25))^2+1)</f>
        <v>23.293190402166278</v>
      </c>
      <c r="H52" s="4">
        <f>LN(Tablo1[[#This Row],[Death]]^3*((1-Tablo1[[#This Row],[Day]]/365.25))^2+1)</f>
        <v>13.971837020662113</v>
      </c>
      <c r="I52" s="4">
        <f>LN(Tablo1[[#This Row],[Recovered]]^3*((1-Tablo1[[#This Row],[Day]]/365.25))^2+1)</f>
        <v>19.078957373093136</v>
      </c>
      <c r="J52" s="4">
        <f>Tablo1[[#This Row],[Wc]]+Tablo1[[#This Row],[Wd]]-Tablo1[[#This Row],[Wr]]</f>
        <v>18.186070049735253</v>
      </c>
    </row>
    <row r="53" spans="1:10" x14ac:dyDescent="0.25">
      <c r="A53" t="s">
        <v>2</v>
      </c>
      <c r="B53" s="3">
        <v>43937</v>
      </c>
      <c r="C53" s="5">
        <v>840</v>
      </c>
      <c r="D53" s="5">
        <v>30</v>
      </c>
      <c r="E53" s="5">
        <v>54</v>
      </c>
      <c r="F53" s="5">
        <v>53</v>
      </c>
      <c r="G53" s="4">
        <f>LN(Tablo1[[#This Row],[Case]]^3*((1-Tablo1[[#This Row],[Day]]/365.25))^2+1)</f>
        <v>19.886649874570377</v>
      </c>
      <c r="H53" s="4">
        <f>LN(Tablo1[[#This Row],[Death]]^3*((1-Tablo1[[#This Row],[Day]]/365.25))^2+1)</f>
        <v>9.8900870175564481</v>
      </c>
      <c r="I53" s="4">
        <f>LN(Tablo1[[#This Row],[Recovered]]^3*((1-Tablo1[[#This Row],[Day]]/365.25))^2+1)</f>
        <v>11.653405025894584</v>
      </c>
      <c r="J53" s="4">
        <f>Tablo1[[#This Row],[Wc]]+Tablo1[[#This Row],[Wd]]-Tablo1[[#This Row],[Wr]]</f>
        <v>18.123331866232242</v>
      </c>
    </row>
    <row r="54" spans="1:10" x14ac:dyDescent="0.25">
      <c r="A54" t="s">
        <v>154</v>
      </c>
      <c r="B54" s="3">
        <v>43937</v>
      </c>
      <c r="C54" s="5">
        <v>1268</v>
      </c>
      <c r="D54" s="5">
        <v>61</v>
      </c>
      <c r="E54" s="5">
        <v>174</v>
      </c>
      <c r="F54" s="5">
        <v>43</v>
      </c>
      <c r="G54" s="4">
        <f>LN(Tablo1[[#This Row],[Case]]^3*((1-Tablo1[[#This Row],[Day]]/365.25))^2+1)</f>
        <v>21.185079587998629</v>
      </c>
      <c r="H54" s="4">
        <f>LN(Tablo1[[#This Row],[Death]]^3*((1-Tablo1[[#This Row],[Day]]/365.25))^2+1)</f>
        <v>12.082118434733117</v>
      </c>
      <c r="I54" s="4">
        <f>LN(Tablo1[[#This Row],[Recovered]]^3*((1-Tablo1[[#This Row],[Day]]/365.25))^2+1)</f>
        <v>15.22665732388406</v>
      </c>
      <c r="J54" s="4">
        <f>Tablo1[[#This Row],[Wc]]+Tablo1[[#This Row],[Wd]]-Tablo1[[#This Row],[Wr]]</f>
        <v>18.040540698847686</v>
      </c>
    </row>
    <row r="55" spans="1:10" x14ac:dyDescent="0.25">
      <c r="A55" t="s">
        <v>103</v>
      </c>
      <c r="B55" s="3">
        <v>43937</v>
      </c>
      <c r="C55" s="5">
        <v>3444</v>
      </c>
      <c r="D55" s="5">
        <v>69</v>
      </c>
      <c r="E55" s="5">
        <v>552</v>
      </c>
      <c r="F55" s="5">
        <v>48</v>
      </c>
      <c r="G55" s="4">
        <f>LN(Tablo1[[#This Row],[Case]]^3*((1-Tablo1[[#This Row],[Day]]/365.25))^2+1)</f>
        <v>24.151382708602689</v>
      </c>
      <c r="H55" s="4">
        <f>LN(Tablo1[[#This Row],[Death]]^3*((1-Tablo1[[#This Row],[Day]]/365.25))^2+1)</f>
        <v>12.42053966058444</v>
      </c>
      <c r="I55" s="4">
        <f>LN(Tablo1[[#This Row],[Recovered]]^3*((1-Tablo1[[#This Row],[Day]]/365.25))^2+1)</f>
        <v>18.658860258639276</v>
      </c>
      <c r="J55" s="4">
        <f>Tablo1[[#This Row],[Wc]]+Tablo1[[#This Row],[Wd]]-Tablo1[[#This Row],[Wr]]</f>
        <v>17.913062110547852</v>
      </c>
    </row>
    <row r="56" spans="1:10" x14ac:dyDescent="0.25">
      <c r="A56" t="s">
        <v>127</v>
      </c>
      <c r="B56" s="3">
        <v>43937</v>
      </c>
      <c r="C56" s="5">
        <v>1081</v>
      </c>
      <c r="D56" s="5">
        <v>46</v>
      </c>
      <c r="E56" s="5">
        <v>121</v>
      </c>
      <c r="F56" s="5">
        <v>51</v>
      </c>
      <c r="G56" s="4">
        <f>LN(Tablo1[[#This Row],[Case]]^3*((1-Tablo1[[#This Row],[Day]]/365.25))^2+1)</f>
        <v>20.656139047666151</v>
      </c>
      <c r="H56" s="4">
        <f>LN(Tablo1[[#This Row],[Death]]^3*((1-Tablo1[[#This Row],[Day]]/365.25))^2+1)</f>
        <v>11.185151661992727</v>
      </c>
      <c r="I56" s="4">
        <f>LN(Tablo1[[#This Row],[Recovered]]^3*((1-Tablo1[[#This Row],[Day]]/365.25))^2+1)</f>
        <v>14.08658599302858</v>
      </c>
      <c r="J56" s="4">
        <f>Tablo1[[#This Row],[Wc]]+Tablo1[[#This Row],[Wd]]-Tablo1[[#This Row],[Wr]]</f>
        <v>17.7547047166303</v>
      </c>
    </row>
    <row r="57" spans="1:10" x14ac:dyDescent="0.25">
      <c r="A57" t="s">
        <v>58</v>
      </c>
      <c r="B57" s="3">
        <v>43937</v>
      </c>
      <c r="C57" s="5">
        <v>1434</v>
      </c>
      <c r="D57" s="5">
        <v>36</v>
      </c>
      <c r="E57" s="5">
        <v>133</v>
      </c>
      <c r="F57" s="5">
        <v>50</v>
      </c>
      <c r="G57" s="4">
        <f>LN(Tablo1[[#This Row],[Case]]^3*((1-Tablo1[[#This Row],[Day]]/365.25))^2+1)</f>
        <v>21.510236912362359</v>
      </c>
      <c r="H57" s="4">
        <f>LN(Tablo1[[#This Row],[Death]]^3*((1-Tablo1[[#This Row],[Day]]/365.25))^2+1)</f>
        <v>10.456153434899575</v>
      </c>
      <c r="I57" s="4">
        <f>LN(Tablo1[[#This Row],[Recovered]]^3*((1-Tablo1[[#This Row],[Day]]/365.25))^2+1)</f>
        <v>14.37661580367195</v>
      </c>
      <c r="J57" s="4">
        <f>Tablo1[[#This Row],[Wc]]+Tablo1[[#This Row],[Wd]]-Tablo1[[#This Row],[Wr]]</f>
        <v>17.589774543589986</v>
      </c>
    </row>
    <row r="58" spans="1:10" x14ac:dyDescent="0.25">
      <c r="A58" t="s">
        <v>145</v>
      </c>
      <c r="B58" s="3">
        <v>43937</v>
      </c>
      <c r="C58" s="5">
        <v>426</v>
      </c>
      <c r="D58" s="5">
        <v>38</v>
      </c>
      <c r="E58" s="5">
        <v>55</v>
      </c>
      <c r="F58" s="5">
        <v>50</v>
      </c>
      <c r="G58" s="4">
        <f>LN(Tablo1[[#This Row],[Case]]^3*((1-Tablo1[[#This Row],[Day]]/365.25))^2+1)</f>
        <v>17.868885904600219</v>
      </c>
      <c r="H58" s="4">
        <f>LN(Tablo1[[#This Row],[Death]]^3*((1-Tablo1[[#This Row],[Day]]/365.25))^2+1)</f>
        <v>10.618350790857775</v>
      </c>
      <c r="I58" s="4">
        <f>LN(Tablo1[[#This Row],[Recovered]]^3*((1-Tablo1[[#This Row],[Day]]/365.25))^2+1)</f>
        <v>11.727575472396133</v>
      </c>
      <c r="J58" s="4">
        <f>Tablo1[[#This Row],[Wc]]+Tablo1[[#This Row],[Wd]]-Tablo1[[#This Row],[Wr]]</f>
        <v>16.759661223061862</v>
      </c>
    </row>
    <row r="59" spans="1:10" x14ac:dyDescent="0.25">
      <c r="A59" t="s">
        <v>92</v>
      </c>
      <c r="B59" s="3">
        <v>43937</v>
      </c>
      <c r="C59" s="5">
        <v>10613</v>
      </c>
      <c r="D59" s="5">
        <v>229</v>
      </c>
      <c r="E59" s="5">
        <v>7757</v>
      </c>
      <c r="F59" s="5">
        <v>86</v>
      </c>
      <c r="G59" s="4">
        <f>LN(Tablo1[[#This Row],[Case]]^3*((1-Tablo1[[#This Row],[Day]]/365.25))^2+1)</f>
        <v>27.272555605923902</v>
      </c>
      <c r="H59" s="4">
        <f>LN(Tablo1[[#This Row],[Death]]^3*((1-Tablo1[[#This Row],[Day]]/365.25))^2+1)</f>
        <v>15.764216927757973</v>
      </c>
      <c r="I59" s="4">
        <f>LN(Tablo1[[#This Row],[Recovered]]^3*((1-Tablo1[[#This Row],[Day]]/365.25))^2+1)</f>
        <v>26.332103596113281</v>
      </c>
      <c r="J59" s="4">
        <f>Tablo1[[#This Row],[Wc]]+Tablo1[[#This Row],[Wd]]-Tablo1[[#This Row],[Wr]]</f>
        <v>16.704668937568595</v>
      </c>
    </row>
    <row r="60" spans="1:10" x14ac:dyDescent="0.25">
      <c r="A60" t="s">
        <v>37</v>
      </c>
      <c r="B60" s="3">
        <v>43937</v>
      </c>
      <c r="C60" s="5">
        <v>8807</v>
      </c>
      <c r="D60" s="5">
        <v>105</v>
      </c>
      <c r="E60" s="5">
        <v>3299</v>
      </c>
      <c r="F60" s="5">
        <v>45</v>
      </c>
      <c r="G60" s="4">
        <f>LN(Tablo1[[#This Row],[Case]]^3*((1-Tablo1[[#This Row],[Day]]/365.25))^2+1)</f>
        <v>26.986946196710353</v>
      </c>
      <c r="H60" s="4">
        <f>LN(Tablo1[[#This Row],[Death]]^3*((1-Tablo1[[#This Row],[Day]]/365.25))^2+1)</f>
        <v>13.698921954422337</v>
      </c>
      <c r="I60" s="4">
        <f>LN(Tablo1[[#This Row],[Recovered]]^3*((1-Tablo1[[#This Row],[Day]]/365.25))^2+1)</f>
        <v>24.041163794014043</v>
      </c>
      <c r="J60" s="4">
        <f>Tablo1[[#This Row],[Wc]]+Tablo1[[#This Row],[Wd]]-Tablo1[[#This Row],[Wr]]</f>
        <v>16.644704357118645</v>
      </c>
    </row>
    <row r="61" spans="1:10" x14ac:dyDescent="0.25">
      <c r="A61" t="s">
        <v>41</v>
      </c>
      <c r="B61" s="3">
        <v>43937</v>
      </c>
      <c r="C61" s="5">
        <v>267</v>
      </c>
      <c r="D61" s="5">
        <v>22</v>
      </c>
      <c r="E61" s="5">
        <v>23</v>
      </c>
      <c r="F61" s="5">
        <v>37</v>
      </c>
      <c r="G61" s="4">
        <f>LN(Tablo1[[#This Row],[Case]]^3*((1-Tablo1[[#This Row],[Day]]/365.25))^2+1)</f>
        <v>16.548132965353425</v>
      </c>
      <c r="H61" s="4">
        <f>LN(Tablo1[[#This Row],[Death]]^3*((1-Tablo1[[#This Row],[Day]]/365.25))^2+1)</f>
        <v>9.0596305578607303</v>
      </c>
      <c r="I61" s="4">
        <f>LN(Tablo1[[#This Row],[Recovered]]^3*((1-Tablo1[[#This Row],[Day]]/365.25))^2+1)</f>
        <v>9.1929713301448128</v>
      </c>
      <c r="J61" s="4">
        <f>Tablo1[[#This Row],[Wc]]+Tablo1[[#This Row],[Wd]]-Tablo1[[#This Row],[Wr]]</f>
        <v>16.414792193069339</v>
      </c>
    </row>
    <row r="62" spans="1:10" x14ac:dyDescent="0.25">
      <c r="A62" t="s">
        <v>27</v>
      </c>
      <c r="B62" s="3">
        <v>43937</v>
      </c>
      <c r="C62" s="5">
        <v>800</v>
      </c>
      <c r="D62" s="5">
        <v>38</v>
      </c>
      <c r="E62" s="5">
        <v>122</v>
      </c>
      <c r="F62" s="5">
        <v>40</v>
      </c>
      <c r="G62" s="4">
        <f>LN(Tablo1[[#This Row],[Case]]^3*((1-Tablo1[[#This Row],[Day]]/365.25))^2+1)</f>
        <v>19.821859318990459</v>
      </c>
      <c r="H62" s="4">
        <f>LN(Tablo1[[#This Row],[Death]]^3*((1-Tablo1[[#This Row],[Day]]/365.25))^2+1)</f>
        <v>10.680805594821203</v>
      </c>
      <c r="I62" s="4">
        <f>LN(Tablo1[[#This Row],[Recovered]]^3*((1-Tablo1[[#This Row],[Day]]/365.25))^2+1)</f>
        <v>14.180087962213699</v>
      </c>
      <c r="J62" s="4">
        <f>Tablo1[[#This Row],[Wc]]+Tablo1[[#This Row],[Wd]]-Tablo1[[#This Row],[Wr]]</f>
        <v>16.322576951597966</v>
      </c>
    </row>
    <row r="63" spans="1:10" x14ac:dyDescent="0.25">
      <c r="A63" t="s">
        <v>102</v>
      </c>
      <c r="B63" s="3">
        <v>43937</v>
      </c>
      <c r="C63" s="5">
        <v>1128</v>
      </c>
      <c r="D63" s="5">
        <v>32</v>
      </c>
      <c r="E63" s="5">
        <v>178</v>
      </c>
      <c r="F63" s="5">
        <v>49</v>
      </c>
      <c r="G63" s="4">
        <f>LN(Tablo1[[#This Row],[Case]]^3*((1-Tablo1[[#This Row],[Day]]/365.25))^2+1)</f>
        <v>20.796506275925232</v>
      </c>
      <c r="H63" s="4">
        <f>LN(Tablo1[[#This Row],[Death]]^3*((1-Tablo1[[#This Row],[Day]]/365.25))^2+1)</f>
        <v>10.109150393425198</v>
      </c>
      <c r="I63" s="4">
        <f>LN(Tablo1[[#This Row],[Recovered]]^3*((1-Tablo1[[#This Row],[Day]]/365.25))^2+1)</f>
        <v>15.257252866213442</v>
      </c>
      <c r="J63" s="4">
        <f>Tablo1[[#This Row],[Wc]]+Tablo1[[#This Row],[Wd]]-Tablo1[[#This Row],[Wr]]</f>
        <v>15.648403803136986</v>
      </c>
    </row>
    <row r="64" spans="1:10" x14ac:dyDescent="0.25">
      <c r="A64" t="s">
        <v>155</v>
      </c>
      <c r="B64" s="3">
        <v>43937</v>
      </c>
      <c r="C64" s="5">
        <v>80</v>
      </c>
      <c r="D64" s="5">
        <v>5</v>
      </c>
      <c r="E64" s="5">
        <v>2</v>
      </c>
      <c r="F64" s="5">
        <v>32</v>
      </c>
      <c r="G64" s="4">
        <f>LN(Tablo1[[#This Row],[Case]]^3*((1-Tablo1[[#This Row],[Day]]/365.25))^2+1)</f>
        <v>12.962704067102688</v>
      </c>
      <c r="H64" s="4">
        <f>LN(Tablo1[[#This Row],[Death]]^3*((1-Tablo1[[#This Row],[Day]]/365.25))^2+1)</f>
        <v>4.6544998193827443</v>
      </c>
      <c r="I64" s="4">
        <f>LN(Tablo1[[#This Row],[Recovered]]^3*((1-Tablo1[[#This Row],[Day]]/365.25))^2+1)</f>
        <v>2.0359631850710311</v>
      </c>
      <c r="J64" s="4">
        <f>Tablo1[[#This Row],[Wc]]+Tablo1[[#This Row],[Wd]]-Tablo1[[#This Row],[Wr]]</f>
        <v>15.581240701414403</v>
      </c>
    </row>
    <row r="65" spans="1:10" x14ac:dyDescent="0.25">
      <c r="A65" t="s">
        <v>23</v>
      </c>
      <c r="B65" s="3">
        <v>43937</v>
      </c>
      <c r="C65" s="5">
        <v>1167</v>
      </c>
      <c r="D65" s="5">
        <v>43</v>
      </c>
      <c r="E65" s="5">
        <v>277</v>
      </c>
      <c r="F65" s="5">
        <v>43</v>
      </c>
      <c r="G65" s="4">
        <f>LN(Tablo1[[#This Row],[Case]]^3*((1-Tablo1[[#This Row],[Day]]/365.25))^2+1)</f>
        <v>20.936066080044963</v>
      </c>
      <c r="H65" s="4">
        <f>LN(Tablo1[[#This Row],[Death]]^3*((1-Tablo1[[#This Row],[Day]]/365.25))^2+1)</f>
        <v>11.033107687387641</v>
      </c>
      <c r="I65" s="4">
        <f>LN(Tablo1[[#This Row],[Recovered]]^3*((1-Tablo1[[#This Row],[Day]]/365.25))^2+1)</f>
        <v>16.621543761383283</v>
      </c>
      <c r="J65" s="4">
        <f>Tablo1[[#This Row],[Wc]]+Tablo1[[#This Row],[Wd]]-Tablo1[[#This Row],[Wr]]</f>
        <v>15.347630006049322</v>
      </c>
    </row>
    <row r="66" spans="1:10" x14ac:dyDescent="0.25">
      <c r="A66" t="s">
        <v>175</v>
      </c>
      <c r="B66" s="3">
        <v>43937</v>
      </c>
      <c r="C66" s="5">
        <v>5825</v>
      </c>
      <c r="D66" s="5">
        <v>35</v>
      </c>
      <c r="E66" s="5">
        <v>1095</v>
      </c>
      <c r="F66" s="5">
        <v>79</v>
      </c>
      <c r="G66" s="4">
        <f>LN(Tablo1[[#This Row],[Case]]^3*((1-Tablo1[[#This Row],[Day]]/365.25))^2+1)</f>
        <v>25.522309843785223</v>
      </c>
      <c r="H66" s="4">
        <f>LN(Tablo1[[#This Row],[Death]]^3*((1-Tablo1[[#This Row],[Day]]/365.25))^2+1)</f>
        <v>10.178649166133292</v>
      </c>
      <c r="I66" s="4">
        <f>LN(Tablo1[[#This Row],[Recovered]]^3*((1-Tablo1[[#This Row],[Day]]/365.25))^2+1)</f>
        <v>20.508095936467157</v>
      </c>
      <c r="J66" s="4">
        <f>Tablo1[[#This Row],[Wc]]+Tablo1[[#This Row],[Wd]]-Tablo1[[#This Row],[Wr]]</f>
        <v>15.192863073451356</v>
      </c>
    </row>
    <row r="67" spans="1:10" x14ac:dyDescent="0.25">
      <c r="A67" t="s">
        <v>29</v>
      </c>
      <c r="B67" s="3">
        <v>43937</v>
      </c>
      <c r="C67" s="5">
        <v>85</v>
      </c>
      <c r="D67" s="5">
        <v>4</v>
      </c>
      <c r="E67" s="5">
        <v>2</v>
      </c>
      <c r="F67" s="5">
        <v>21</v>
      </c>
      <c r="G67" s="4">
        <f>LN(Tablo1[[#This Row],[Case]]^3*((1-Tablo1[[#This Row],[Day]]/365.25))^2+1)</f>
        <v>13.209527776481355</v>
      </c>
      <c r="H67" s="4">
        <f>LN(Tablo1[[#This Row],[Death]]^3*((1-Tablo1[[#This Row],[Day]]/365.25))^2+1)</f>
        <v>4.0578918159727202</v>
      </c>
      <c r="I67" s="4">
        <f>LN(Tablo1[[#This Row],[Recovered]]^3*((1-Tablo1[[#This Row],[Day]]/365.25))^2+1)</f>
        <v>2.0926695906024451</v>
      </c>
      <c r="J67" s="4">
        <f>Tablo1[[#This Row],[Wc]]+Tablo1[[#This Row],[Wd]]-Tablo1[[#This Row],[Wr]]</f>
        <v>15.174750001851631</v>
      </c>
    </row>
    <row r="68" spans="1:10" x14ac:dyDescent="0.25">
      <c r="A68" t="s">
        <v>10</v>
      </c>
      <c r="B68" s="3">
        <v>43937</v>
      </c>
      <c r="C68" s="5">
        <v>6462</v>
      </c>
      <c r="D68" s="5">
        <v>63</v>
      </c>
      <c r="E68" s="5">
        <v>2355</v>
      </c>
      <c r="F68" s="5">
        <v>82</v>
      </c>
      <c r="G68" s="4">
        <f>LN(Tablo1[[#This Row],[Case]]^3*((1-Tablo1[[#This Row],[Day]]/365.25))^2+1)</f>
        <v>25.812578137714105</v>
      </c>
      <c r="H68" s="4">
        <f>LN(Tablo1[[#This Row],[Death]]^3*((1-Tablo1[[#This Row],[Day]]/365.25))^2+1)</f>
        <v>11.920906527666041</v>
      </c>
      <c r="I68" s="4">
        <f>LN(Tablo1[[#This Row],[Recovered]]^3*((1-Tablo1[[#This Row],[Day]]/365.25))^2+1)</f>
        <v>22.784383718033478</v>
      </c>
      <c r="J68" s="4">
        <f>Tablo1[[#This Row],[Wc]]+Tablo1[[#This Row],[Wd]]-Tablo1[[#This Row],[Wr]]</f>
        <v>14.949100947346668</v>
      </c>
    </row>
    <row r="69" spans="1:10" x14ac:dyDescent="0.25">
      <c r="A69" t="s">
        <v>98</v>
      </c>
      <c r="B69" s="3">
        <v>43937</v>
      </c>
      <c r="C69" s="5">
        <v>663</v>
      </c>
      <c r="D69" s="5">
        <v>21</v>
      </c>
      <c r="E69" s="5">
        <v>86</v>
      </c>
      <c r="F69" s="5">
        <v>56</v>
      </c>
      <c r="G69" s="4">
        <f>LN(Tablo1[[#This Row],[Case]]^3*((1-Tablo1[[#This Row],[Day]]/365.25))^2+1)</f>
        <v>19.15746089662769</v>
      </c>
      <c r="H69" s="4">
        <f>LN(Tablo1[[#This Row],[Death]]^3*((1-Tablo1[[#This Row],[Day]]/365.25))^2+1)</f>
        <v>8.8008538502223885</v>
      </c>
      <c r="I69" s="4">
        <f>LN(Tablo1[[#This Row],[Recovered]]^3*((1-Tablo1[[#This Row],[Day]]/365.25))^2+1)</f>
        <v>13.030180003178277</v>
      </c>
      <c r="J69" s="4">
        <f>Tablo1[[#This Row],[Wc]]+Tablo1[[#This Row],[Wd]]-Tablo1[[#This Row],[Wr]]</f>
        <v>14.928134743671801</v>
      </c>
    </row>
    <row r="70" spans="1:10" x14ac:dyDescent="0.25">
      <c r="A70" t="s">
        <v>106</v>
      </c>
      <c r="B70" s="3">
        <v>43937</v>
      </c>
      <c r="C70" s="5">
        <v>5182</v>
      </c>
      <c r="D70" s="5">
        <v>84</v>
      </c>
      <c r="E70" s="5">
        <v>2766</v>
      </c>
      <c r="F70" s="5">
        <v>83</v>
      </c>
      <c r="G70" s="4">
        <f>LN(Tablo1[[#This Row],[Case]]^3*((1-Tablo1[[#This Row],[Day]]/365.25))^2+1)</f>
        <v>25.143261388176125</v>
      </c>
      <c r="H70" s="4">
        <f>LN(Tablo1[[#This Row],[Death]]^3*((1-Tablo1[[#This Row],[Day]]/365.25))^2+1)</f>
        <v>12.776875526689713</v>
      </c>
      <c r="I70" s="4">
        <f>LN(Tablo1[[#This Row],[Recovered]]^3*((1-Tablo1[[#This Row],[Day]]/365.25))^2+1)</f>
        <v>23.259894841551169</v>
      </c>
      <c r="J70" s="4">
        <f>Tablo1[[#This Row],[Wc]]+Tablo1[[#This Row],[Wd]]-Tablo1[[#This Row],[Wr]]</f>
        <v>14.660242073314667</v>
      </c>
    </row>
    <row r="71" spans="1:10" x14ac:dyDescent="0.25">
      <c r="A71" t="s">
        <v>156</v>
      </c>
      <c r="B71" s="3">
        <v>43937</v>
      </c>
      <c r="C71" s="5">
        <v>2605</v>
      </c>
      <c r="D71" s="5">
        <v>48</v>
      </c>
      <c r="E71" s="5">
        <v>903</v>
      </c>
      <c r="F71" s="5">
        <v>43</v>
      </c>
      <c r="G71" s="4">
        <f>LN(Tablo1[[#This Row],[Case]]^3*((1-Tablo1[[#This Row],[Day]]/365.25))^2+1)</f>
        <v>23.34505504501205</v>
      </c>
      <c r="H71" s="4">
        <f>LN(Tablo1[[#This Row],[Death]]^3*((1-Tablo1[[#This Row],[Day]]/365.25))^2+1)</f>
        <v>11.363105831415174</v>
      </c>
      <c r="I71" s="4">
        <f>LN(Tablo1[[#This Row],[Recovered]]^3*((1-Tablo1[[#This Row],[Day]]/365.25))^2+1)</f>
        <v>20.166658844372673</v>
      </c>
      <c r="J71" s="4">
        <f>Tablo1[[#This Row],[Wc]]+Tablo1[[#This Row],[Wd]]-Tablo1[[#This Row],[Wr]]</f>
        <v>14.541502032054549</v>
      </c>
    </row>
    <row r="72" spans="1:10" x14ac:dyDescent="0.25">
      <c r="A72" t="s">
        <v>45</v>
      </c>
      <c r="B72" s="3">
        <v>43937</v>
      </c>
      <c r="C72" s="5">
        <v>862</v>
      </c>
      <c r="D72" s="5">
        <v>27</v>
      </c>
      <c r="E72" s="5">
        <v>171</v>
      </c>
      <c r="F72" s="5">
        <v>36</v>
      </c>
      <c r="G72" s="4">
        <f>LN(Tablo1[[#This Row],[Case]]^3*((1-Tablo1[[#This Row],[Day]]/365.25))^2+1)</f>
        <v>20.070236393897595</v>
      </c>
      <c r="H72" s="4">
        <f>LN(Tablo1[[#This Row],[Death]]^3*((1-Tablo1[[#This Row],[Day]]/365.25))^2+1)</f>
        <v>9.6800436987242549</v>
      </c>
      <c r="I72" s="4">
        <f>LN(Tablo1[[#This Row],[Recovered]]^3*((1-Tablo1[[#This Row],[Day]]/365.25))^2+1)</f>
        <v>15.217461495609511</v>
      </c>
      <c r="J72" s="4">
        <f>Tablo1[[#This Row],[Wc]]+Tablo1[[#This Row],[Wd]]-Tablo1[[#This Row],[Wr]]</f>
        <v>14.532818597012339</v>
      </c>
    </row>
    <row r="73" spans="1:10" x14ac:dyDescent="0.25">
      <c r="A73" t="s">
        <v>62</v>
      </c>
      <c r="B73" s="3">
        <v>43937</v>
      </c>
      <c r="C73" s="5">
        <v>3369</v>
      </c>
      <c r="D73" s="5">
        <v>75</v>
      </c>
      <c r="E73" s="5">
        <v>1700</v>
      </c>
      <c r="F73" s="5">
        <v>79</v>
      </c>
      <c r="G73" s="4">
        <f>LN(Tablo1[[#This Row],[Case]]^3*((1-Tablo1[[#This Row],[Day]]/365.25))^2+1)</f>
        <v>23.879680738737516</v>
      </c>
      <c r="H73" s="4">
        <f>LN(Tablo1[[#This Row],[Death]]^3*((1-Tablo1[[#This Row],[Day]]/365.25))^2+1)</f>
        <v>12.465035208351251</v>
      </c>
      <c r="I73" s="4">
        <f>LN(Tablo1[[#This Row],[Recovered]]^3*((1-Tablo1[[#This Row],[Day]]/365.25))^2+1)</f>
        <v>21.827717598939596</v>
      </c>
      <c r="J73" s="4">
        <f>Tablo1[[#This Row],[Wc]]+Tablo1[[#This Row],[Wd]]-Tablo1[[#This Row],[Wr]]</f>
        <v>14.516998348149169</v>
      </c>
    </row>
    <row r="74" spans="1:10" x14ac:dyDescent="0.25">
      <c r="A74" t="s">
        <v>33</v>
      </c>
      <c r="B74" s="3">
        <v>43937</v>
      </c>
      <c r="C74" s="5">
        <v>996</v>
      </c>
      <c r="D74" s="5">
        <v>22</v>
      </c>
      <c r="E74" s="5">
        <v>164</v>
      </c>
      <c r="F74" s="5">
        <v>42</v>
      </c>
      <c r="G74" s="4">
        <f>LN(Tablo1[[#This Row],[Case]]^3*((1-Tablo1[[#This Row],[Day]]/365.25))^2+1)</f>
        <v>20.466929708088298</v>
      </c>
      <c r="H74" s="4">
        <f>LN(Tablo1[[#This Row],[Death]]^3*((1-Tablo1[[#This Row],[Day]]/365.25))^2+1)</f>
        <v>9.0289351913898788</v>
      </c>
      <c r="I74" s="4">
        <f>LN(Tablo1[[#This Row],[Recovered]]^3*((1-Tablo1[[#This Row],[Day]]/365.25))^2+1)</f>
        <v>15.055287506963726</v>
      </c>
      <c r="J74" s="4">
        <f>Tablo1[[#This Row],[Wc]]+Tablo1[[#This Row],[Wd]]-Tablo1[[#This Row],[Wr]]</f>
        <v>14.440577392514452</v>
      </c>
    </row>
    <row r="75" spans="1:10" x14ac:dyDescent="0.25">
      <c r="A75" t="s">
        <v>83</v>
      </c>
      <c r="B75" s="3">
        <v>43937</v>
      </c>
      <c r="C75" s="5">
        <v>1434</v>
      </c>
      <c r="D75" s="5">
        <v>80</v>
      </c>
      <c r="E75" s="5">
        <v>856</v>
      </c>
      <c r="F75" s="5">
        <v>53</v>
      </c>
      <c r="G75" s="4">
        <f>LN(Tablo1[[#This Row],[Case]]^3*((1-Tablo1[[#This Row],[Day]]/365.25))^2+1)</f>
        <v>21.491113260692465</v>
      </c>
      <c r="H75" s="4">
        <f>LN(Tablo1[[#This Row],[Death]]^3*((1-Tablo1[[#This Row],[Day]]/365.25))^2+1)</f>
        <v>12.832526773193251</v>
      </c>
      <c r="I75" s="4">
        <f>LN(Tablo1[[#This Row],[Recovered]]^3*((1-Tablo1[[#This Row],[Day]]/365.25))^2+1)</f>
        <v>19.943255327356479</v>
      </c>
      <c r="J75" s="4">
        <f>Tablo1[[#This Row],[Wc]]+Tablo1[[#This Row],[Wd]]-Tablo1[[#This Row],[Wr]]</f>
        <v>14.380384706529238</v>
      </c>
    </row>
    <row r="76" spans="1:10" x14ac:dyDescent="0.25">
      <c r="A76" t="s">
        <v>5</v>
      </c>
      <c r="B76" s="3">
        <v>43937</v>
      </c>
      <c r="C76" s="5">
        <v>673</v>
      </c>
      <c r="D76" s="5">
        <v>33</v>
      </c>
      <c r="E76" s="5">
        <v>169</v>
      </c>
      <c r="F76" s="5">
        <v>46</v>
      </c>
      <c r="G76" s="4">
        <f>LN(Tablo1[[#This Row],[Case]]^3*((1-Tablo1[[#This Row],[Day]]/365.25))^2+1)</f>
        <v>19.266020881791977</v>
      </c>
      <c r="H76" s="4">
        <f>LN(Tablo1[[#This Row],[Death]]^3*((1-Tablo1[[#This Row],[Day]]/365.25))^2+1)</f>
        <v>10.220343995392394</v>
      </c>
      <c r="I76" s="4">
        <f>LN(Tablo1[[#This Row],[Recovered]]^3*((1-Tablo1[[#This Row],[Day]]/365.25))^2+1)</f>
        <v>15.120481304513405</v>
      </c>
      <c r="J76" s="4">
        <f>Tablo1[[#This Row],[Wc]]+Tablo1[[#This Row],[Wd]]-Tablo1[[#This Row],[Wr]]</f>
        <v>14.365883572670967</v>
      </c>
    </row>
    <row r="77" spans="1:10" x14ac:dyDescent="0.25">
      <c r="A77" t="s">
        <v>75</v>
      </c>
      <c r="B77" s="3">
        <v>43937</v>
      </c>
      <c r="C77" s="5">
        <v>41</v>
      </c>
      <c r="D77" s="5">
        <v>3</v>
      </c>
      <c r="E77" s="5">
        <v>0</v>
      </c>
      <c r="F77" s="5">
        <v>28</v>
      </c>
      <c r="G77" s="4">
        <f>LN(Tablo1[[#This Row],[Case]]^3*((1-Tablo1[[#This Row],[Day]]/365.25))^2+1)</f>
        <v>10.98121810752656</v>
      </c>
      <c r="H77" s="4">
        <f>LN(Tablo1[[#This Row],[Death]]^3*((1-Tablo1[[#This Row],[Day]]/365.25))^2+1)</f>
        <v>3.1788469022151977</v>
      </c>
      <c r="I77" s="4">
        <f>LN(Tablo1[[#This Row],[Recovered]]^3*((1-Tablo1[[#This Row],[Day]]/365.25))^2+1)</f>
        <v>0</v>
      </c>
      <c r="J77" s="4">
        <f>Tablo1[[#This Row],[Wc]]+Tablo1[[#This Row],[Wd]]-Tablo1[[#This Row],[Wr]]</f>
        <v>14.160065009741757</v>
      </c>
    </row>
    <row r="78" spans="1:10" x14ac:dyDescent="0.25">
      <c r="A78" t="s">
        <v>44</v>
      </c>
      <c r="B78" s="3">
        <v>43937</v>
      </c>
      <c r="C78" s="5">
        <v>1791</v>
      </c>
      <c r="D78" s="5">
        <v>35</v>
      </c>
      <c r="E78" s="5">
        <v>529</v>
      </c>
      <c r="F78" s="5">
        <v>52</v>
      </c>
      <c r="G78" s="4">
        <f>LN(Tablo1[[#This Row],[Case]]^3*((1-Tablo1[[#This Row],[Day]]/365.25))^2+1)</f>
        <v>22.164427292709526</v>
      </c>
      <c r="H78" s="4">
        <f>LN(Tablo1[[#This Row],[Death]]^3*((1-Tablo1[[#This Row],[Day]]/365.25))^2+1)</f>
        <v>10.358914980103982</v>
      </c>
      <c r="I78" s="4">
        <f>LN(Tablo1[[#This Row],[Recovered]]^3*((1-Tablo1[[#This Row],[Day]]/365.25))^2+1)</f>
        <v>18.505804391049622</v>
      </c>
      <c r="J78" s="4">
        <f>Tablo1[[#This Row],[Wc]]+Tablo1[[#This Row],[Wd]]-Tablo1[[#This Row],[Wr]]</f>
        <v>14.017537881763886</v>
      </c>
    </row>
    <row r="79" spans="1:10" x14ac:dyDescent="0.25">
      <c r="A79" t="s">
        <v>46</v>
      </c>
      <c r="B79" s="3">
        <v>43937</v>
      </c>
      <c r="C79" s="5">
        <v>735</v>
      </c>
      <c r="D79" s="5">
        <v>12</v>
      </c>
      <c r="E79" s="5">
        <v>77</v>
      </c>
      <c r="F79" s="5">
        <v>39</v>
      </c>
      <c r="G79" s="4">
        <f>LN(Tablo1[[#This Row],[Case]]^3*((1-Tablo1[[#This Row],[Day]]/365.25))^2+1)</f>
        <v>19.573775316807282</v>
      </c>
      <c r="H79" s="4">
        <f>LN(Tablo1[[#This Row],[Death]]^3*((1-Tablo1[[#This Row],[Day]]/365.25))^2+1)</f>
        <v>7.2296088325014392</v>
      </c>
      <c r="I79" s="4">
        <f>LN(Tablo1[[#This Row],[Recovered]]^3*((1-Tablo1[[#This Row],[Day]]/365.25))^2+1)</f>
        <v>12.805582826979609</v>
      </c>
      <c r="J79" s="4">
        <f>Tablo1[[#This Row],[Wc]]+Tablo1[[#This Row],[Wd]]-Tablo1[[#This Row],[Wr]]</f>
        <v>13.99780132232911</v>
      </c>
    </row>
    <row r="80" spans="1:10" x14ac:dyDescent="0.25">
      <c r="A80" t="s">
        <v>125</v>
      </c>
      <c r="B80" s="3">
        <v>43937</v>
      </c>
      <c r="C80" s="5">
        <v>584</v>
      </c>
      <c r="D80" s="5">
        <v>14</v>
      </c>
      <c r="E80" s="5">
        <v>90</v>
      </c>
      <c r="F80" s="5">
        <v>28</v>
      </c>
      <c r="G80" s="4">
        <f>LN(Tablo1[[#This Row],[Case]]^3*((1-Tablo1[[#This Row],[Day]]/365.25))^2+1)</f>
        <v>18.950187843287747</v>
      </c>
      <c r="H80" s="4">
        <f>LN(Tablo1[[#This Row],[Death]]^3*((1-Tablo1[[#This Row],[Day]]/365.25))^2+1)</f>
        <v>7.7580842434183452</v>
      </c>
      <c r="I80" s="4">
        <f>LN(Tablo1[[#This Row],[Recovered]]^3*((1-Tablo1[[#This Row],[Day]]/365.25))^2+1)</f>
        <v>13.339915508877532</v>
      </c>
      <c r="J80" s="4">
        <f>Tablo1[[#This Row],[Wc]]+Tablo1[[#This Row],[Wd]]-Tablo1[[#This Row],[Wr]]</f>
        <v>13.36835657782856</v>
      </c>
    </row>
    <row r="81" spans="1:10" x14ac:dyDescent="0.25">
      <c r="A81" t="s">
        <v>99</v>
      </c>
      <c r="B81" s="3">
        <v>43937</v>
      </c>
      <c r="C81" s="5">
        <v>59</v>
      </c>
      <c r="D81" s="5">
        <v>6</v>
      </c>
      <c r="E81" s="5">
        <v>4</v>
      </c>
      <c r="F81" s="5">
        <v>32</v>
      </c>
      <c r="G81" s="4">
        <f>LN(Tablo1[[#This Row],[Case]]^3*((1-Tablo1[[#This Row],[Day]]/365.25))^2+1)</f>
        <v>12.049239997589428</v>
      </c>
      <c r="H81" s="4">
        <f>LN(Tablo1[[#This Row],[Death]]^3*((1-Tablo1[[#This Row],[Day]]/365.25))^2+1)</f>
        <v>5.1974462456986101</v>
      </c>
      <c r="I81" s="4">
        <f>LN(Tablo1[[#This Row],[Recovered]]^3*((1-Tablo1[[#This Row],[Day]]/365.25))^2+1)</f>
        <v>3.9941007429878543</v>
      </c>
      <c r="J81" s="4">
        <f>Tablo1[[#This Row],[Wc]]+Tablo1[[#This Row],[Wd]]-Tablo1[[#This Row],[Wr]]</f>
        <v>13.252585500300185</v>
      </c>
    </row>
    <row r="82" spans="1:10" x14ac:dyDescent="0.25">
      <c r="A82" t="s">
        <v>90</v>
      </c>
      <c r="B82" s="3">
        <v>43937</v>
      </c>
      <c r="C82" s="5">
        <v>1402</v>
      </c>
      <c r="D82" s="5">
        <v>17</v>
      </c>
      <c r="E82" s="5">
        <v>277</v>
      </c>
      <c r="F82" s="5">
        <v>35</v>
      </c>
      <c r="G82" s="4">
        <f>LN(Tablo1[[#This Row],[Case]]^3*((1-Tablo1[[#This Row],[Day]]/365.25))^2+1)</f>
        <v>21.535500988770725</v>
      </c>
      <c r="H82" s="4">
        <f>LN(Tablo1[[#This Row],[Death]]^3*((1-Tablo1[[#This Row],[Day]]/365.25))^2+1)</f>
        <v>8.2984247573047103</v>
      </c>
      <c r="I82" s="4">
        <f>LN(Tablo1[[#This Row],[Recovered]]^3*((1-Tablo1[[#This Row],[Day]]/365.25))^2+1)</f>
        <v>16.670588361656613</v>
      </c>
      <c r="J82" s="4">
        <f>Tablo1[[#This Row],[Wc]]+Tablo1[[#This Row],[Wd]]-Tablo1[[#This Row],[Wr]]</f>
        <v>13.163337384418824</v>
      </c>
    </row>
    <row r="83" spans="1:10" x14ac:dyDescent="0.25">
      <c r="A83" t="s">
        <v>13</v>
      </c>
      <c r="B83" s="3">
        <v>43937</v>
      </c>
      <c r="C83" s="5">
        <v>53</v>
      </c>
      <c r="D83" s="5">
        <v>8</v>
      </c>
      <c r="E83" s="5">
        <v>6</v>
      </c>
      <c r="F83" s="5">
        <v>32</v>
      </c>
      <c r="G83" s="4">
        <f>LN(Tablo1[[#This Row],[Case]]^3*((1-Tablo1[[#This Row],[Day]]/365.25))^2+1)</f>
        <v>11.727505626346222</v>
      </c>
      <c r="H83" s="4">
        <f>LN(Tablo1[[#This Row],[Death]]^3*((1-Tablo1[[#This Row],[Day]]/365.25))^2+1)</f>
        <v>6.0572899215775537</v>
      </c>
      <c r="I83" s="4">
        <f>LN(Tablo1[[#This Row],[Recovered]]^3*((1-Tablo1[[#This Row],[Day]]/365.25))^2+1)</f>
        <v>5.1974462456986101</v>
      </c>
      <c r="J83" s="4">
        <f>Tablo1[[#This Row],[Wc]]+Tablo1[[#This Row],[Wd]]-Tablo1[[#This Row],[Wr]]</f>
        <v>12.587349302225164</v>
      </c>
    </row>
    <row r="84" spans="1:10" x14ac:dyDescent="0.25">
      <c r="A84" t="s">
        <v>167</v>
      </c>
      <c r="B84" s="3">
        <v>43937</v>
      </c>
      <c r="C84" s="5">
        <v>2672</v>
      </c>
      <c r="D84" s="5">
        <v>46</v>
      </c>
      <c r="E84" s="5">
        <v>1593</v>
      </c>
      <c r="F84" s="5">
        <v>86</v>
      </c>
      <c r="G84" s="4">
        <f>LN(Tablo1[[#This Row],[Case]]^3*((1-Tablo1[[#This Row],[Day]]/365.25))^2+1)</f>
        <v>23.134798378696289</v>
      </c>
      <c r="H84" s="4">
        <f>LN(Tablo1[[#This Row],[Death]]^3*((1-Tablo1[[#This Row],[Day]]/365.25))^2+1)</f>
        <v>10.948992539971956</v>
      </c>
      <c r="I84" s="4">
        <f>LN(Tablo1[[#This Row],[Recovered]]^3*((1-Tablo1[[#This Row],[Day]]/365.25))^2+1)</f>
        <v>21.583173704790347</v>
      </c>
      <c r="J84" s="4">
        <f>Tablo1[[#This Row],[Wc]]+Tablo1[[#This Row],[Wd]]-Tablo1[[#This Row],[Wr]]</f>
        <v>12.500617213877895</v>
      </c>
    </row>
    <row r="85" spans="1:10" x14ac:dyDescent="0.25">
      <c r="A85" t="s">
        <v>28</v>
      </c>
      <c r="B85" s="3">
        <v>43937</v>
      </c>
      <c r="C85" s="5">
        <v>546</v>
      </c>
      <c r="D85" s="5">
        <v>32</v>
      </c>
      <c r="E85" s="5">
        <v>257</v>
      </c>
      <c r="F85" s="5">
        <v>38</v>
      </c>
      <c r="G85" s="4">
        <f>LN(Tablo1[[#This Row],[Case]]^3*((1-Tablo1[[#This Row],[Day]]/365.25))^2+1)</f>
        <v>18.688141643206318</v>
      </c>
      <c r="H85" s="4">
        <f>LN(Tablo1[[#This Row],[Death]]^3*((1-Tablo1[[#This Row],[Day]]/365.25))^2+1)</f>
        <v>10.177530432413819</v>
      </c>
      <c r="I85" s="4">
        <f>LN(Tablo1[[#This Row],[Recovered]]^3*((1-Tablo1[[#This Row],[Day]]/365.25))^2+1)</f>
        <v>16.427513036391503</v>
      </c>
      <c r="J85" s="4">
        <f>Tablo1[[#This Row],[Wc]]+Tablo1[[#This Row],[Wd]]-Tablo1[[#This Row],[Wr]]</f>
        <v>12.438159039228637</v>
      </c>
    </row>
    <row r="86" spans="1:10" x14ac:dyDescent="0.25">
      <c r="A86" t="s">
        <v>138</v>
      </c>
      <c r="B86" s="3">
        <v>43937</v>
      </c>
      <c r="C86" s="5">
        <v>4103</v>
      </c>
      <c r="D86" s="5">
        <v>7</v>
      </c>
      <c r="E86" s="5">
        <v>415</v>
      </c>
      <c r="F86" s="5">
        <v>48</v>
      </c>
      <c r="G86" s="4">
        <f>LN(Tablo1[[#This Row],[Case]]^3*((1-Tablo1[[#This Row],[Day]]/365.25))^2+1)</f>
        <v>24.676637189273123</v>
      </c>
      <c r="H86" s="4">
        <f>LN(Tablo1[[#This Row],[Death]]^3*((1-Tablo1[[#This Row],[Day]]/365.25))^2+1)</f>
        <v>5.5598035202929532</v>
      </c>
      <c r="I86" s="4">
        <f>LN(Tablo1[[#This Row],[Recovered]]^3*((1-Tablo1[[#This Row],[Day]]/365.25))^2+1)</f>
        <v>17.803051691164729</v>
      </c>
      <c r="J86" s="4">
        <f>Tablo1[[#This Row],[Wc]]+Tablo1[[#This Row],[Wd]]-Tablo1[[#This Row],[Wr]]</f>
        <v>12.433389018401346</v>
      </c>
    </row>
    <row r="87" spans="1:10" x14ac:dyDescent="0.25">
      <c r="A87" t="s">
        <v>108</v>
      </c>
      <c r="B87" s="3">
        <v>43937</v>
      </c>
      <c r="C87" s="5">
        <v>171</v>
      </c>
      <c r="D87" s="5">
        <v>13</v>
      </c>
      <c r="E87" s="5">
        <v>34</v>
      </c>
      <c r="F87" s="5">
        <v>23</v>
      </c>
      <c r="G87" s="4">
        <f>LN(Tablo1[[#This Row],[Case]]^3*((1-Tablo1[[#This Row],[Day]]/365.25))^2+1)</f>
        <v>15.294909724358005</v>
      </c>
      <c r="H87" s="4">
        <f>LN(Tablo1[[#This Row],[Death]]^3*((1-Tablo1[[#This Row],[Day]]/365.25))^2+1)</f>
        <v>7.5652851633307696</v>
      </c>
      <c r="I87" s="4">
        <f>LN(Tablo1[[#This Row],[Recovered]]^3*((1-Tablo1[[#This Row],[Day]]/365.25))^2+1)</f>
        <v>10.449029377728584</v>
      </c>
      <c r="J87" s="4">
        <f>Tablo1[[#This Row],[Wc]]+Tablo1[[#This Row],[Wd]]-Tablo1[[#This Row],[Wr]]</f>
        <v>12.41116550996019</v>
      </c>
    </row>
    <row r="88" spans="1:10" x14ac:dyDescent="0.25">
      <c r="A88" t="s">
        <v>164</v>
      </c>
      <c r="B88" s="3">
        <v>43937</v>
      </c>
      <c r="C88" s="5">
        <v>33</v>
      </c>
      <c r="D88" s="5">
        <v>2</v>
      </c>
      <c r="E88" s="5">
        <v>0</v>
      </c>
      <c r="F88" s="5">
        <v>26</v>
      </c>
      <c r="G88" s="4">
        <f>LN(Tablo1[[#This Row],[Case]]^3*((1-Tablo1[[#This Row],[Day]]/365.25))^2+1)</f>
        <v>10.341865435186531</v>
      </c>
      <c r="H88" s="4">
        <f>LN(Tablo1[[#This Row],[Death]]^3*((1-Tablo1[[#This Row],[Day]]/365.25))^2+1)</f>
        <v>2.0670641954624411</v>
      </c>
      <c r="I88" s="4">
        <f>LN(Tablo1[[#This Row],[Recovered]]^3*((1-Tablo1[[#This Row],[Day]]/365.25))^2+1)</f>
        <v>0</v>
      </c>
      <c r="J88" s="4">
        <f>Tablo1[[#This Row],[Wc]]+Tablo1[[#This Row],[Wd]]-Tablo1[[#This Row],[Wr]]</f>
        <v>12.408929630648972</v>
      </c>
    </row>
    <row r="89" spans="1:10" x14ac:dyDescent="0.25">
      <c r="A89" t="s">
        <v>93</v>
      </c>
      <c r="B89" s="3">
        <v>43937</v>
      </c>
      <c r="C89" s="5">
        <v>449</v>
      </c>
      <c r="D89" s="5">
        <v>11</v>
      </c>
      <c r="E89" s="5">
        <v>79</v>
      </c>
      <c r="F89" s="5">
        <v>22</v>
      </c>
      <c r="G89" s="4">
        <f>LN(Tablo1[[#This Row],[Case]]^3*((1-Tablo1[[#This Row],[Day]]/365.25))^2+1)</f>
        <v>18.196822663770241</v>
      </c>
      <c r="H89" s="4">
        <f>LN(Tablo1[[#This Row],[Death]]^3*((1-Tablo1[[#This Row],[Day]]/365.25))^2+1)</f>
        <v>7.0702901543191077</v>
      </c>
      <c r="I89" s="4">
        <f>LN(Tablo1[[#This Row],[Recovered]]^3*((1-Tablo1[[#This Row],[Day]]/365.25))^2+1)</f>
        <v>12.984099841994489</v>
      </c>
      <c r="J89" s="4">
        <f>Tablo1[[#This Row],[Wc]]+Tablo1[[#This Row],[Wd]]-Tablo1[[#This Row],[Wr]]</f>
        <v>12.283012976094859</v>
      </c>
    </row>
    <row r="90" spans="1:10" x14ac:dyDescent="0.25">
      <c r="A90" t="s">
        <v>68</v>
      </c>
      <c r="B90" s="3">
        <v>43937</v>
      </c>
      <c r="C90" s="5">
        <v>641</v>
      </c>
      <c r="D90" s="5">
        <v>8</v>
      </c>
      <c r="E90" s="5">
        <v>83</v>
      </c>
      <c r="F90" s="5">
        <v>34</v>
      </c>
      <c r="G90" s="4">
        <f>LN(Tablo1[[#This Row],[Case]]^3*((1-Tablo1[[#This Row],[Day]]/365.25))^2+1)</f>
        <v>19.193671028717564</v>
      </c>
      <c r="H90" s="4">
        <f>LN(Tablo1[[#This Row],[Death]]^3*((1-Tablo1[[#This Row],[Day]]/365.25))^2+1)</f>
        <v>6.0452791084785238</v>
      </c>
      <c r="I90" s="4">
        <f>LN(Tablo1[[#This Row],[Recovered]]^3*((1-Tablo1[[#This Row],[Day]]/365.25))^2+1)</f>
        <v>13.06110660307505</v>
      </c>
      <c r="J90" s="4">
        <f>Tablo1[[#This Row],[Wc]]+Tablo1[[#This Row],[Wd]]-Tablo1[[#This Row],[Wr]]</f>
        <v>12.177843534121038</v>
      </c>
    </row>
    <row r="91" spans="1:10" x14ac:dyDescent="0.25">
      <c r="A91" t="s">
        <v>152</v>
      </c>
      <c r="B91" s="3">
        <v>43937</v>
      </c>
      <c r="C91" s="5">
        <v>4427</v>
      </c>
      <c r="D91" s="5">
        <v>10</v>
      </c>
      <c r="E91" s="5">
        <v>683</v>
      </c>
      <c r="F91" s="5">
        <v>85</v>
      </c>
      <c r="G91" s="4">
        <f>LN(Tablo1[[#This Row],[Case]]^3*((1-Tablo1[[#This Row],[Day]]/365.25))^2+1)</f>
        <v>24.656632320858922</v>
      </c>
      <c r="H91" s="4">
        <f>LN(Tablo1[[#This Row],[Death]]^3*((1-Tablo1[[#This Row],[Day]]/365.25))^2+1)</f>
        <v>6.3796524531659839</v>
      </c>
      <c r="I91" s="4">
        <f>LN(Tablo1[[#This Row],[Recovered]]^3*((1-Tablo1[[#This Row],[Day]]/365.25))^2+1)</f>
        <v>19.049684606686515</v>
      </c>
      <c r="J91" s="4">
        <f>Tablo1[[#This Row],[Wc]]+Tablo1[[#This Row],[Wd]]-Tablo1[[#This Row],[Wr]]</f>
        <v>11.986600167338391</v>
      </c>
    </row>
    <row r="92" spans="1:10" x14ac:dyDescent="0.25">
      <c r="A92" t="s">
        <v>97</v>
      </c>
      <c r="B92" s="3">
        <v>43937</v>
      </c>
      <c r="C92" s="5">
        <v>675</v>
      </c>
      <c r="D92" s="5">
        <v>5</v>
      </c>
      <c r="E92" s="5">
        <v>57</v>
      </c>
      <c r="F92" s="5">
        <v>46</v>
      </c>
      <c r="G92" s="4">
        <f>LN(Tablo1[[#This Row],[Case]]^3*((1-Tablo1[[#This Row],[Day]]/365.25))^2+1)</f>
        <v>19.274922965437327</v>
      </c>
      <c r="H92" s="4">
        <f>LN(Tablo1[[#This Row],[Death]]^3*((1-Tablo1[[#This Row],[Day]]/365.25))^2+1)</f>
        <v>4.5695156729625603</v>
      </c>
      <c r="I92" s="4">
        <f>LN(Tablo1[[#This Row],[Recovered]]^3*((1-Tablo1[[#This Row],[Day]]/365.25))^2+1)</f>
        <v>11.859945760002146</v>
      </c>
      <c r="J92" s="4">
        <f>Tablo1[[#This Row],[Wc]]+Tablo1[[#This Row],[Wd]]-Tablo1[[#This Row],[Wr]]</f>
        <v>11.98449287839774</v>
      </c>
    </row>
    <row r="93" spans="1:10" x14ac:dyDescent="0.25">
      <c r="A93" t="s">
        <v>9</v>
      </c>
      <c r="B93" s="3">
        <v>43937</v>
      </c>
      <c r="C93" s="5">
        <v>1159</v>
      </c>
      <c r="D93" s="5">
        <v>18</v>
      </c>
      <c r="E93" s="5">
        <v>358</v>
      </c>
      <c r="F93" s="5">
        <v>47</v>
      </c>
      <c r="G93" s="4">
        <f>LN(Tablo1[[#This Row],[Case]]^3*((1-Tablo1[[#This Row],[Day]]/365.25))^2+1)</f>
        <v>20.890448904478713</v>
      </c>
      <c r="H93" s="4">
        <f>LN(Tablo1[[#This Row],[Death]]^3*((1-Tablo1[[#This Row],[Day]]/365.25))^2+1)</f>
        <v>8.3958514749286497</v>
      </c>
      <c r="I93" s="4">
        <f>LN(Tablo1[[#This Row],[Recovered]]^3*((1-Tablo1[[#This Row],[Day]]/365.25))^2+1)</f>
        <v>17.366109361522959</v>
      </c>
      <c r="J93" s="4">
        <f>Tablo1[[#This Row],[Wc]]+Tablo1[[#This Row],[Wd]]-Tablo1[[#This Row],[Wr]]</f>
        <v>11.920191017884406</v>
      </c>
    </row>
    <row r="94" spans="1:10" x14ac:dyDescent="0.25">
      <c r="A94" t="s">
        <v>31</v>
      </c>
      <c r="B94" s="3">
        <v>43937</v>
      </c>
      <c r="C94" s="5">
        <v>56</v>
      </c>
      <c r="D94" s="5">
        <v>1</v>
      </c>
      <c r="E94" s="5">
        <v>1</v>
      </c>
      <c r="F94" s="5">
        <v>28</v>
      </c>
      <c r="G94" s="4">
        <f>LN(Tablo1[[#This Row],[Case]]^3*((1-Tablo1[[#This Row],[Day]]/365.25))^2+1)</f>
        <v>11.91654664011276</v>
      </c>
      <c r="H94" s="4">
        <f>LN(Tablo1[[#This Row],[Death]]^3*((1-Tablo1[[#This Row],[Day]]/365.25))^2+1)</f>
        <v>0.61656689241550666</v>
      </c>
      <c r="I94" s="4">
        <f>LN(Tablo1[[#This Row],[Recovered]]^3*((1-Tablo1[[#This Row],[Day]]/365.25))^2+1)</f>
        <v>0.61656689241550666</v>
      </c>
      <c r="J94" s="4">
        <f>Tablo1[[#This Row],[Wc]]+Tablo1[[#This Row],[Wd]]-Tablo1[[#This Row],[Wr]]</f>
        <v>11.91654664011276</v>
      </c>
    </row>
    <row r="95" spans="1:10" x14ac:dyDescent="0.25">
      <c r="A95" t="s">
        <v>185</v>
      </c>
      <c r="B95" s="3">
        <v>43937</v>
      </c>
      <c r="C95" s="5">
        <v>23</v>
      </c>
      <c r="D95" s="5">
        <v>3</v>
      </c>
      <c r="E95" s="5">
        <v>1</v>
      </c>
      <c r="F95" s="5">
        <v>28</v>
      </c>
      <c r="G95" s="4">
        <f>LN(Tablo1[[#This Row],[Case]]^3*((1-Tablo1[[#This Row],[Day]]/365.25))^2+1)</f>
        <v>9.2470639356045172</v>
      </c>
      <c r="H95" s="4">
        <f>LN(Tablo1[[#This Row],[Death]]^3*((1-Tablo1[[#This Row],[Day]]/365.25))^2+1)</f>
        <v>3.1788469022151977</v>
      </c>
      <c r="I95" s="4">
        <f>LN(Tablo1[[#This Row],[Recovered]]^3*((1-Tablo1[[#This Row],[Day]]/365.25))^2+1)</f>
        <v>0.61656689241550666</v>
      </c>
      <c r="J95" s="4">
        <f>Tablo1[[#This Row],[Wc]]+Tablo1[[#This Row],[Wd]]-Tablo1[[#This Row],[Wr]]</f>
        <v>11.809343945404207</v>
      </c>
    </row>
    <row r="96" spans="1:10" x14ac:dyDescent="0.25">
      <c r="A96" t="s">
        <v>40</v>
      </c>
      <c r="B96" s="3">
        <v>43937</v>
      </c>
      <c r="C96" s="5">
        <v>117</v>
      </c>
      <c r="D96" s="5">
        <v>5</v>
      </c>
      <c r="E96" s="5">
        <v>11</v>
      </c>
      <c r="F96" s="5">
        <v>33</v>
      </c>
      <c r="G96" s="4">
        <f>LN(Tablo1[[#This Row],[Case]]^3*((1-Tablo1[[#This Row],[Day]]/365.25))^2+1)</f>
        <v>14.097133852876521</v>
      </c>
      <c r="H96" s="4">
        <f>LN(Tablo1[[#This Row],[Death]]^3*((1-Tablo1[[#This Row],[Day]]/365.25))^2+1)</f>
        <v>4.648546679291</v>
      </c>
      <c r="I96" s="4">
        <f>LN(Tablo1[[#This Row],[Recovered]]^3*((1-Tablo1[[#This Row],[Day]]/365.25))^2+1)</f>
        <v>7.0052046722763599</v>
      </c>
      <c r="J96" s="4">
        <f>Tablo1[[#This Row],[Wc]]+Tablo1[[#This Row],[Wd]]-Tablo1[[#This Row],[Wr]]</f>
        <v>11.740475859891159</v>
      </c>
    </row>
    <row r="97" spans="1:10" x14ac:dyDescent="0.25">
      <c r="A97" t="s">
        <v>71</v>
      </c>
      <c r="B97" s="3">
        <v>43937</v>
      </c>
      <c r="C97" s="5">
        <v>196</v>
      </c>
      <c r="D97" s="5">
        <v>5</v>
      </c>
      <c r="E97" s="5">
        <v>19</v>
      </c>
      <c r="F97" s="5">
        <v>34</v>
      </c>
      <c r="G97" s="4">
        <f>LN(Tablo1[[#This Row],[Case]]^3*((1-Tablo1[[#This Row],[Day]]/365.25))^2+1)</f>
        <v>15.638926792503989</v>
      </c>
      <c r="H97" s="4">
        <f>LN(Tablo1[[#This Row],[Death]]^3*((1-Tablo1[[#This Row],[Day]]/365.25))^2+1)</f>
        <v>4.6425759386844927</v>
      </c>
      <c r="I97" s="4">
        <f>LN(Tablo1[[#This Row],[Recovered]]^3*((1-Tablo1[[#This Row],[Day]]/365.25))^2+1)</f>
        <v>8.6380768339576512</v>
      </c>
      <c r="J97" s="4">
        <f>Tablo1[[#This Row],[Wc]]+Tablo1[[#This Row],[Wd]]-Tablo1[[#This Row],[Wr]]</f>
        <v>11.643425897230831</v>
      </c>
    </row>
    <row r="98" spans="1:10" x14ac:dyDescent="0.25">
      <c r="A98" t="s">
        <v>91</v>
      </c>
      <c r="B98" s="3">
        <v>43937</v>
      </c>
      <c r="C98" s="5">
        <v>234</v>
      </c>
      <c r="D98" s="5">
        <v>11</v>
      </c>
      <c r="E98" s="5">
        <v>53</v>
      </c>
      <c r="F98" s="5">
        <v>35</v>
      </c>
      <c r="G98" s="4">
        <f>LN(Tablo1[[#This Row],[Case]]^3*((1-Tablo1[[#This Row],[Day]]/365.25))^2+1)</f>
        <v>16.164499227082022</v>
      </c>
      <c r="H98" s="4">
        <f>LN(Tablo1[[#This Row],[Death]]^3*((1-Tablo1[[#This Row],[Day]]/365.25))^2+1)</f>
        <v>6.9931401845163217</v>
      </c>
      <c r="I98" s="4">
        <f>LN(Tablo1[[#This Row],[Recovered]]^3*((1-Tablo1[[#This Row],[Day]]/365.25))^2+1)</f>
        <v>11.709419742293701</v>
      </c>
      <c r="J98" s="4">
        <f>Tablo1[[#This Row],[Wc]]+Tablo1[[#This Row],[Wd]]-Tablo1[[#This Row],[Wr]]</f>
        <v>11.448219669304642</v>
      </c>
    </row>
    <row r="99" spans="1:10" x14ac:dyDescent="0.25">
      <c r="A99" t="s">
        <v>3</v>
      </c>
      <c r="B99" s="3">
        <v>43937</v>
      </c>
      <c r="C99" s="5">
        <v>518</v>
      </c>
      <c r="D99" s="5">
        <v>26</v>
      </c>
      <c r="E99" s="5">
        <v>277</v>
      </c>
      <c r="F99" s="5">
        <v>39</v>
      </c>
      <c r="G99" s="4">
        <f>LN(Tablo1[[#This Row],[Case]]^3*((1-Tablo1[[#This Row],[Day]]/365.25))^2+1)</f>
        <v>18.52408955180822</v>
      </c>
      <c r="H99" s="4">
        <f>LN(Tablo1[[#This Row],[Death]]^3*((1-Tablo1[[#This Row],[Day]]/365.25))^2+1)</f>
        <v>9.5485247390000882</v>
      </c>
      <c r="I99" s="4">
        <f>LN(Tablo1[[#This Row],[Recovered]]^3*((1-Tablo1[[#This Row],[Day]]/365.25))^2+1)</f>
        <v>16.646216393545419</v>
      </c>
      <c r="J99" s="4">
        <f>Tablo1[[#This Row],[Wc]]+Tablo1[[#This Row],[Wd]]-Tablo1[[#This Row],[Wr]]</f>
        <v>11.426397897262891</v>
      </c>
    </row>
    <row r="100" spans="1:10" x14ac:dyDescent="0.25">
      <c r="A100" t="s">
        <v>153</v>
      </c>
      <c r="B100" s="3">
        <v>43937</v>
      </c>
      <c r="C100" s="5">
        <v>977</v>
      </c>
      <c r="D100" s="5">
        <v>8</v>
      </c>
      <c r="E100" s="5">
        <v>167</v>
      </c>
      <c r="F100" s="5">
        <v>42</v>
      </c>
      <c r="G100" s="4">
        <f>LN(Tablo1[[#This Row],[Case]]^3*((1-Tablo1[[#This Row],[Day]]/365.25))^2+1)</f>
        <v>20.409147891539714</v>
      </c>
      <c r="H100" s="4">
        <f>LN(Tablo1[[#This Row],[Death]]^3*((1-Tablo1[[#This Row],[Day]]/365.25))^2+1)</f>
        <v>5.9965030932040486</v>
      </c>
      <c r="I100" s="4">
        <f>LN(Tablo1[[#This Row],[Recovered]]^3*((1-Tablo1[[#This Row],[Day]]/365.25))^2+1)</f>
        <v>15.109669645420905</v>
      </c>
      <c r="J100" s="4">
        <f>Tablo1[[#This Row],[Wc]]+Tablo1[[#This Row],[Wd]]-Tablo1[[#This Row],[Wr]]</f>
        <v>11.295981339322857</v>
      </c>
    </row>
    <row r="101" spans="1:10" x14ac:dyDescent="0.25">
      <c r="A101" t="s">
        <v>133</v>
      </c>
      <c r="B101" s="3">
        <v>43937</v>
      </c>
      <c r="C101" s="5">
        <v>174</v>
      </c>
      <c r="D101" s="5">
        <v>8</v>
      </c>
      <c r="E101" s="5">
        <v>30</v>
      </c>
      <c r="F101" s="5">
        <v>40</v>
      </c>
      <c r="G101" s="4">
        <f>LN(Tablo1[[#This Row],[Case]]^3*((1-Tablo1[[#This Row],[Day]]/365.25))^2+1)</f>
        <v>15.24519027055281</v>
      </c>
      <c r="H101" s="4">
        <f>LN(Tablo1[[#This Row],[Death]]^3*((1-Tablo1[[#This Row],[Day]]/365.25))^2+1)</f>
        <v>6.0088087952173685</v>
      </c>
      <c r="I101" s="4">
        <f>LN(Tablo1[[#This Row],[Recovered]]^3*((1-Tablo1[[#This Row],[Day]]/365.25))^2+1)</f>
        <v>9.9716629844302265</v>
      </c>
      <c r="J101" s="4">
        <f>Tablo1[[#This Row],[Wc]]+Tablo1[[#This Row],[Wd]]-Tablo1[[#This Row],[Wr]]</f>
        <v>11.282336081339951</v>
      </c>
    </row>
    <row r="102" spans="1:10" x14ac:dyDescent="0.25">
      <c r="A102" t="s">
        <v>170</v>
      </c>
      <c r="B102" s="3">
        <v>43937</v>
      </c>
      <c r="C102" s="5">
        <v>114</v>
      </c>
      <c r="D102" s="5">
        <v>8</v>
      </c>
      <c r="E102" s="5">
        <v>20</v>
      </c>
      <c r="F102" s="5">
        <v>34</v>
      </c>
      <c r="G102" s="4">
        <f>LN(Tablo1[[#This Row],[Case]]^3*((1-Tablo1[[#This Row],[Day]]/365.25))^2+1)</f>
        <v>14.013178819165116</v>
      </c>
      <c r="H102" s="4">
        <f>LN(Tablo1[[#This Row],[Death]]^3*((1-Tablo1[[#This Row],[Day]]/365.25))^2+1)</f>
        <v>6.0452791084785238</v>
      </c>
      <c r="I102" s="4">
        <f>LN(Tablo1[[#This Row],[Recovered]]^3*((1-Tablo1[[#This Row],[Day]]/365.25))^2+1)</f>
        <v>8.7919314397411323</v>
      </c>
      <c r="J102" s="4">
        <f>Tablo1[[#This Row],[Wc]]+Tablo1[[#This Row],[Wd]]-Tablo1[[#This Row],[Wr]]</f>
        <v>11.266526487902508</v>
      </c>
    </row>
    <row r="103" spans="1:10" x14ac:dyDescent="0.25">
      <c r="A103" t="s">
        <v>73</v>
      </c>
      <c r="B103" s="3">
        <v>43937</v>
      </c>
      <c r="C103" s="5">
        <v>43</v>
      </c>
      <c r="D103" s="5">
        <v>0</v>
      </c>
      <c r="E103" s="5">
        <v>0</v>
      </c>
      <c r="F103" s="5">
        <v>23</v>
      </c>
      <c r="G103" s="4">
        <f>LN(Tablo1[[#This Row],[Case]]^3*((1-Tablo1[[#This Row],[Day]]/365.25))^2+1)</f>
        <v>11.153533498840449</v>
      </c>
      <c r="H103" s="4">
        <f>LN(Tablo1[[#This Row],[Death]]^3*((1-Tablo1[[#This Row],[Day]]/365.25))^2+1)</f>
        <v>0</v>
      </c>
      <c r="I103" s="4">
        <f>LN(Tablo1[[#This Row],[Recovered]]^3*((1-Tablo1[[#This Row],[Day]]/365.25))^2+1)</f>
        <v>0</v>
      </c>
      <c r="J103" s="4">
        <f>Tablo1[[#This Row],[Wc]]+Tablo1[[#This Row],[Wd]]-Tablo1[[#This Row],[Wr]]</f>
        <v>11.153533498840449</v>
      </c>
    </row>
    <row r="104" spans="1:10" x14ac:dyDescent="0.25">
      <c r="A104" t="s">
        <v>178</v>
      </c>
      <c r="B104" s="3">
        <v>43937</v>
      </c>
      <c r="C104" s="5">
        <v>1349</v>
      </c>
      <c r="D104" s="5">
        <v>4</v>
      </c>
      <c r="E104" s="5">
        <v>129</v>
      </c>
      <c r="F104" s="5">
        <v>33</v>
      </c>
      <c r="G104" s="4">
        <f>LN(Tablo1[[#This Row],[Case]]^3*((1-Tablo1[[#This Row],[Day]]/365.25))^2+1)</f>
        <v>21.431967863040644</v>
      </c>
      <c r="H104" s="4">
        <f>LN(Tablo1[[#This Row],[Death]]^3*((1-Tablo1[[#This Row],[Day]]/365.25))^2+1)</f>
        <v>3.9882012852689503</v>
      </c>
      <c r="I104" s="4">
        <f>LN(Tablo1[[#This Row],[Recovered]]^3*((1-Tablo1[[#This Row],[Day]]/365.25))^2+1)</f>
        <v>14.390049069974877</v>
      </c>
      <c r="J104" s="4">
        <f>Tablo1[[#This Row],[Wc]]+Tablo1[[#This Row],[Wd]]-Tablo1[[#This Row],[Wr]]</f>
        <v>11.030120078334717</v>
      </c>
    </row>
    <row r="105" spans="1:10" x14ac:dyDescent="0.25">
      <c r="A105" t="s">
        <v>74</v>
      </c>
      <c r="B105" s="3">
        <v>43937</v>
      </c>
      <c r="C105" s="5">
        <v>55</v>
      </c>
      <c r="D105" s="5">
        <v>6</v>
      </c>
      <c r="E105" s="5">
        <v>8</v>
      </c>
      <c r="F105" s="5">
        <v>36</v>
      </c>
      <c r="G105" s="4">
        <f>LN(Tablo1[[#This Row],[Case]]^3*((1-Tablo1[[#This Row],[Day]]/365.25))^2+1)</f>
        <v>11.814477532403059</v>
      </c>
      <c r="H105" s="4">
        <f>LN(Tablo1[[#This Row],[Death]]^3*((1-Tablo1[[#This Row],[Day]]/365.25))^2+1)</f>
        <v>5.1734301982543007</v>
      </c>
      <c r="I105" s="4">
        <f>LN(Tablo1[[#This Row],[Recovered]]^3*((1-Tablo1[[#This Row],[Day]]/365.25))^2+1)</f>
        <v>6.0331959029201609</v>
      </c>
      <c r="J105" s="4">
        <f>Tablo1[[#This Row],[Wc]]+Tablo1[[#This Row],[Wd]]-Tablo1[[#This Row],[Wr]]</f>
        <v>10.954711827737198</v>
      </c>
    </row>
    <row r="106" spans="1:10" x14ac:dyDescent="0.25">
      <c r="A106" t="s">
        <v>12</v>
      </c>
      <c r="B106" s="3">
        <v>43937</v>
      </c>
      <c r="C106" s="5">
        <v>1283</v>
      </c>
      <c r="D106" s="5">
        <v>15</v>
      </c>
      <c r="E106" s="5">
        <v>460</v>
      </c>
      <c r="F106" s="5">
        <v>47</v>
      </c>
      <c r="G106" s="4">
        <f>LN(Tablo1[[#This Row],[Case]]^3*((1-Tablo1[[#This Row],[Day]]/365.25))^2+1)</f>
        <v>21.195379468084006</v>
      </c>
      <c r="H106" s="4">
        <f>LN(Tablo1[[#This Row],[Death]]^3*((1-Tablo1[[#This Row],[Day]]/365.25))^2+1)</f>
        <v>7.8490511749875749</v>
      </c>
      <c r="I106" s="4">
        <f>LN(Tablo1[[#This Row],[Recovered]]^3*((1-Tablo1[[#This Row],[Day]]/365.25))^2+1)</f>
        <v>18.118189855595091</v>
      </c>
      <c r="J106" s="4">
        <f>Tablo1[[#This Row],[Wc]]+Tablo1[[#This Row],[Wd]]-Tablo1[[#This Row],[Wr]]</f>
        <v>10.926240787476491</v>
      </c>
    </row>
    <row r="107" spans="1:10" x14ac:dyDescent="0.25">
      <c r="A107" t="s">
        <v>160</v>
      </c>
      <c r="B107" s="3">
        <v>43937</v>
      </c>
      <c r="C107" s="5">
        <v>32</v>
      </c>
      <c r="D107" s="5">
        <v>5</v>
      </c>
      <c r="E107" s="5">
        <v>4</v>
      </c>
      <c r="F107" s="5">
        <v>35</v>
      </c>
      <c r="G107" s="4">
        <f>LN(Tablo1[[#This Row],[Case]]^3*((1-Tablo1[[#This Row],[Day]]/365.25))^2+1)</f>
        <v>10.195780822117298</v>
      </c>
      <c r="H107" s="4">
        <f>LN(Tablo1[[#This Row],[Death]]^3*((1-Tablo1[[#This Row],[Day]]/365.25))^2+1)</f>
        <v>4.6365874942306418</v>
      </c>
      <c r="I107" s="4">
        <f>LN(Tablo1[[#This Row],[Recovered]]^3*((1-Tablo1[[#This Row],[Day]]/365.25))^2+1)</f>
        <v>3.9763509038581373</v>
      </c>
      <c r="J107" s="4">
        <f>Tablo1[[#This Row],[Wc]]+Tablo1[[#This Row],[Wd]]-Tablo1[[#This Row],[Wr]]</f>
        <v>10.856017412489802</v>
      </c>
    </row>
    <row r="108" spans="1:10" x14ac:dyDescent="0.25">
      <c r="A108" t="s">
        <v>126</v>
      </c>
      <c r="B108" s="3">
        <v>43937</v>
      </c>
      <c r="C108" s="5">
        <v>442</v>
      </c>
      <c r="D108" s="5">
        <v>13</v>
      </c>
      <c r="E108" s="5">
        <v>152</v>
      </c>
      <c r="F108" s="5">
        <v>49</v>
      </c>
      <c r="G108" s="4">
        <f>LN(Tablo1[[#This Row],[Case]]^3*((1-Tablo1[[#This Row],[Day]]/365.25))^2+1)</f>
        <v>17.985831640502237</v>
      </c>
      <c r="H108" s="4">
        <f>LN(Tablo1[[#This Row],[Death]]^3*((1-Tablo1[[#This Row],[Day]]/365.25))^2+1)</f>
        <v>7.4073570076388506</v>
      </c>
      <c r="I108" s="4">
        <f>LN(Tablo1[[#This Row],[Recovered]]^3*((1-Tablo1[[#This Row],[Day]]/365.25))^2+1)</f>
        <v>14.783543921190034</v>
      </c>
      <c r="J108" s="4">
        <f>Tablo1[[#This Row],[Wc]]+Tablo1[[#This Row],[Wd]]-Tablo1[[#This Row],[Wr]]</f>
        <v>10.609644726951053</v>
      </c>
    </row>
    <row r="109" spans="1:10" x14ac:dyDescent="0.25">
      <c r="A109" t="s">
        <v>19</v>
      </c>
      <c r="B109" s="3">
        <v>43937</v>
      </c>
      <c r="C109" s="5">
        <v>18</v>
      </c>
      <c r="D109" s="5">
        <v>2</v>
      </c>
      <c r="E109" s="5">
        <v>0</v>
      </c>
      <c r="F109" s="5">
        <v>25</v>
      </c>
      <c r="G109" s="4">
        <f>LN(Tablo1[[#This Row],[Case]]^3*((1-Tablo1[[#This Row],[Day]]/365.25))^2+1)</f>
        <v>8.5295100267472268</v>
      </c>
      <c r="H109" s="4">
        <f>LN(Tablo1[[#This Row],[Death]]^3*((1-Tablo1[[#This Row],[Day]]/365.25))^2+1)</f>
        <v>2.0722077935732042</v>
      </c>
      <c r="I109" s="4">
        <f>LN(Tablo1[[#This Row],[Recovered]]^3*((1-Tablo1[[#This Row],[Day]]/365.25))^2+1)</f>
        <v>0</v>
      </c>
      <c r="J109" s="4">
        <f>Tablo1[[#This Row],[Wc]]+Tablo1[[#This Row],[Wd]]-Tablo1[[#This Row],[Wr]]</f>
        <v>10.601717820320431</v>
      </c>
    </row>
    <row r="110" spans="1:10" x14ac:dyDescent="0.25">
      <c r="A110" t="s">
        <v>111</v>
      </c>
      <c r="B110" s="3">
        <v>43937</v>
      </c>
      <c r="C110" s="5">
        <v>324</v>
      </c>
      <c r="D110" s="5">
        <v>9</v>
      </c>
      <c r="E110" s="5">
        <v>81</v>
      </c>
      <c r="F110" s="5">
        <v>30</v>
      </c>
      <c r="G110" s="4">
        <f>LN(Tablo1[[#This Row],[Case]]^3*((1-Tablo1[[#This Row],[Day]]/365.25))^2+1)</f>
        <v>17.170819525337532</v>
      </c>
      <c r="H110" s="4">
        <f>LN(Tablo1[[#This Row],[Death]]^3*((1-Tablo1[[#This Row],[Day]]/365.25))^2+1)</f>
        <v>6.4218895794273241</v>
      </c>
      <c r="I110" s="4">
        <f>LN(Tablo1[[#This Row],[Recovered]]^3*((1-Tablo1[[#This Row],[Day]]/365.25))^2+1)</f>
        <v>13.01193864058636</v>
      </c>
      <c r="J110" s="4">
        <f>Tablo1[[#This Row],[Wc]]+Tablo1[[#This Row],[Wd]]-Tablo1[[#This Row],[Wr]]</f>
        <v>10.580770464178498</v>
      </c>
    </row>
    <row r="111" spans="1:10" x14ac:dyDescent="0.25">
      <c r="A111" t="s">
        <v>57</v>
      </c>
      <c r="B111" s="3">
        <v>43937</v>
      </c>
      <c r="C111" s="5">
        <v>35</v>
      </c>
      <c r="D111" s="5">
        <v>0</v>
      </c>
      <c r="E111" s="5">
        <v>0</v>
      </c>
      <c r="F111" s="5">
        <v>27</v>
      </c>
      <c r="G111" s="4">
        <f>LN(Tablo1[[#This Row],[Case]]^3*((1-Tablo1[[#This Row],[Day]]/365.25))^2+1)</f>
        <v>10.512477812667669</v>
      </c>
      <c r="H111" s="4">
        <f>LN(Tablo1[[#This Row],[Death]]^3*((1-Tablo1[[#This Row],[Day]]/365.25))^2+1)</f>
        <v>0</v>
      </c>
      <c r="I111" s="4">
        <f>LN(Tablo1[[#This Row],[Recovered]]^3*((1-Tablo1[[#This Row],[Day]]/365.25))^2+1)</f>
        <v>0</v>
      </c>
      <c r="J111" s="4">
        <f>Tablo1[[#This Row],[Wc]]+Tablo1[[#This Row],[Wd]]-Tablo1[[#This Row],[Wr]]</f>
        <v>10.512477812667669</v>
      </c>
    </row>
    <row r="112" spans="1:10" x14ac:dyDescent="0.25">
      <c r="A112" t="s">
        <v>166</v>
      </c>
      <c r="B112" s="3">
        <v>43937</v>
      </c>
      <c r="C112" s="5">
        <v>94</v>
      </c>
      <c r="D112" s="5">
        <v>4</v>
      </c>
      <c r="E112" s="5">
        <v>11</v>
      </c>
      <c r="F112" s="5">
        <v>32</v>
      </c>
      <c r="G112" s="4">
        <f>LN(Tablo1[[#This Row],[Case]]^3*((1-Tablo1[[#This Row],[Day]]/365.25))^2+1)</f>
        <v>13.446507609958942</v>
      </c>
      <c r="H112" s="4">
        <f>LN(Tablo1[[#This Row],[Death]]^3*((1-Tablo1[[#This Row],[Day]]/365.25))^2+1)</f>
        <v>3.9941007429878543</v>
      </c>
      <c r="I112" s="4">
        <f>LN(Tablo1[[#This Row],[Recovered]]^3*((1-Tablo1[[#This Row],[Day]]/365.25))^2+1)</f>
        <v>7.0112097591103772</v>
      </c>
      <c r="J112" s="4">
        <f>Tablo1[[#This Row],[Wc]]+Tablo1[[#This Row],[Wd]]-Tablo1[[#This Row],[Wr]]</f>
        <v>10.429398593836419</v>
      </c>
    </row>
    <row r="113" spans="1:10" x14ac:dyDescent="0.25">
      <c r="A113" t="s">
        <v>42</v>
      </c>
      <c r="B113" s="3">
        <v>43937</v>
      </c>
      <c r="C113" s="5">
        <v>642</v>
      </c>
      <c r="D113" s="5">
        <v>4</v>
      </c>
      <c r="E113" s="5">
        <v>74</v>
      </c>
      <c r="F113" s="5">
        <v>42</v>
      </c>
      <c r="G113" s="4">
        <f>LN(Tablo1[[#This Row],[Case]]^3*((1-Tablo1[[#This Row],[Day]]/365.25))^2+1)</f>
        <v>19.149452849937209</v>
      </c>
      <c r="H113" s="4">
        <f>LN(Tablo1[[#This Row],[Death]]^3*((1-Tablo1[[#This Row],[Day]]/365.25))^2+1)</f>
        <v>3.9343237460307656</v>
      </c>
      <c r="I113" s="4">
        <f>LN(Tablo1[[#This Row],[Recovered]]^3*((1-Tablo1[[#This Row],[Day]]/365.25))^2+1)</f>
        <v>12.667886364358349</v>
      </c>
      <c r="J113" s="4">
        <f>Tablo1[[#This Row],[Wc]]+Tablo1[[#This Row],[Wd]]-Tablo1[[#This Row],[Wr]]</f>
        <v>10.415890231609627</v>
      </c>
    </row>
    <row r="114" spans="1:10" x14ac:dyDescent="0.25">
      <c r="A114" t="s">
        <v>87</v>
      </c>
      <c r="B114" s="3">
        <v>43937</v>
      </c>
      <c r="C114" s="5">
        <v>143</v>
      </c>
      <c r="D114" s="5">
        <v>5</v>
      </c>
      <c r="E114" s="5">
        <v>21</v>
      </c>
      <c r="F114" s="5">
        <v>37</v>
      </c>
      <c r="G114" s="4">
        <f>LN(Tablo1[[#This Row],[Case]]^3*((1-Tablo1[[#This Row],[Day]]/365.25))^2+1)</f>
        <v>14.674921239295537</v>
      </c>
      <c r="H114" s="4">
        <f>LN(Tablo1[[#This Row],[Death]]^3*((1-Tablo1[[#This Row],[Day]]/365.25))^2+1)</f>
        <v>4.6245570759252068</v>
      </c>
      <c r="I114" s="4">
        <f>LN(Tablo1[[#This Row],[Recovered]]^3*((1-Tablo1[[#This Row],[Day]]/365.25))^2+1)</f>
        <v>8.920087923700903</v>
      </c>
      <c r="J114" s="4">
        <f>Tablo1[[#This Row],[Wc]]+Tablo1[[#This Row],[Wd]]-Tablo1[[#This Row],[Wr]]</f>
        <v>10.379390391519843</v>
      </c>
    </row>
    <row r="115" spans="1:10" x14ac:dyDescent="0.25">
      <c r="A115" t="s">
        <v>105</v>
      </c>
      <c r="B115" s="3">
        <v>43937</v>
      </c>
      <c r="C115" s="5">
        <v>16</v>
      </c>
      <c r="D115" s="5">
        <v>2</v>
      </c>
      <c r="E115" s="5">
        <v>0</v>
      </c>
      <c r="F115" s="5">
        <v>15</v>
      </c>
      <c r="G115" s="4">
        <f>LN(Tablo1[[#This Row],[Case]]^3*((1-Tablo1[[#This Row],[Day]]/365.25))^2+1)</f>
        <v>8.2341619004623308</v>
      </c>
      <c r="H115" s="4">
        <f>LN(Tablo1[[#This Row],[Death]]^3*((1-Tablo1[[#This Row],[Day]]/365.25))^2+1)</f>
        <v>2.1230287055411265</v>
      </c>
      <c r="I115" s="4">
        <f>LN(Tablo1[[#This Row],[Recovered]]^3*((1-Tablo1[[#This Row],[Day]]/365.25))^2+1)</f>
        <v>0</v>
      </c>
      <c r="J115" s="4">
        <f>Tablo1[[#This Row],[Wc]]+Tablo1[[#This Row],[Wd]]-Tablo1[[#This Row],[Wr]]</f>
        <v>10.357190606003456</v>
      </c>
    </row>
    <row r="116" spans="1:10" x14ac:dyDescent="0.25">
      <c r="A116" t="s">
        <v>118</v>
      </c>
      <c r="B116" s="3">
        <v>43937</v>
      </c>
      <c r="C116" s="5">
        <v>31</v>
      </c>
      <c r="D116" s="5">
        <v>0</v>
      </c>
      <c r="E116" s="5">
        <v>0</v>
      </c>
      <c r="F116" s="5">
        <v>26</v>
      </c>
      <c r="G116" s="4">
        <f>LN(Tablo1[[#This Row],[Case]]^3*((1-Tablo1[[#This Row],[Day]]/365.25))^2+1)</f>
        <v>10.154311018367274</v>
      </c>
      <c r="H116" s="4">
        <f>LN(Tablo1[[#This Row],[Death]]^3*((1-Tablo1[[#This Row],[Day]]/365.25))^2+1)</f>
        <v>0</v>
      </c>
      <c r="I116" s="4">
        <f>LN(Tablo1[[#This Row],[Recovered]]^3*((1-Tablo1[[#This Row],[Day]]/365.25))^2+1)</f>
        <v>0</v>
      </c>
      <c r="J116" s="4">
        <f>Tablo1[[#This Row],[Wc]]+Tablo1[[#This Row],[Wd]]-Tablo1[[#This Row],[Wr]]</f>
        <v>10.154311018367274</v>
      </c>
    </row>
    <row r="117" spans="1:10" x14ac:dyDescent="0.25">
      <c r="A117" t="s">
        <v>55</v>
      </c>
      <c r="B117" s="3">
        <v>43937</v>
      </c>
      <c r="C117" s="5">
        <v>164</v>
      </c>
      <c r="D117" s="5">
        <v>6</v>
      </c>
      <c r="E117" s="5">
        <v>33</v>
      </c>
      <c r="F117" s="5">
        <v>29</v>
      </c>
      <c r="G117" s="4">
        <f>LN(Tablo1[[#This Row],[Case]]^3*((1-Tablo1[[#This Row],[Day]]/365.25))^2+1)</f>
        <v>15.134145311543367</v>
      </c>
      <c r="H117" s="4">
        <f>LN(Tablo1[[#This Row],[Death]]^3*((1-Tablo1[[#This Row],[Day]]/365.25))^2+1)</f>
        <v>5.2152719362906721</v>
      </c>
      <c r="I117" s="4">
        <f>LN(Tablo1[[#This Row],[Recovered]]^3*((1-Tablo1[[#This Row],[Day]]/365.25))^2+1)</f>
        <v>10.324101277693776</v>
      </c>
      <c r="J117" s="4">
        <f>Tablo1[[#This Row],[Wc]]+Tablo1[[#This Row],[Wd]]-Tablo1[[#This Row],[Wr]]</f>
        <v>10.025315970140264</v>
      </c>
    </row>
    <row r="118" spans="1:10" x14ac:dyDescent="0.25">
      <c r="A118" t="s">
        <v>43</v>
      </c>
      <c r="B118" s="3">
        <v>43937</v>
      </c>
      <c r="C118" s="5">
        <v>654</v>
      </c>
      <c r="D118" s="5">
        <v>6</v>
      </c>
      <c r="E118" s="5">
        <v>146</v>
      </c>
      <c r="F118" s="5">
        <v>37</v>
      </c>
      <c r="G118" s="4">
        <f>LN(Tablo1[[#This Row],[Case]]^3*((1-Tablo1[[#This Row],[Day]]/365.25))^2+1)</f>
        <v>19.235708983902057</v>
      </c>
      <c r="H118" s="4">
        <f>LN(Tablo1[[#This Row],[Death]]^3*((1-Tablo1[[#This Row],[Day]]/365.25))^2+1)</f>
        <v>5.1673811123555682</v>
      </c>
      <c r="I118" s="4">
        <f>LN(Tablo1[[#This Row],[Recovered]]^3*((1-Tablo1[[#This Row],[Day]]/365.25))^2+1)</f>
        <v>14.737207188072757</v>
      </c>
      <c r="J118" s="4">
        <f>Tablo1[[#This Row],[Wc]]+Tablo1[[#This Row],[Wd]]-Tablo1[[#This Row],[Wr]]</f>
        <v>9.6658829081848676</v>
      </c>
    </row>
    <row r="119" spans="1:10" x14ac:dyDescent="0.25">
      <c r="A119" t="s">
        <v>64</v>
      </c>
      <c r="B119" s="3">
        <v>43937</v>
      </c>
      <c r="C119" s="5">
        <v>80</v>
      </c>
      <c r="D119" s="5">
        <v>1</v>
      </c>
      <c r="E119" s="5">
        <v>4</v>
      </c>
      <c r="F119" s="5">
        <v>34</v>
      </c>
      <c r="G119" s="4">
        <f>LN(Tablo1[[#This Row],[Case]]^3*((1-Tablo1[[#This Row],[Day]]/365.25))^2+1)</f>
        <v>12.950664932003185</v>
      </c>
      <c r="H119" s="4">
        <f>LN(Tablo1[[#This Row],[Death]]^3*((1-Tablo1[[#This Row],[Day]]/365.25))^2+1)</f>
        <v>0.60020442352259329</v>
      </c>
      <c r="I119" s="4">
        <f>LN(Tablo1[[#This Row],[Recovered]]^3*((1-Tablo1[[#This Row],[Day]]/365.25))^2+1)</f>
        <v>3.9822847047838645</v>
      </c>
      <c r="J119" s="4">
        <f>Tablo1[[#This Row],[Wc]]+Tablo1[[#This Row],[Wd]]-Tablo1[[#This Row],[Wr]]</f>
        <v>9.5685846507419132</v>
      </c>
    </row>
    <row r="120" spans="1:10" x14ac:dyDescent="0.25">
      <c r="A120" t="s">
        <v>95</v>
      </c>
      <c r="B120" s="3">
        <v>43937</v>
      </c>
      <c r="C120" s="5">
        <v>466</v>
      </c>
      <c r="D120" s="5">
        <v>5</v>
      </c>
      <c r="E120" s="5">
        <v>91</v>
      </c>
      <c r="F120" s="5">
        <v>30</v>
      </c>
      <c r="G120" s="4">
        <f>LN(Tablo1[[#This Row],[Case]]^3*((1-Tablo1[[#This Row],[Day]]/365.25))^2+1)</f>
        <v>18.261145857168547</v>
      </c>
      <c r="H120" s="4">
        <f>LN(Tablo1[[#This Row],[Death]]^3*((1-Tablo1[[#This Row],[Day]]/365.25))^2+1)</f>
        <v>4.6663537068988719</v>
      </c>
      <c r="I120" s="4">
        <f>LN(Tablo1[[#This Row],[Recovered]]^3*((1-Tablo1[[#This Row],[Day]]/365.25))^2+1)</f>
        <v>13.361169037749596</v>
      </c>
      <c r="J120" s="4">
        <f>Tablo1[[#This Row],[Wc]]+Tablo1[[#This Row],[Wd]]-Tablo1[[#This Row],[Wr]]</f>
        <v>9.566330526317822</v>
      </c>
    </row>
    <row r="121" spans="1:10" x14ac:dyDescent="0.25">
      <c r="A121" t="s">
        <v>16</v>
      </c>
      <c r="B121" s="3">
        <v>43937</v>
      </c>
      <c r="C121" s="5">
        <v>75</v>
      </c>
      <c r="D121" s="5">
        <v>5</v>
      </c>
      <c r="E121" s="5">
        <v>15</v>
      </c>
      <c r="F121" s="5">
        <v>31</v>
      </c>
      <c r="G121" s="4">
        <f>LN(Tablo1[[#This Row],[Case]]^3*((1-Tablo1[[#This Row],[Day]]/365.25))^2+1)</f>
        <v>12.775081501746593</v>
      </c>
      <c r="H121" s="4">
        <f>LN(Tablo1[[#This Row],[Death]]^3*((1-Tablo1[[#This Row],[Day]]/365.25))^2+1)</f>
        <v>4.6604354613996</v>
      </c>
      <c r="I121" s="4">
        <f>LN(Tablo1[[#This Row],[Recovered]]^3*((1-Tablo1[[#This Row],[Day]]/365.25))^2+1)</f>
        <v>7.9471186763323383</v>
      </c>
      <c r="J121" s="4">
        <f>Tablo1[[#This Row],[Wc]]+Tablo1[[#This Row],[Wd]]-Tablo1[[#This Row],[Wr]]</f>
        <v>9.4883982868138546</v>
      </c>
    </row>
    <row r="122" spans="1:10" x14ac:dyDescent="0.25">
      <c r="A122" t="s">
        <v>7</v>
      </c>
      <c r="B122" s="3">
        <v>43937</v>
      </c>
      <c r="C122" s="5">
        <v>23</v>
      </c>
      <c r="D122" s="5">
        <v>3</v>
      </c>
      <c r="E122" s="5">
        <v>3</v>
      </c>
      <c r="F122" s="5">
        <v>35</v>
      </c>
      <c r="G122" s="4">
        <f>LN(Tablo1[[#This Row],[Case]]^3*((1-Tablo1[[#This Row],[Day]]/365.25))^2+1)</f>
        <v>9.2051189618900668</v>
      </c>
      <c r="H122" s="4">
        <f>LN(Tablo1[[#This Row],[Death]]^3*((1-Tablo1[[#This Row],[Day]]/365.25))^2+1)</f>
        <v>3.1386798532687119</v>
      </c>
      <c r="I122" s="4">
        <f>LN(Tablo1[[#This Row],[Recovered]]^3*((1-Tablo1[[#This Row],[Day]]/365.25))^2+1)</f>
        <v>3.1386798532687119</v>
      </c>
      <c r="J122" s="4">
        <f>Tablo1[[#This Row],[Wc]]+Tablo1[[#This Row],[Wd]]-Tablo1[[#This Row],[Wr]]</f>
        <v>9.2051189618900668</v>
      </c>
    </row>
    <row r="123" spans="1:10" x14ac:dyDescent="0.25">
      <c r="A123" t="s">
        <v>114</v>
      </c>
      <c r="B123" s="3">
        <v>43937</v>
      </c>
      <c r="C123" s="5">
        <v>93</v>
      </c>
      <c r="D123" s="5">
        <v>3</v>
      </c>
      <c r="E123" s="5">
        <v>12</v>
      </c>
      <c r="F123" s="5">
        <v>48</v>
      </c>
      <c r="G123" s="4">
        <f>LN(Tablo1[[#This Row],[Case]]^3*((1-Tablo1[[#This Row],[Day]]/365.25))^2+1)</f>
        <v>13.316016239276257</v>
      </c>
      <c r="H123" s="4">
        <f>LN(Tablo1[[#This Row],[Death]]^3*((1-Tablo1[[#This Row],[Day]]/365.25))^2+1)</f>
        <v>3.0619782967787081</v>
      </c>
      <c r="I123" s="4">
        <f>LN(Tablo1[[#This Row],[Recovered]]^3*((1-Tablo1[[#This Row],[Day]]/365.25))^2+1)</f>
        <v>7.1737028345108902</v>
      </c>
      <c r="J123" s="4">
        <f>Tablo1[[#This Row],[Wc]]+Tablo1[[#This Row],[Wd]]-Tablo1[[#This Row],[Wr]]</f>
        <v>9.2042917015440722</v>
      </c>
    </row>
    <row r="124" spans="1:10" x14ac:dyDescent="0.25">
      <c r="A124" t="s">
        <v>129</v>
      </c>
      <c r="B124" s="3">
        <v>43937</v>
      </c>
      <c r="C124" s="5">
        <v>1019</v>
      </c>
      <c r="D124" s="5">
        <v>4</v>
      </c>
      <c r="E124" s="5">
        <v>176</v>
      </c>
      <c r="F124" s="5">
        <v>53</v>
      </c>
      <c r="G124" s="4">
        <f>LN(Tablo1[[#This Row],[Case]]^3*((1-Tablo1[[#This Row],[Day]]/365.25))^2+1)</f>
        <v>20.466175297711093</v>
      </c>
      <c r="H124" s="4">
        <f>LN(Tablo1[[#This Row],[Death]]^3*((1-Tablo1[[#This Row],[Day]]/365.25))^2+1)</f>
        <v>3.8664813500333084</v>
      </c>
      <c r="I124" s="4">
        <f>LN(Tablo1[[#This Row],[Recovered]]^3*((1-Tablo1[[#This Row],[Day]]/365.25))^2+1)</f>
        <v>15.197896432843278</v>
      </c>
      <c r="J124" s="4">
        <f>Tablo1[[#This Row],[Wc]]+Tablo1[[#This Row],[Wd]]-Tablo1[[#This Row],[Wr]]</f>
        <v>9.1347602149011227</v>
      </c>
    </row>
    <row r="125" spans="1:10" x14ac:dyDescent="0.25">
      <c r="A125" t="s">
        <v>116</v>
      </c>
      <c r="B125" s="3">
        <v>43937</v>
      </c>
      <c r="C125" s="5">
        <v>303</v>
      </c>
      <c r="D125" s="5">
        <v>4</v>
      </c>
      <c r="E125" s="5">
        <v>55</v>
      </c>
      <c r="F125" s="5">
        <v>31</v>
      </c>
      <c r="G125" s="4">
        <f>LN(Tablo1[[#This Row],[Case]]^3*((1-Tablo1[[#This Row],[Day]]/365.25))^2+1)</f>
        <v>16.963812790155536</v>
      </c>
      <c r="H125" s="4">
        <f>LN(Tablo1[[#This Row],[Death]]^3*((1-Tablo1[[#This Row],[Day]]/365.25))^2+1)</f>
        <v>3.9999831748044721</v>
      </c>
      <c r="I125" s="4">
        <f>LN(Tablo1[[#This Row],[Recovered]]^3*((1-Tablo1[[#This Row],[Day]]/365.25))^2+1)</f>
        <v>11.844621063483258</v>
      </c>
      <c r="J125" s="4">
        <f>Tablo1[[#This Row],[Wc]]+Tablo1[[#This Row],[Wd]]-Tablo1[[#This Row],[Wr]]</f>
        <v>9.119174901476752</v>
      </c>
    </row>
    <row r="126" spans="1:10" x14ac:dyDescent="0.25">
      <c r="A126" t="s">
        <v>159</v>
      </c>
      <c r="B126" s="3">
        <v>43937</v>
      </c>
      <c r="C126" s="5">
        <v>238</v>
      </c>
      <c r="D126" s="5">
        <v>7</v>
      </c>
      <c r="E126" s="5">
        <v>68</v>
      </c>
      <c r="F126" s="5">
        <v>81</v>
      </c>
      <c r="G126" s="4">
        <f>LN(Tablo1[[#This Row],[Case]]^3*((1-Tablo1[[#This Row],[Day]]/365.25))^2+1)</f>
        <v>15.915356307489423</v>
      </c>
      <c r="H126" s="4">
        <f>LN(Tablo1[[#This Row],[Death]]^3*((1-Tablo1[[#This Row],[Day]]/365.25))^2+1)</f>
        <v>5.3410768325354434</v>
      </c>
      <c r="I126" s="4">
        <f>LN(Tablo1[[#This Row],[Recovered]]^3*((1-Tablo1[[#This Row],[Day]]/365.25))^2+1)</f>
        <v>12.157072530644138</v>
      </c>
      <c r="J126" s="4">
        <f>Tablo1[[#This Row],[Wc]]+Tablo1[[#This Row],[Wd]]-Tablo1[[#This Row],[Wr]]</f>
        <v>9.0993606093807298</v>
      </c>
    </row>
    <row r="127" spans="1:10" x14ac:dyDescent="0.25">
      <c r="A127" t="s">
        <v>94</v>
      </c>
      <c r="B127" s="3">
        <v>43937</v>
      </c>
      <c r="C127" s="5">
        <v>1524</v>
      </c>
      <c r="D127" s="5">
        <v>3</v>
      </c>
      <c r="E127" s="5">
        <v>225</v>
      </c>
      <c r="F127" s="5">
        <v>53</v>
      </c>
      <c r="G127" s="4">
        <f>LN(Tablo1[[#This Row],[Case]]^3*((1-Tablo1[[#This Row],[Day]]/365.25))^2+1)</f>
        <v>21.673725405876095</v>
      </c>
      <c r="H127" s="4">
        <f>LN(Tablo1[[#This Row],[Death]]^3*((1-Tablo1[[#This Row],[Day]]/365.25))^2+1)</f>
        <v>3.0317158802963631</v>
      </c>
      <c r="I127" s="4">
        <f>LN(Tablo1[[#This Row],[Recovered]]^3*((1-Tablo1[[#This Row],[Day]]/365.25))^2+1)</f>
        <v>15.934745523486516</v>
      </c>
      <c r="J127" s="4">
        <f>Tablo1[[#This Row],[Wc]]+Tablo1[[#This Row],[Wd]]-Tablo1[[#This Row],[Wr]]</f>
        <v>8.7706957626859428</v>
      </c>
    </row>
    <row r="128" spans="1:10" x14ac:dyDescent="0.25">
      <c r="A128" t="s">
        <v>24</v>
      </c>
      <c r="B128" s="3">
        <v>43937</v>
      </c>
      <c r="C128" s="5">
        <v>15</v>
      </c>
      <c r="D128" s="5">
        <v>1</v>
      </c>
      <c r="E128" s="5">
        <v>0</v>
      </c>
      <c r="F128" s="5">
        <v>18</v>
      </c>
      <c r="G128" s="4">
        <f>LN(Tablo1[[#This Row],[Case]]^3*((1-Tablo1[[#This Row],[Day]]/365.25))^2+1)</f>
        <v>8.0234042215698747</v>
      </c>
      <c r="H128" s="4">
        <f>LN(Tablo1[[#This Row],[Death]]^3*((1-Tablo1[[#This Row],[Day]]/365.25))^2+1)</f>
        <v>0.64388656603053285</v>
      </c>
      <c r="I128" s="4">
        <f>LN(Tablo1[[#This Row],[Recovered]]^3*((1-Tablo1[[#This Row],[Day]]/365.25))^2+1)</f>
        <v>0</v>
      </c>
      <c r="J128" s="4">
        <f>Tablo1[[#This Row],[Wc]]+Tablo1[[#This Row],[Wd]]-Tablo1[[#This Row],[Wr]]</f>
        <v>8.6672907876004075</v>
      </c>
    </row>
    <row r="129" spans="1:10" x14ac:dyDescent="0.25">
      <c r="A129" t="s">
        <v>60</v>
      </c>
      <c r="B129" s="3">
        <v>43937</v>
      </c>
      <c r="C129" s="5">
        <v>92</v>
      </c>
      <c r="D129" s="5">
        <v>3</v>
      </c>
      <c r="E129" s="5">
        <v>15</v>
      </c>
      <c r="F129" s="5">
        <v>35</v>
      </c>
      <c r="G129" s="4">
        <f>LN(Tablo1[[#This Row],[Case]]^3*((1-Tablo1[[#This Row],[Day]]/365.25))^2+1)</f>
        <v>13.363903087526834</v>
      </c>
      <c r="H129" s="4">
        <f>LN(Tablo1[[#This Row],[Death]]^3*((1-Tablo1[[#This Row],[Day]]/365.25))^2+1)</f>
        <v>3.1386798532687119</v>
      </c>
      <c r="I129" s="4">
        <f>LN(Tablo1[[#This Row],[Recovered]]^3*((1-Tablo1[[#This Row],[Day]]/365.25))^2+1)</f>
        <v>7.9230487505855818</v>
      </c>
      <c r="J129" s="4">
        <f>Tablo1[[#This Row],[Wc]]+Tablo1[[#This Row],[Wd]]-Tablo1[[#This Row],[Wr]]</f>
        <v>8.5795341902099622</v>
      </c>
    </row>
    <row r="130" spans="1:10" x14ac:dyDescent="0.25">
      <c r="A130" t="s">
        <v>119</v>
      </c>
      <c r="B130" s="3">
        <v>43937</v>
      </c>
      <c r="C130" s="5">
        <v>9</v>
      </c>
      <c r="D130" s="5">
        <v>2</v>
      </c>
      <c r="E130" s="5">
        <v>0</v>
      </c>
      <c r="F130" s="5">
        <v>20</v>
      </c>
      <c r="G130" s="4">
        <f>LN(Tablo1[[#This Row],[Case]]^3*((1-Tablo1[[#This Row],[Day]]/365.25))^2+1)</f>
        <v>6.4805813107665156</v>
      </c>
      <c r="H130" s="4">
        <f>LN(Tablo1[[#This Row],[Death]]^3*((1-Tablo1[[#This Row],[Day]]/365.25))^2+1)</f>
        <v>2.0977570827207077</v>
      </c>
      <c r="I130" s="4">
        <f>LN(Tablo1[[#This Row],[Recovered]]^3*((1-Tablo1[[#This Row],[Day]]/365.25))^2+1)</f>
        <v>0</v>
      </c>
      <c r="J130" s="4">
        <f>Tablo1[[#This Row],[Wc]]+Tablo1[[#This Row],[Wd]]-Tablo1[[#This Row],[Wr]]</f>
        <v>8.5783383934872237</v>
      </c>
    </row>
    <row r="131" spans="1:10" x14ac:dyDescent="0.25">
      <c r="A131" t="s">
        <v>168</v>
      </c>
      <c r="B131" s="3">
        <v>43937</v>
      </c>
      <c r="C131" s="5">
        <v>18</v>
      </c>
      <c r="D131" s="5">
        <v>0</v>
      </c>
      <c r="E131" s="5">
        <v>0</v>
      </c>
      <c r="F131" s="5">
        <v>26</v>
      </c>
      <c r="G131" s="4">
        <f>LN(Tablo1[[#This Row],[Case]]^3*((1-Tablo1[[#This Row],[Day]]/365.25))^2+1)</f>
        <v>8.5236245074679644</v>
      </c>
      <c r="H131" s="4">
        <f>LN(Tablo1[[#This Row],[Death]]^3*((1-Tablo1[[#This Row],[Day]]/365.25))^2+1)</f>
        <v>0</v>
      </c>
      <c r="I131" s="4">
        <f>LN(Tablo1[[#This Row],[Recovered]]^3*((1-Tablo1[[#This Row],[Day]]/365.25))^2+1)</f>
        <v>0</v>
      </c>
      <c r="J131" s="4">
        <f>Tablo1[[#This Row],[Wc]]+Tablo1[[#This Row],[Wd]]-Tablo1[[#This Row],[Wr]]</f>
        <v>8.5236245074679644</v>
      </c>
    </row>
    <row r="132" spans="1:10" x14ac:dyDescent="0.25">
      <c r="A132" t="s">
        <v>61</v>
      </c>
      <c r="B132" s="3">
        <v>43937</v>
      </c>
      <c r="C132" s="5">
        <v>17</v>
      </c>
      <c r="D132" s="5">
        <v>0</v>
      </c>
      <c r="E132" s="5">
        <v>0</v>
      </c>
      <c r="F132" s="5">
        <v>29</v>
      </c>
      <c r="G132" s="4">
        <f>LN(Tablo1[[#This Row],[Case]]^3*((1-Tablo1[[#This Row],[Day]]/365.25))^2+1)</f>
        <v>8.3344259285627231</v>
      </c>
      <c r="H132" s="4">
        <f>LN(Tablo1[[#This Row],[Death]]^3*((1-Tablo1[[#This Row],[Day]]/365.25))^2+1)</f>
        <v>0</v>
      </c>
      <c r="I132" s="4">
        <f>LN(Tablo1[[#This Row],[Recovered]]^3*((1-Tablo1[[#This Row],[Day]]/365.25))^2+1)</f>
        <v>0</v>
      </c>
      <c r="J132" s="4">
        <f>Tablo1[[#This Row],[Wc]]+Tablo1[[#This Row],[Wd]]-Tablo1[[#This Row],[Wr]]</f>
        <v>8.3344259285627231</v>
      </c>
    </row>
    <row r="133" spans="1:10" x14ac:dyDescent="0.25">
      <c r="A133" t="s">
        <v>50</v>
      </c>
      <c r="B133" s="3">
        <v>43937</v>
      </c>
      <c r="C133" s="5">
        <v>591</v>
      </c>
      <c r="D133" s="5">
        <v>2</v>
      </c>
      <c r="E133" s="5">
        <v>73</v>
      </c>
      <c r="F133" s="5">
        <v>30</v>
      </c>
      <c r="G133" s="4">
        <f>LN(Tablo1[[#This Row],[Case]]^3*((1-Tablo1[[#This Row],[Day]]/365.25))^2+1)</f>
        <v>18.974037001030418</v>
      </c>
      <c r="H133" s="4">
        <f>LN(Tablo1[[#This Row],[Death]]^3*((1-Tablo1[[#This Row],[Day]]/365.25))^2+1)</f>
        <v>2.0463760511091103</v>
      </c>
      <c r="I133" s="4">
        <f>LN(Tablo1[[#This Row],[Recovered]]^3*((1-Tablo1[[#This Row],[Day]]/365.25))^2+1)</f>
        <v>12.69997031772791</v>
      </c>
      <c r="J133" s="4">
        <f>Tablo1[[#This Row],[Wc]]+Tablo1[[#This Row],[Wd]]-Tablo1[[#This Row],[Wr]]</f>
        <v>8.3204427344116176</v>
      </c>
    </row>
    <row r="134" spans="1:10" x14ac:dyDescent="0.25">
      <c r="A134" t="s">
        <v>179</v>
      </c>
      <c r="B134" s="3">
        <v>43937</v>
      </c>
      <c r="C134" s="5">
        <v>204</v>
      </c>
      <c r="D134" s="5">
        <v>9</v>
      </c>
      <c r="E134" s="5">
        <v>111</v>
      </c>
      <c r="F134" s="5">
        <v>34</v>
      </c>
      <c r="G134" s="4">
        <f>LN(Tablo1[[#This Row],[Case]]^3*((1-Tablo1[[#This Row],[Day]]/365.25))^2+1)</f>
        <v>15.758942778083478</v>
      </c>
      <c r="H134" s="4">
        <f>LN(Tablo1[[#This Row],[Death]]^3*((1-Tablo1[[#This Row],[Day]]/365.25))^2+1)</f>
        <v>6.3979227852929021</v>
      </c>
      <c r="I134" s="4">
        <f>LN(Tablo1[[#This Row],[Recovered]]^3*((1-Tablo1[[#This Row],[Day]]/365.25))^2+1)</f>
        <v>13.933174146271714</v>
      </c>
      <c r="J134" s="4">
        <f>Tablo1[[#This Row],[Wc]]+Tablo1[[#This Row],[Wd]]-Tablo1[[#This Row],[Wr]]</f>
        <v>8.2236914171046642</v>
      </c>
    </row>
    <row r="135" spans="1:10" x14ac:dyDescent="0.25">
      <c r="A135" t="s">
        <v>14</v>
      </c>
      <c r="B135" s="3">
        <v>43937</v>
      </c>
      <c r="C135" s="5">
        <v>1700</v>
      </c>
      <c r="D135" s="5">
        <v>7</v>
      </c>
      <c r="E135" s="5">
        <v>703</v>
      </c>
      <c r="F135" s="5">
        <v>53</v>
      </c>
      <c r="G135" s="4">
        <f>LN(Tablo1[[#This Row],[Case]]^3*((1-Tablo1[[#This Row],[Day]]/365.25))^2+1)</f>
        <v>22.001594787161181</v>
      </c>
      <c r="H135" s="4">
        <f>LN(Tablo1[[#This Row],[Death]]^3*((1-Tablo1[[#This Row],[Day]]/365.25))^2+1)</f>
        <v>5.5281558681260394</v>
      </c>
      <c r="I135" s="4">
        <f>LN(Tablo1[[#This Row],[Recovered]]^3*((1-Tablo1[[#This Row],[Day]]/365.25))^2+1)</f>
        <v>19.352514876120058</v>
      </c>
      <c r="J135" s="4">
        <f>Tablo1[[#This Row],[Wc]]+Tablo1[[#This Row],[Wd]]-Tablo1[[#This Row],[Wr]]</f>
        <v>8.1772357791671624</v>
      </c>
    </row>
    <row r="136" spans="1:10" x14ac:dyDescent="0.25">
      <c r="A136" t="s">
        <v>123</v>
      </c>
      <c r="B136" s="3">
        <v>43937</v>
      </c>
      <c r="C136" s="5">
        <v>1401</v>
      </c>
      <c r="D136" s="5">
        <v>9</v>
      </c>
      <c r="E136" s="5">
        <v>770</v>
      </c>
      <c r="F136" s="5">
        <v>49</v>
      </c>
      <c r="G136" s="4">
        <f>LN(Tablo1[[#This Row],[Case]]^3*((1-Tablo1[[#This Row],[Day]]/365.25))^2+1)</f>
        <v>21.446726618317935</v>
      </c>
      <c r="H136" s="4">
        <f>LN(Tablo1[[#This Row],[Death]]^3*((1-Tablo1[[#This Row],[Day]]/365.25))^2+1)</f>
        <v>6.3054037892838171</v>
      </c>
      <c r="I136" s="4">
        <f>LN(Tablo1[[#This Row],[Recovered]]^3*((1-Tablo1[[#This Row],[Day]]/365.25))^2+1)</f>
        <v>19.651073526286808</v>
      </c>
      <c r="J136" s="4">
        <f>Tablo1[[#This Row],[Wc]]+Tablo1[[#This Row],[Wd]]-Tablo1[[#This Row],[Wr]]</f>
        <v>8.1010568813149462</v>
      </c>
    </row>
    <row r="137" spans="1:10" x14ac:dyDescent="0.25">
      <c r="A137" t="s">
        <v>177</v>
      </c>
      <c r="B137" s="3">
        <v>43937</v>
      </c>
      <c r="C137" s="5">
        <v>502</v>
      </c>
      <c r="D137" s="5">
        <v>9</v>
      </c>
      <c r="E137" s="5">
        <v>286</v>
      </c>
      <c r="F137" s="5">
        <v>34</v>
      </c>
      <c r="G137" s="4">
        <f>LN(Tablo1[[#This Row],[Case]]^3*((1-Tablo1[[#This Row],[Day]]/365.25))^2+1)</f>
        <v>18.460383022025191</v>
      </c>
      <c r="H137" s="4">
        <f>LN(Tablo1[[#This Row],[Death]]^3*((1-Tablo1[[#This Row],[Day]]/365.25))^2+1)</f>
        <v>6.3979227852929021</v>
      </c>
      <c r="I137" s="4">
        <f>LN(Tablo1[[#This Row],[Recovered]]^3*((1-Tablo1[[#This Row],[Day]]/365.25))^2+1)</f>
        <v>16.77255813777094</v>
      </c>
      <c r="J137" s="4">
        <f>Tablo1[[#This Row],[Wc]]+Tablo1[[#This Row],[Wd]]-Tablo1[[#This Row],[Wr]]</f>
        <v>8.0857476695471533</v>
      </c>
    </row>
    <row r="138" spans="1:10" x14ac:dyDescent="0.25">
      <c r="A138" t="s">
        <v>151</v>
      </c>
      <c r="B138" s="3">
        <v>43937</v>
      </c>
      <c r="C138" s="5">
        <v>15</v>
      </c>
      <c r="D138" s="5">
        <v>0</v>
      </c>
      <c r="E138" s="5">
        <v>0</v>
      </c>
      <c r="F138" s="5">
        <v>17</v>
      </c>
      <c r="G138" s="4">
        <f>LN(Tablo1[[#This Row],[Case]]^3*((1-Tablo1[[#This Row],[Day]]/365.25))^2+1)</f>
        <v>8.0291536043251295</v>
      </c>
      <c r="H138" s="4">
        <f>LN(Tablo1[[#This Row],[Death]]^3*((1-Tablo1[[#This Row],[Day]]/365.25))^2+1)</f>
        <v>0</v>
      </c>
      <c r="I138" s="4">
        <f>LN(Tablo1[[#This Row],[Recovered]]^3*((1-Tablo1[[#This Row],[Day]]/365.25))^2+1)</f>
        <v>0</v>
      </c>
      <c r="J138" s="4">
        <f>Tablo1[[#This Row],[Wc]]+Tablo1[[#This Row],[Wd]]-Tablo1[[#This Row],[Wr]]</f>
        <v>8.0291536043251295</v>
      </c>
    </row>
    <row r="139" spans="1:10" x14ac:dyDescent="0.25">
      <c r="A139" t="s">
        <v>109</v>
      </c>
      <c r="B139" s="3">
        <v>43937</v>
      </c>
      <c r="C139" s="5">
        <v>412</v>
      </c>
      <c r="D139" s="5">
        <v>3</v>
      </c>
      <c r="E139" s="5">
        <v>82</v>
      </c>
      <c r="F139" s="5">
        <v>41</v>
      </c>
      <c r="G139" s="4">
        <f>LN(Tablo1[[#This Row],[Case]]^3*((1-Tablo1[[#This Row],[Day]]/365.25))^2+1)</f>
        <v>17.824935611323891</v>
      </c>
      <c r="H139" s="4">
        <f>LN(Tablo1[[#This Row],[Death]]^3*((1-Tablo1[[#This Row],[Day]]/365.25))^2+1)</f>
        <v>3.1036270905980783</v>
      </c>
      <c r="I139" s="4">
        <f>LN(Tablo1[[#This Row],[Recovered]]^3*((1-Tablo1[[#This Row],[Day]]/365.25))^2+1)</f>
        <v>12.982025588251725</v>
      </c>
      <c r="J139" s="4">
        <f>Tablo1[[#This Row],[Wc]]+Tablo1[[#This Row],[Wd]]-Tablo1[[#This Row],[Wr]]</f>
        <v>7.9465371136702441</v>
      </c>
    </row>
    <row r="140" spans="1:10" x14ac:dyDescent="0.25">
      <c r="A140" t="s">
        <v>142</v>
      </c>
      <c r="B140" s="3">
        <v>43937</v>
      </c>
      <c r="C140" s="5">
        <v>14</v>
      </c>
      <c r="D140" s="5">
        <v>0</v>
      </c>
      <c r="E140" s="5">
        <v>0</v>
      </c>
      <c r="F140" s="5">
        <v>23</v>
      </c>
      <c r="G140" s="4">
        <f>LN(Tablo1[[#This Row],[Case]]^3*((1-Tablo1[[#This Row],[Day]]/365.25))^2+1)</f>
        <v>7.7875057884194669</v>
      </c>
      <c r="H140" s="4">
        <f>LN(Tablo1[[#This Row],[Death]]^3*((1-Tablo1[[#This Row],[Day]]/365.25))^2+1)</f>
        <v>0</v>
      </c>
      <c r="I140" s="4">
        <f>LN(Tablo1[[#This Row],[Recovered]]^3*((1-Tablo1[[#This Row],[Day]]/365.25))^2+1)</f>
        <v>0</v>
      </c>
      <c r="J140" s="4">
        <f>Tablo1[[#This Row],[Wc]]+Tablo1[[#This Row],[Wd]]-Tablo1[[#This Row],[Wr]]</f>
        <v>7.7875057884194669</v>
      </c>
    </row>
    <row r="141" spans="1:10" x14ac:dyDescent="0.25">
      <c r="A141" t="s">
        <v>70</v>
      </c>
      <c r="B141" s="3">
        <v>43937</v>
      </c>
      <c r="C141" s="5">
        <v>14</v>
      </c>
      <c r="D141" s="5">
        <v>0</v>
      </c>
      <c r="E141" s="5">
        <v>0</v>
      </c>
      <c r="F141" s="5">
        <v>26</v>
      </c>
      <c r="G141" s="4">
        <f>LN(Tablo1[[#This Row],[Case]]^3*((1-Tablo1[[#This Row],[Day]]/365.25))^2+1)</f>
        <v>7.7699048276399614</v>
      </c>
      <c r="H141" s="4">
        <f>LN(Tablo1[[#This Row],[Death]]^3*((1-Tablo1[[#This Row],[Day]]/365.25))^2+1)</f>
        <v>0</v>
      </c>
      <c r="I141" s="4">
        <f>LN(Tablo1[[#This Row],[Recovered]]^3*((1-Tablo1[[#This Row],[Day]]/365.25))^2+1)</f>
        <v>0</v>
      </c>
      <c r="J141" s="4">
        <f>Tablo1[[#This Row],[Wc]]+Tablo1[[#This Row],[Wd]]-Tablo1[[#This Row],[Wr]]</f>
        <v>7.7699048276399614</v>
      </c>
    </row>
    <row r="142" spans="1:10" x14ac:dyDescent="0.25">
      <c r="A142" t="s">
        <v>165</v>
      </c>
      <c r="B142" s="3">
        <v>43937</v>
      </c>
      <c r="C142" s="5">
        <v>395</v>
      </c>
      <c r="D142" s="5">
        <v>6</v>
      </c>
      <c r="E142" s="5">
        <v>155</v>
      </c>
      <c r="F142" s="5">
        <v>86</v>
      </c>
      <c r="G142" s="4">
        <f>LN(Tablo1[[#This Row],[Case]]^3*((1-Tablo1[[#This Row],[Day]]/365.25))^2+1)</f>
        <v>17.399708097099303</v>
      </c>
      <c r="H142" s="4">
        <f>LN(Tablo1[[#This Row],[Death]]^3*((1-Tablo1[[#This Row],[Day]]/365.25))^2+1)</f>
        <v>4.8462182579101816</v>
      </c>
      <c r="I142" s="4">
        <f>LN(Tablo1[[#This Row],[Recovered]]^3*((1-Tablo1[[#This Row],[Day]]/365.25))^2+1)</f>
        <v>14.5933265848031</v>
      </c>
      <c r="J142" s="4">
        <f>Tablo1[[#This Row],[Wc]]+Tablo1[[#This Row],[Wd]]-Tablo1[[#This Row],[Wr]]</f>
        <v>7.6525997702063844</v>
      </c>
    </row>
    <row r="143" spans="1:10" x14ac:dyDescent="0.25">
      <c r="A143" t="s">
        <v>56</v>
      </c>
      <c r="B143" s="3">
        <v>43937</v>
      </c>
      <c r="C143" s="5">
        <v>51</v>
      </c>
      <c r="D143" s="5">
        <v>0</v>
      </c>
      <c r="E143" s="5">
        <v>4</v>
      </c>
      <c r="F143" s="5">
        <v>33</v>
      </c>
      <c r="G143" s="4">
        <f>LN(Tablo1[[#This Row],[Case]]^3*((1-Tablo1[[#This Row],[Day]]/365.25))^2+1)</f>
        <v>11.606097302508934</v>
      </c>
      <c r="H143" s="4">
        <f>LN(Tablo1[[#This Row],[Death]]^3*((1-Tablo1[[#This Row],[Day]]/365.25))^2+1)</f>
        <v>0</v>
      </c>
      <c r="I143" s="4">
        <f>LN(Tablo1[[#This Row],[Recovered]]^3*((1-Tablo1[[#This Row],[Day]]/365.25))^2+1)</f>
        <v>3.9882012852689503</v>
      </c>
      <c r="J143" s="4">
        <f>Tablo1[[#This Row],[Wc]]+Tablo1[[#This Row],[Wd]]-Tablo1[[#This Row],[Wr]]</f>
        <v>7.6178960172399837</v>
      </c>
    </row>
    <row r="144" spans="1:10" x14ac:dyDescent="0.25">
      <c r="A144" t="s">
        <v>66</v>
      </c>
      <c r="B144" s="3">
        <v>43937</v>
      </c>
      <c r="C144" s="5">
        <v>348</v>
      </c>
      <c r="D144" s="5">
        <v>3</v>
      </c>
      <c r="E144" s="5">
        <v>76</v>
      </c>
      <c r="F144" s="5">
        <v>51</v>
      </c>
      <c r="G144" s="4">
        <f>LN(Tablo1[[#This Row],[Case]]^3*((1-Tablo1[[#This Row],[Day]]/365.25))^2+1)</f>
        <v>17.255821065057251</v>
      </c>
      <c r="H144" s="4">
        <f>LN(Tablo1[[#This Row],[Death]]^3*((1-Tablo1[[#This Row],[Day]]/365.25))^2+1)</f>
        <v>3.0438731017234679</v>
      </c>
      <c r="I144" s="4">
        <f>LN(Tablo1[[#This Row],[Recovered]]^3*((1-Tablo1[[#This Row],[Day]]/365.25))^2+1)</f>
        <v>12.691416691969849</v>
      </c>
      <c r="J144" s="4">
        <f>Tablo1[[#This Row],[Wc]]+Tablo1[[#This Row],[Wd]]-Tablo1[[#This Row],[Wr]]</f>
        <v>7.608277474810869</v>
      </c>
    </row>
    <row r="145" spans="1:10" x14ac:dyDescent="0.25">
      <c r="A145" t="s">
        <v>49</v>
      </c>
      <c r="B145" s="3">
        <v>43937</v>
      </c>
      <c r="C145" s="5">
        <v>712</v>
      </c>
      <c r="D145" s="5">
        <v>12</v>
      </c>
      <c r="E145" s="5">
        <v>644</v>
      </c>
      <c r="F145" s="5">
        <v>70</v>
      </c>
      <c r="G145" s="4">
        <f>LN(Tablo1[[#This Row],[Case]]^3*((1-Tablo1[[#This Row],[Day]]/365.25))^2+1)</f>
        <v>19.278714547369201</v>
      </c>
      <c r="H145" s="4">
        <f>LN(Tablo1[[#This Row],[Death]]^3*((1-Tablo1[[#This Row],[Day]]/365.25))^2+1)</f>
        <v>7.030086005647938</v>
      </c>
      <c r="I145" s="4">
        <f>LN(Tablo1[[#This Row],[Recovered]]^3*((1-Tablo1[[#This Row],[Day]]/365.25))^2+1)</f>
        <v>18.977576992936232</v>
      </c>
      <c r="J145" s="4">
        <f>Tablo1[[#This Row],[Wc]]+Tablo1[[#This Row],[Wd]]-Tablo1[[#This Row],[Wr]]</f>
        <v>7.3312235600809075</v>
      </c>
    </row>
    <row r="146" spans="1:10" x14ac:dyDescent="0.25">
      <c r="A146" t="s">
        <v>181</v>
      </c>
      <c r="B146" s="3">
        <v>43937</v>
      </c>
      <c r="C146" s="5">
        <v>374</v>
      </c>
      <c r="D146" s="5">
        <v>2</v>
      </c>
      <c r="E146" s="5">
        <v>63</v>
      </c>
      <c r="F146" s="5">
        <v>43</v>
      </c>
      <c r="G146" s="4">
        <f>LN(Tablo1[[#This Row],[Case]]^3*((1-Tablo1[[#This Row],[Day]]/365.25))^2+1)</f>
        <v>17.522258599177825</v>
      </c>
      <c r="H146" s="4">
        <f>LN(Tablo1[[#This Row],[Death]]^3*((1-Tablo1[[#This Row],[Day]]/365.25))^2+1)</f>
        <v>1.9778567958287872</v>
      </c>
      <c r="I146" s="4">
        <f>LN(Tablo1[[#This Row],[Recovered]]^3*((1-Tablo1[[#This Row],[Day]]/365.25))^2+1)</f>
        <v>12.178900499288149</v>
      </c>
      <c r="J146" s="4">
        <f>Tablo1[[#This Row],[Wc]]+Tablo1[[#This Row],[Wd]]-Tablo1[[#This Row],[Wr]]</f>
        <v>7.3212148957184642</v>
      </c>
    </row>
    <row r="147" spans="1:10" x14ac:dyDescent="0.25">
      <c r="A147" t="s">
        <v>79</v>
      </c>
      <c r="B147" s="3">
        <v>43937</v>
      </c>
      <c r="C147" s="5">
        <v>1739</v>
      </c>
      <c r="D147" s="5">
        <v>8</v>
      </c>
      <c r="E147" s="5">
        <v>1144</v>
      </c>
      <c r="F147" s="5">
        <v>49</v>
      </c>
      <c r="G147" s="4">
        <f>LN(Tablo1[[#This Row],[Case]]^3*((1-Tablo1[[#This Row],[Day]]/365.25))^2+1)</f>
        <v>22.095098522138333</v>
      </c>
      <c r="H147" s="4">
        <f>LN(Tablo1[[#This Row],[Death]]^3*((1-Tablo1[[#This Row],[Day]]/365.25))^2+1)</f>
        <v>5.9528284661718498</v>
      </c>
      <c r="I147" s="4">
        <f>LN(Tablo1[[#This Row],[Recovered]]^3*((1-Tablo1[[#This Row],[Day]]/365.25))^2+1)</f>
        <v>20.838760495531996</v>
      </c>
      <c r="J147" s="4">
        <f>Tablo1[[#This Row],[Wc]]+Tablo1[[#This Row],[Wd]]-Tablo1[[#This Row],[Wr]]</f>
        <v>7.2091664927781842</v>
      </c>
    </row>
    <row r="148" spans="1:10" x14ac:dyDescent="0.25">
      <c r="A148" t="s">
        <v>72</v>
      </c>
      <c r="B148" s="3">
        <v>43937</v>
      </c>
      <c r="C148" s="5">
        <v>438</v>
      </c>
      <c r="D148" s="5">
        <v>1</v>
      </c>
      <c r="E148" s="5">
        <v>49</v>
      </c>
      <c r="F148" s="5">
        <v>35</v>
      </c>
      <c r="G148" s="4">
        <f>LN(Tablo1[[#This Row],[Case]]^3*((1-Tablo1[[#This Row],[Day]]/365.25))^2+1)</f>
        <v>18.04519253122961</v>
      </c>
      <c r="H148" s="4">
        <f>LN(Tablo1[[#This Row],[Death]]^3*((1-Tablo1[[#This Row],[Day]]/365.25))^2+1)</f>
        <v>0.59747999512794758</v>
      </c>
      <c r="I148" s="4">
        <f>LN(Tablo1[[#This Row],[Recovered]]^3*((1-Tablo1[[#This Row],[Day]]/365.25))^2+1)</f>
        <v>11.474007076785474</v>
      </c>
      <c r="J148" s="4">
        <f>Tablo1[[#This Row],[Wc]]+Tablo1[[#This Row],[Wd]]-Tablo1[[#This Row],[Wr]]</f>
        <v>7.1686654495720834</v>
      </c>
    </row>
    <row r="149" spans="1:10" x14ac:dyDescent="0.25">
      <c r="A149" t="s">
        <v>150</v>
      </c>
      <c r="B149" s="3">
        <v>43937</v>
      </c>
      <c r="C149" s="5">
        <v>11</v>
      </c>
      <c r="D149" s="5">
        <v>0</v>
      </c>
      <c r="E149" s="5">
        <v>0</v>
      </c>
      <c r="F149" s="5">
        <v>34</v>
      </c>
      <c r="G149" s="4">
        <f>LN(Tablo1[[#This Row],[Case]]^3*((1-Tablo1[[#This Row],[Day]]/365.25))^2+1)</f>
        <v>6.9991815170643212</v>
      </c>
      <c r="H149" s="4">
        <f>LN(Tablo1[[#This Row],[Death]]^3*((1-Tablo1[[#This Row],[Day]]/365.25))^2+1)</f>
        <v>0</v>
      </c>
      <c r="I149" s="4">
        <f>LN(Tablo1[[#This Row],[Recovered]]^3*((1-Tablo1[[#This Row],[Day]]/365.25))^2+1)</f>
        <v>0</v>
      </c>
      <c r="J149" s="4">
        <f>Tablo1[[#This Row],[Wc]]+Tablo1[[#This Row],[Wd]]-Tablo1[[#This Row],[Wr]]</f>
        <v>6.9991815170643212</v>
      </c>
    </row>
    <row r="150" spans="1:10" x14ac:dyDescent="0.25">
      <c r="A150" t="s">
        <v>89</v>
      </c>
      <c r="B150" s="3">
        <v>43937</v>
      </c>
      <c r="C150" s="5">
        <v>402</v>
      </c>
      <c r="D150" s="5">
        <v>7</v>
      </c>
      <c r="E150" s="5">
        <v>259</v>
      </c>
      <c r="F150" s="5">
        <v>45</v>
      </c>
      <c r="G150" s="4">
        <f>LN(Tablo1[[#This Row],[Case]]^3*((1-Tablo1[[#This Row],[Day]]/365.25))^2+1)</f>
        <v>17.726396066171898</v>
      </c>
      <c r="H150" s="4">
        <f>LN(Tablo1[[#This Row],[Death]]^3*((1-Tablo1[[#This Row],[Day]]/365.25))^2+1)</f>
        <v>5.5785554014987087</v>
      </c>
      <c r="I150" s="4">
        <f>LN(Tablo1[[#This Row],[Recovered]]^3*((1-Tablo1[[#This Row],[Day]]/365.25))^2+1)</f>
        <v>16.407524040259826</v>
      </c>
      <c r="J150" s="4">
        <f>Tablo1[[#This Row],[Wc]]+Tablo1[[#This Row],[Wd]]-Tablo1[[#This Row],[Wr]]</f>
        <v>6.8974274274107792</v>
      </c>
    </row>
    <row r="151" spans="1:10" x14ac:dyDescent="0.25">
      <c r="A151" t="s">
        <v>144</v>
      </c>
      <c r="B151" s="3">
        <v>43937</v>
      </c>
      <c r="C151" s="5">
        <v>12</v>
      </c>
      <c r="D151" s="5">
        <v>0</v>
      </c>
      <c r="E151" s="5">
        <v>1</v>
      </c>
      <c r="F151" s="5">
        <v>34</v>
      </c>
      <c r="G151" s="4">
        <f>LN(Tablo1[[#This Row],[Case]]^3*((1-Tablo1[[#This Row],[Day]]/365.25))^2+1)</f>
        <v>7.260005953846103</v>
      </c>
      <c r="H151" s="4">
        <f>LN(Tablo1[[#This Row],[Death]]^3*((1-Tablo1[[#This Row],[Day]]/365.25))^2+1)</f>
        <v>0</v>
      </c>
      <c r="I151" s="4">
        <f>LN(Tablo1[[#This Row],[Recovered]]^3*((1-Tablo1[[#This Row],[Day]]/365.25))^2+1)</f>
        <v>0.60020442352259329</v>
      </c>
      <c r="J151" s="4">
        <f>Tablo1[[#This Row],[Wc]]+Tablo1[[#This Row],[Wd]]-Tablo1[[#This Row],[Wr]]</f>
        <v>6.6598015303235094</v>
      </c>
    </row>
    <row r="152" spans="1:10" x14ac:dyDescent="0.25">
      <c r="A152" t="s">
        <v>96</v>
      </c>
      <c r="B152" s="3">
        <v>43937</v>
      </c>
      <c r="C152" s="5">
        <v>19</v>
      </c>
      <c r="D152" s="5">
        <v>0</v>
      </c>
      <c r="E152" s="5">
        <v>2</v>
      </c>
      <c r="F152" s="5">
        <v>24</v>
      </c>
      <c r="G152" s="4">
        <f>LN(Tablo1[[#This Row],[Case]]^3*((1-Tablo1[[#This Row],[Day]]/365.25))^2+1)</f>
        <v>8.6975505375379853</v>
      </c>
      <c r="H152" s="4">
        <f>LN(Tablo1[[#This Row],[Death]]^3*((1-Tablo1[[#This Row],[Day]]/365.25))^2+1)</f>
        <v>0</v>
      </c>
      <c r="I152" s="4">
        <f>LN(Tablo1[[#This Row],[Recovered]]^3*((1-Tablo1[[#This Row],[Day]]/365.25))^2+1)</f>
        <v>2.0773400937147803</v>
      </c>
      <c r="J152" s="4">
        <f>Tablo1[[#This Row],[Wc]]+Tablo1[[#This Row],[Wd]]-Tablo1[[#This Row],[Wr]]</f>
        <v>6.620210443823205</v>
      </c>
    </row>
    <row r="153" spans="1:10" x14ac:dyDescent="0.25">
      <c r="A153" t="s">
        <v>169</v>
      </c>
      <c r="B153" s="3">
        <v>43937</v>
      </c>
      <c r="C153" s="5">
        <v>81</v>
      </c>
      <c r="D153" s="5">
        <v>5</v>
      </c>
      <c r="E153" s="5">
        <v>45</v>
      </c>
      <c r="F153" s="5">
        <v>42</v>
      </c>
      <c r="G153" s="4">
        <f>LN(Tablo1[[#This Row],[Case]]^3*((1-Tablo1[[#This Row],[Day]]/365.25))^2+1)</f>
        <v>12.939037800473377</v>
      </c>
      <c r="H153" s="4">
        <f>LN(Tablo1[[#This Row],[Death]]^3*((1-Tablo1[[#This Row],[Day]]/365.25))^2+1)</f>
        <v>4.5941638031031049</v>
      </c>
      <c r="I153" s="4">
        <f>LN(Tablo1[[#This Row],[Recovered]]^3*((1-Tablo1[[#This Row],[Day]]/365.25))^2+1)</f>
        <v>11.175689414148909</v>
      </c>
      <c r="J153" s="4">
        <f>Tablo1[[#This Row],[Wc]]+Tablo1[[#This Row],[Wd]]-Tablo1[[#This Row],[Wr]]</f>
        <v>6.3575121894275739</v>
      </c>
    </row>
    <row r="154" spans="1:10" x14ac:dyDescent="0.25">
      <c r="A154" t="s">
        <v>6</v>
      </c>
      <c r="B154" s="3">
        <v>43937</v>
      </c>
      <c r="C154" s="5">
        <v>19</v>
      </c>
      <c r="D154" s="5">
        <v>2</v>
      </c>
      <c r="E154" s="5">
        <v>5</v>
      </c>
      <c r="F154" s="5">
        <v>28</v>
      </c>
      <c r="G154" s="4">
        <f>LN(Tablo1[[#This Row],[Case]]^3*((1-Tablo1[[#This Row],[Day]]/365.25))^2+1)</f>
        <v>8.6739728195183883</v>
      </c>
      <c r="H154" s="4">
        <f>LN(Tablo1[[#This Row],[Death]]^3*((1-Tablo1[[#This Row],[Day]]/365.25))^2+1)</f>
        <v>2.056742951047263</v>
      </c>
      <c r="I154" s="4">
        <f>LN(Tablo1[[#This Row],[Recovered]]^3*((1-Tablo1[[#This Row],[Day]]/365.25))^2+1)</f>
        <v>4.6781384102209209</v>
      </c>
      <c r="J154" s="4">
        <f>Tablo1[[#This Row],[Wc]]+Tablo1[[#This Row],[Wd]]-Tablo1[[#This Row],[Wr]]</f>
        <v>6.0525773603447313</v>
      </c>
    </row>
    <row r="155" spans="1:10" x14ac:dyDescent="0.25">
      <c r="A155" t="s">
        <v>121</v>
      </c>
      <c r="B155" s="3">
        <v>43937</v>
      </c>
      <c r="C155" s="5">
        <v>16</v>
      </c>
      <c r="D155" s="5">
        <v>0</v>
      </c>
      <c r="E155" s="5">
        <v>2</v>
      </c>
      <c r="F155" s="5">
        <v>83</v>
      </c>
      <c r="G155" s="4">
        <f>LN(Tablo1[[#This Row],[Case]]^3*((1-Tablo1[[#This Row],[Day]]/365.25))^2+1)</f>
        <v>7.802597227231395</v>
      </c>
      <c r="H155" s="4">
        <f>LN(Tablo1[[#This Row],[Death]]^3*((1-Tablo1[[#This Row],[Day]]/365.25))^2+1)</f>
        <v>0</v>
      </c>
      <c r="I155" s="4">
        <f>LN(Tablo1[[#This Row],[Recovered]]^3*((1-Tablo1[[#This Row],[Day]]/365.25))^2+1)</f>
        <v>1.7539267815452229</v>
      </c>
      <c r="J155" s="4">
        <f>Tablo1[[#This Row],[Wc]]+Tablo1[[#This Row],[Wd]]-Tablo1[[#This Row],[Wr]]</f>
        <v>6.048670445686172</v>
      </c>
    </row>
    <row r="156" spans="1:10" x14ac:dyDescent="0.25">
      <c r="A156" t="s">
        <v>132</v>
      </c>
      <c r="B156" s="3">
        <v>43937</v>
      </c>
      <c r="C156" s="5">
        <v>7</v>
      </c>
      <c r="D156" s="5">
        <v>0</v>
      </c>
      <c r="E156" s="5">
        <v>0</v>
      </c>
      <c r="F156" s="5">
        <v>28</v>
      </c>
      <c r="G156" s="4">
        <f>LN(Tablo1[[#This Row],[Case]]^3*((1-Tablo1[[#This Row],[Day]]/365.25))^2+1)</f>
        <v>5.681629158289824</v>
      </c>
      <c r="H156" s="4">
        <f>LN(Tablo1[[#This Row],[Death]]^3*((1-Tablo1[[#This Row],[Day]]/365.25))^2+1)</f>
        <v>0</v>
      </c>
      <c r="I156" s="4">
        <f>LN(Tablo1[[#This Row],[Recovered]]^3*((1-Tablo1[[#This Row],[Day]]/365.25))^2+1)</f>
        <v>0</v>
      </c>
      <c r="J156" s="4">
        <f>Tablo1[[#This Row],[Wc]]+Tablo1[[#This Row],[Wd]]-Tablo1[[#This Row],[Wr]]</f>
        <v>5.681629158289824</v>
      </c>
    </row>
    <row r="157" spans="1:10" x14ac:dyDescent="0.25">
      <c r="A157" t="s">
        <v>115</v>
      </c>
      <c r="B157" s="3">
        <v>43937</v>
      </c>
      <c r="C157" s="5">
        <v>31</v>
      </c>
      <c r="D157" s="5">
        <v>0</v>
      </c>
      <c r="E157" s="5">
        <v>5</v>
      </c>
      <c r="F157" s="5">
        <v>38</v>
      </c>
      <c r="G157" s="4">
        <f>LN(Tablo1[[#This Row],[Case]]^3*((1-Tablo1[[#This Row],[Day]]/365.25))^2+1)</f>
        <v>10.082288136280511</v>
      </c>
      <c r="H157" s="4">
        <f>LN(Tablo1[[#This Row],[Death]]^3*((1-Tablo1[[#This Row],[Day]]/365.25))^2+1)</f>
        <v>0</v>
      </c>
      <c r="I157" s="4">
        <f>LN(Tablo1[[#This Row],[Recovered]]^3*((1-Tablo1[[#This Row],[Day]]/365.25))^2+1)</f>
        <v>4.618514890851638</v>
      </c>
      <c r="J157" s="4">
        <f>Tablo1[[#This Row],[Wc]]+Tablo1[[#This Row],[Wd]]-Tablo1[[#This Row],[Wr]]</f>
        <v>5.4637732454288725</v>
      </c>
    </row>
    <row r="158" spans="1:10" x14ac:dyDescent="0.25">
      <c r="A158" t="s">
        <v>30</v>
      </c>
      <c r="B158" s="3">
        <v>43937</v>
      </c>
      <c r="C158" s="5">
        <v>5</v>
      </c>
      <c r="D158" s="5">
        <v>1</v>
      </c>
      <c r="E158" s="5">
        <v>0</v>
      </c>
      <c r="F158" s="5">
        <v>17</v>
      </c>
      <c r="G158" s="4">
        <f>LN(Tablo1[[#This Row],[Case]]^3*((1-Tablo1[[#This Row],[Day]]/365.25))^2+1)</f>
        <v>4.7417524777811808</v>
      </c>
      <c r="H158" s="4">
        <f>LN(Tablo1[[#This Row],[Death]]^3*((1-Tablo1[[#This Row],[Day]]/365.25))^2+1)</f>
        <v>0.64662111916541154</v>
      </c>
      <c r="I158" s="4">
        <f>LN(Tablo1[[#This Row],[Recovered]]^3*((1-Tablo1[[#This Row],[Day]]/365.25))^2+1)</f>
        <v>0</v>
      </c>
      <c r="J158" s="4">
        <f>Tablo1[[#This Row],[Wc]]+Tablo1[[#This Row],[Wd]]-Tablo1[[#This Row],[Wr]]</f>
        <v>5.3883735969465922</v>
      </c>
    </row>
    <row r="159" spans="1:10" x14ac:dyDescent="0.25">
      <c r="A159" t="s">
        <v>182</v>
      </c>
      <c r="B159" s="3">
        <v>43937</v>
      </c>
      <c r="C159" s="5">
        <v>6</v>
      </c>
      <c r="D159" s="5">
        <v>0</v>
      </c>
      <c r="E159" s="5">
        <v>0</v>
      </c>
      <c r="F159" s="5">
        <v>12</v>
      </c>
      <c r="G159" s="4">
        <f>LN(Tablo1[[#This Row],[Case]]^3*((1-Tablo1[[#This Row],[Day]]/365.25))^2+1)</f>
        <v>5.3134036527070938</v>
      </c>
      <c r="H159" s="4">
        <f>LN(Tablo1[[#This Row],[Death]]^3*((1-Tablo1[[#This Row],[Day]]/365.25))^2+1)</f>
        <v>0</v>
      </c>
      <c r="I159" s="4">
        <f>LN(Tablo1[[#This Row],[Recovered]]^3*((1-Tablo1[[#This Row],[Day]]/365.25))^2+1)</f>
        <v>0</v>
      </c>
      <c r="J159" s="4">
        <f>Tablo1[[#This Row],[Wc]]+Tablo1[[#This Row],[Wd]]-Tablo1[[#This Row],[Wr]]</f>
        <v>5.3134036527070938</v>
      </c>
    </row>
    <row r="160" spans="1:10" x14ac:dyDescent="0.25">
      <c r="A160" t="s">
        <v>100</v>
      </c>
      <c r="B160" s="3">
        <v>43937</v>
      </c>
      <c r="C160" s="5">
        <v>49</v>
      </c>
      <c r="D160" s="5">
        <v>1</v>
      </c>
      <c r="E160" s="5">
        <v>11</v>
      </c>
      <c r="F160" s="5">
        <v>24</v>
      </c>
      <c r="G160" s="4">
        <f>LN(Tablo1[[#This Row],[Case]]^3*((1-Tablo1[[#This Row],[Day]]/365.25))^2+1)</f>
        <v>11.53953722350815</v>
      </c>
      <c r="H160" s="4">
        <f>LN(Tablo1[[#This Row],[Death]]^3*((1-Tablo1[[#This Row],[Day]]/365.25))^2+1)</f>
        <v>0.62748843675697252</v>
      </c>
      <c r="I160" s="4">
        <f>LN(Tablo1[[#This Row],[Recovered]]^3*((1-Tablo1[[#This Row],[Day]]/365.25))^2+1)</f>
        <v>7.0586127503786757</v>
      </c>
      <c r="J160" s="4">
        <f>Tablo1[[#This Row],[Wc]]+Tablo1[[#This Row],[Wd]]-Tablo1[[#This Row],[Wr]]</f>
        <v>5.1084129098864475</v>
      </c>
    </row>
    <row r="161" spans="1:10" x14ac:dyDescent="0.25">
      <c r="A161" t="s">
        <v>36</v>
      </c>
      <c r="B161" s="3">
        <v>43937</v>
      </c>
      <c r="C161" s="5">
        <v>27</v>
      </c>
      <c r="D161" s="5">
        <v>0</v>
      </c>
      <c r="E161" s="5">
        <v>5</v>
      </c>
      <c r="F161" s="5">
        <v>29</v>
      </c>
      <c r="G161" s="4">
        <f>LN(Tablo1[[#This Row],[Case]]^3*((1-Tablo1[[#This Row],[Day]]/365.25))^2+1)</f>
        <v>9.7221163033887468</v>
      </c>
      <c r="H161" s="4">
        <f>LN(Tablo1[[#This Row],[Death]]^3*((1-Tablo1[[#This Row],[Day]]/365.25))^2+1)</f>
        <v>0</v>
      </c>
      <c r="I161" s="4">
        <f>LN(Tablo1[[#This Row],[Recovered]]^3*((1-Tablo1[[#This Row],[Day]]/365.25))^2+1)</f>
        <v>4.6722546565653023</v>
      </c>
      <c r="J161" s="4">
        <f>Tablo1[[#This Row],[Wc]]+Tablo1[[#This Row],[Wd]]-Tablo1[[#This Row],[Wr]]</f>
        <v>5.0498616468234445</v>
      </c>
    </row>
    <row r="162" spans="1:10" x14ac:dyDescent="0.25">
      <c r="A162" t="s">
        <v>65</v>
      </c>
      <c r="B162" s="3">
        <v>43937</v>
      </c>
      <c r="C162" s="5">
        <v>9</v>
      </c>
      <c r="D162" s="5">
        <v>1</v>
      </c>
      <c r="E162" s="5">
        <v>2</v>
      </c>
      <c r="F162" s="5">
        <v>31</v>
      </c>
      <c r="G162" s="4">
        <f>LN(Tablo1[[#This Row],[Case]]^3*((1-Tablo1[[#This Row],[Day]]/365.25))^2+1)</f>
        <v>6.4159247083119588</v>
      </c>
      <c r="H162" s="4">
        <f>LN(Tablo1[[#This Row],[Death]]^3*((1-Tablo1[[#This Row],[Day]]/365.25))^2+1)</f>
        <v>0.60838240944951805</v>
      </c>
      <c r="I162" s="4">
        <f>LN(Tablo1[[#This Row],[Recovered]]^3*((1-Tablo1[[#This Row],[Day]]/365.25))^2+1)</f>
        <v>2.041175383309382</v>
      </c>
      <c r="J162" s="4">
        <f>Tablo1[[#This Row],[Wc]]+Tablo1[[#This Row],[Wd]]-Tablo1[[#This Row],[Wr]]</f>
        <v>4.9831317344520958</v>
      </c>
    </row>
    <row r="163" spans="1:10" x14ac:dyDescent="0.25">
      <c r="A163" t="s">
        <v>110</v>
      </c>
      <c r="B163" s="3">
        <v>43937</v>
      </c>
      <c r="C163" s="5">
        <v>7</v>
      </c>
      <c r="D163" s="5">
        <v>1</v>
      </c>
      <c r="E163" s="5">
        <v>2</v>
      </c>
      <c r="F163" s="5">
        <v>34</v>
      </c>
      <c r="G163" s="4">
        <f>LN(Tablo1[[#This Row],[Case]]^3*((1-Tablo1[[#This Row],[Day]]/365.25))^2+1)</f>
        <v>5.6458514927670613</v>
      </c>
      <c r="H163" s="4">
        <f>LN(Tablo1[[#This Row],[Death]]^3*((1-Tablo1[[#This Row],[Day]]/365.25))^2+1)</f>
        <v>0.60020442352259329</v>
      </c>
      <c r="I163" s="4">
        <f>LN(Tablo1[[#This Row],[Recovered]]^3*((1-Tablo1[[#This Row],[Day]]/365.25))^2+1)</f>
        <v>2.0255040412050622</v>
      </c>
      <c r="J163" s="4">
        <f>Tablo1[[#This Row],[Wc]]+Tablo1[[#This Row],[Wd]]-Tablo1[[#This Row],[Wr]]</f>
        <v>4.2205518750845927</v>
      </c>
    </row>
    <row r="164" spans="1:10" x14ac:dyDescent="0.25">
      <c r="A164" t="s">
        <v>120</v>
      </c>
      <c r="B164" s="3">
        <v>43937</v>
      </c>
      <c r="C164" s="5">
        <v>16</v>
      </c>
      <c r="D164" s="5">
        <v>0</v>
      </c>
      <c r="E164" s="5">
        <v>4</v>
      </c>
      <c r="F164" s="5">
        <v>34</v>
      </c>
      <c r="G164" s="4">
        <f>LN(Tablo1[[#This Row],[Case]]^3*((1-Tablo1[[#This Row],[Day]]/365.25))^2+1)</f>
        <v>8.1226456066523323</v>
      </c>
      <c r="H164" s="4">
        <f>LN(Tablo1[[#This Row],[Death]]^3*((1-Tablo1[[#This Row],[Day]]/365.25))^2+1)</f>
        <v>0</v>
      </c>
      <c r="I164" s="4">
        <f>LN(Tablo1[[#This Row],[Recovered]]^3*((1-Tablo1[[#This Row],[Day]]/365.25))^2+1)</f>
        <v>3.9822847047838645</v>
      </c>
      <c r="J164" s="4">
        <f>Tablo1[[#This Row],[Wc]]+Tablo1[[#This Row],[Wd]]-Tablo1[[#This Row],[Wr]]</f>
        <v>4.1403609018684673</v>
      </c>
    </row>
    <row r="165" spans="1:10" x14ac:dyDescent="0.25">
      <c r="A165" t="s">
        <v>146</v>
      </c>
      <c r="B165" s="3">
        <v>43937</v>
      </c>
      <c r="C165" s="5">
        <v>4</v>
      </c>
      <c r="D165" s="5">
        <v>0</v>
      </c>
      <c r="E165" s="5">
        <v>0</v>
      </c>
      <c r="F165" s="5">
        <v>11</v>
      </c>
      <c r="G165" s="4">
        <f>LN(Tablo1[[#This Row],[Case]]^3*((1-Tablo1[[#This Row],[Day]]/365.25))^2+1)</f>
        <v>4.1141987204696893</v>
      </c>
      <c r="H165" s="4">
        <f>LN(Tablo1[[#This Row],[Death]]^3*((1-Tablo1[[#This Row],[Day]]/365.25))^2+1)</f>
        <v>0</v>
      </c>
      <c r="I165" s="4">
        <f>LN(Tablo1[[#This Row],[Recovered]]^3*((1-Tablo1[[#This Row],[Day]]/365.25))^2+1)</f>
        <v>0</v>
      </c>
      <c r="J165" s="4">
        <f>Tablo1[[#This Row],[Wc]]+Tablo1[[#This Row],[Wd]]-Tablo1[[#This Row],[Wr]]</f>
        <v>4.1141987204696893</v>
      </c>
    </row>
    <row r="166" spans="1:10" x14ac:dyDescent="0.25">
      <c r="A166" t="s">
        <v>157</v>
      </c>
      <c r="B166" s="3">
        <v>43937</v>
      </c>
      <c r="C166" s="5">
        <v>4</v>
      </c>
      <c r="D166" s="5">
        <v>0</v>
      </c>
      <c r="E166" s="5">
        <v>0</v>
      </c>
      <c r="F166" s="5">
        <v>12</v>
      </c>
      <c r="G166" s="4">
        <f>LN(Tablo1[[#This Row],[Case]]^3*((1-Tablo1[[#This Row],[Day]]/365.25))^2+1)</f>
        <v>4.1086376399814197</v>
      </c>
      <c r="H166" s="4">
        <f>LN(Tablo1[[#This Row],[Death]]^3*((1-Tablo1[[#This Row],[Day]]/365.25))^2+1)</f>
        <v>0</v>
      </c>
      <c r="I166" s="4">
        <f>LN(Tablo1[[#This Row],[Recovered]]^3*((1-Tablo1[[#This Row],[Day]]/365.25))^2+1)</f>
        <v>0</v>
      </c>
      <c r="J166" s="4">
        <f>Tablo1[[#This Row],[Wc]]+Tablo1[[#This Row],[Wd]]-Tablo1[[#This Row],[Wr]]</f>
        <v>4.1086376399814197</v>
      </c>
    </row>
    <row r="167" spans="1:10" x14ac:dyDescent="0.25">
      <c r="A167" t="s">
        <v>76</v>
      </c>
      <c r="B167" s="3">
        <v>43937</v>
      </c>
      <c r="C167" s="5">
        <v>8</v>
      </c>
      <c r="D167" s="5">
        <v>0</v>
      </c>
      <c r="E167" s="5">
        <v>2</v>
      </c>
      <c r="F167" s="5">
        <v>42</v>
      </c>
      <c r="G167" s="4">
        <f>LN(Tablo1[[#This Row],[Case]]^3*((1-Tablo1[[#This Row],[Day]]/365.25))^2+1)</f>
        <v>5.9965030932040486</v>
      </c>
      <c r="H167" s="4">
        <f>LN(Tablo1[[#This Row],[Death]]^3*((1-Tablo1[[#This Row],[Day]]/365.25))^2+1)</f>
        <v>0</v>
      </c>
      <c r="I167" s="4">
        <f>LN(Tablo1[[#This Row],[Recovered]]^3*((1-Tablo1[[#This Row],[Day]]/365.25))^2+1)</f>
        <v>1.9831984166664458</v>
      </c>
      <c r="J167" s="4">
        <f>Tablo1[[#This Row],[Wc]]+Tablo1[[#This Row],[Wd]]-Tablo1[[#This Row],[Wr]]</f>
        <v>4.0133046765376026</v>
      </c>
    </row>
    <row r="168" spans="1:10" x14ac:dyDescent="0.25">
      <c r="A168" t="s">
        <v>104</v>
      </c>
      <c r="B168" s="3">
        <v>43937</v>
      </c>
      <c r="C168" s="5">
        <v>111</v>
      </c>
      <c r="D168" s="5">
        <v>0</v>
      </c>
      <c r="E168" s="5">
        <v>33</v>
      </c>
      <c r="F168" s="5">
        <v>28</v>
      </c>
      <c r="G168" s="4">
        <f>LN(Tablo1[[#This Row],[Case]]^3*((1-Tablo1[[#This Row],[Day]]/365.25))^2+1)</f>
        <v>13.969076350495818</v>
      </c>
      <c r="H168" s="4">
        <f>LN(Tablo1[[#This Row],[Death]]^3*((1-Tablo1[[#This Row],[Day]]/365.25))^2+1)</f>
        <v>0</v>
      </c>
      <c r="I168" s="4">
        <f>LN(Tablo1[[#This Row],[Recovered]]^3*((1-Tablo1[[#This Row],[Day]]/365.25))^2+1)</f>
        <v>10.330040211620735</v>
      </c>
      <c r="J168" s="4">
        <f>Tablo1[[#This Row],[Wc]]+Tablo1[[#This Row],[Wd]]-Tablo1[[#This Row],[Wr]]</f>
        <v>3.6390361388750829</v>
      </c>
    </row>
    <row r="169" spans="1:10" x14ac:dyDescent="0.25">
      <c r="A169" t="s">
        <v>148</v>
      </c>
      <c r="B169" s="3">
        <v>43937</v>
      </c>
      <c r="C169" s="5">
        <v>335</v>
      </c>
      <c r="D169" s="5">
        <v>2</v>
      </c>
      <c r="E169" s="5">
        <v>194</v>
      </c>
      <c r="F169" s="5">
        <v>46</v>
      </c>
      <c r="G169" s="4">
        <f>LN(Tablo1[[#This Row],[Case]]^3*((1-Tablo1[[#This Row],[Day]]/365.25))^2+1)</f>
        <v>17.173176518855307</v>
      </c>
      <c r="H169" s="4">
        <f>LN(Tablo1[[#This Row],[Death]]^3*((1-Tablo1[[#This Row],[Day]]/365.25))^2+1)</f>
        <v>1.9617597604419323</v>
      </c>
      <c r="I169" s="4">
        <f>LN(Tablo1[[#This Row],[Recovered]]^3*((1-Tablo1[[#This Row],[Day]]/365.25))^2+1)</f>
        <v>15.534359545026055</v>
      </c>
      <c r="J169" s="4">
        <f>Tablo1[[#This Row],[Wc]]+Tablo1[[#This Row],[Wd]]-Tablo1[[#This Row],[Wr]]</f>
        <v>3.6005767342711845</v>
      </c>
    </row>
    <row r="170" spans="1:10" x14ac:dyDescent="0.25">
      <c r="A170" t="s">
        <v>184</v>
      </c>
      <c r="B170" s="3">
        <v>43937</v>
      </c>
      <c r="C170" s="5">
        <v>48</v>
      </c>
      <c r="D170" s="5">
        <v>2</v>
      </c>
      <c r="E170" s="5">
        <v>30</v>
      </c>
      <c r="F170" s="5">
        <v>30</v>
      </c>
      <c r="G170" s="4">
        <f>LN(Tablo1[[#This Row],[Case]]^3*((1-Tablo1[[#This Row],[Day]]/365.25))^2+1)</f>
        <v>11.442202708679464</v>
      </c>
      <c r="H170" s="4">
        <f>LN(Tablo1[[#This Row],[Death]]^3*((1-Tablo1[[#This Row],[Day]]/365.25))^2+1)</f>
        <v>2.0463760511091103</v>
      </c>
      <c r="I170" s="4">
        <f>LN(Tablo1[[#This Row],[Recovered]]^3*((1-Tablo1[[#This Row],[Day]]/365.25))^2+1)</f>
        <v>10.032225049251172</v>
      </c>
      <c r="J170" s="4">
        <f>Tablo1[[#This Row],[Wc]]+Tablo1[[#This Row],[Wd]]-Tablo1[[#This Row],[Wr]]</f>
        <v>3.4563537105374014</v>
      </c>
    </row>
    <row r="171" spans="1:10" x14ac:dyDescent="0.25">
      <c r="A171" t="s">
        <v>35</v>
      </c>
      <c r="B171" s="3">
        <v>43937</v>
      </c>
      <c r="C171" s="5">
        <v>12</v>
      </c>
      <c r="D171" s="5">
        <v>0</v>
      </c>
      <c r="E171" s="5">
        <v>4</v>
      </c>
      <c r="F171" s="5">
        <v>33</v>
      </c>
      <c r="G171" s="4">
        <f>LN(Tablo1[[#This Row],[Case]]^3*((1-Tablo1[[#This Row],[Day]]/365.25))^2+1)</f>
        <v>7.2660303684139596</v>
      </c>
      <c r="H171" s="4">
        <f>LN(Tablo1[[#This Row],[Death]]^3*((1-Tablo1[[#This Row],[Day]]/365.25))^2+1)</f>
        <v>0</v>
      </c>
      <c r="I171" s="4">
        <f>LN(Tablo1[[#This Row],[Recovered]]^3*((1-Tablo1[[#This Row],[Day]]/365.25))^2+1)</f>
        <v>3.9882012852689503</v>
      </c>
      <c r="J171" s="4">
        <f>Tablo1[[#This Row],[Wc]]+Tablo1[[#This Row],[Wd]]-Tablo1[[#This Row],[Wr]]</f>
        <v>3.2778290831450092</v>
      </c>
    </row>
    <row r="172" spans="1:10" x14ac:dyDescent="0.25">
      <c r="A172" t="s">
        <v>173</v>
      </c>
      <c r="B172" s="3">
        <v>43937</v>
      </c>
      <c r="C172" s="5">
        <v>55</v>
      </c>
      <c r="D172" s="5">
        <v>0</v>
      </c>
      <c r="E172" s="5">
        <v>20</v>
      </c>
      <c r="F172" s="5">
        <v>27</v>
      </c>
      <c r="G172" s="4">
        <f>LN(Tablo1[[#This Row],[Case]]^3*((1-Tablo1[[#This Row],[Day]]/365.25))^2+1)</f>
        <v>11.86841299687897</v>
      </c>
      <c r="H172" s="4">
        <f>LN(Tablo1[[#This Row],[Death]]^3*((1-Tablo1[[#This Row],[Day]]/365.25))^2+1)</f>
        <v>0</v>
      </c>
      <c r="I172" s="4">
        <f>LN(Tablo1[[#This Row],[Recovered]]^3*((1-Tablo1[[#This Row],[Day]]/365.25))^2+1)</f>
        <v>8.8337489949917067</v>
      </c>
      <c r="J172" s="4">
        <f>Tablo1[[#This Row],[Wc]]+Tablo1[[#This Row],[Wd]]-Tablo1[[#This Row],[Wr]]</f>
        <v>3.034664001887263</v>
      </c>
    </row>
    <row r="173" spans="1:10" x14ac:dyDescent="0.25">
      <c r="A173" t="s">
        <v>124</v>
      </c>
      <c r="B173" s="3">
        <v>43937</v>
      </c>
      <c r="C173" s="5">
        <v>9</v>
      </c>
      <c r="D173" s="5">
        <v>1</v>
      </c>
      <c r="E173" s="5">
        <v>4</v>
      </c>
      <c r="F173" s="5">
        <v>29</v>
      </c>
      <c r="G173" s="4">
        <f>LN(Tablo1[[#This Row],[Case]]^3*((1-Tablo1[[#This Row],[Day]]/365.25))^2+1)</f>
        <v>6.4278367423795402</v>
      </c>
      <c r="H173" s="4">
        <f>LN(Tablo1[[#This Row],[Death]]^3*((1-Tablo1[[#This Row],[Day]]/365.25))^2+1)</f>
        <v>0.61383805301555372</v>
      </c>
      <c r="I173" s="4">
        <f>LN(Tablo1[[#This Row],[Recovered]]^3*((1-Tablo1[[#This Row],[Day]]/365.25))^2+1)</f>
        <v>4.0116973441858272</v>
      </c>
      <c r="J173" s="4">
        <f>Tablo1[[#This Row],[Wc]]+Tablo1[[#This Row],[Wd]]-Tablo1[[#This Row],[Wr]]</f>
        <v>3.029977451209267</v>
      </c>
    </row>
    <row r="174" spans="1:10" x14ac:dyDescent="0.25">
      <c r="A174" t="s">
        <v>59</v>
      </c>
      <c r="B174" s="3">
        <v>43937</v>
      </c>
      <c r="C174" s="5">
        <v>16</v>
      </c>
      <c r="D174" s="5">
        <v>1</v>
      </c>
      <c r="E174" s="5">
        <v>8</v>
      </c>
      <c r="F174" s="5">
        <v>34</v>
      </c>
      <c r="G174" s="4">
        <f>LN(Tablo1[[#This Row],[Case]]^3*((1-Tablo1[[#This Row],[Day]]/365.25))^2+1)</f>
        <v>8.1226456066523323</v>
      </c>
      <c r="H174" s="4">
        <f>LN(Tablo1[[#This Row],[Death]]^3*((1-Tablo1[[#This Row],[Day]]/365.25))^2+1)</f>
        <v>0.60020442352259329</v>
      </c>
      <c r="I174" s="4">
        <f>LN(Tablo1[[#This Row],[Recovered]]^3*((1-Tablo1[[#This Row],[Day]]/365.25))^2+1)</f>
        <v>6.0452791084785238</v>
      </c>
      <c r="J174" s="4">
        <f>Tablo1[[#This Row],[Wc]]+Tablo1[[#This Row],[Wd]]-Tablo1[[#This Row],[Wr]]</f>
        <v>2.6775709216964012</v>
      </c>
    </row>
    <row r="175" spans="1:10" x14ac:dyDescent="0.25">
      <c r="A175" t="s">
        <v>21</v>
      </c>
      <c r="B175" s="3">
        <v>43937</v>
      </c>
      <c r="C175" s="5">
        <v>5</v>
      </c>
      <c r="D175" s="5">
        <v>0</v>
      </c>
      <c r="E175" s="5">
        <v>2</v>
      </c>
      <c r="F175" s="5">
        <v>42</v>
      </c>
      <c r="G175" s="4">
        <f>LN(Tablo1[[#This Row],[Case]]^3*((1-Tablo1[[#This Row],[Day]]/365.25))^2+1)</f>
        <v>4.5941638031031049</v>
      </c>
      <c r="H175" s="4">
        <f>LN(Tablo1[[#This Row],[Death]]^3*((1-Tablo1[[#This Row],[Day]]/365.25))^2+1)</f>
        <v>0</v>
      </c>
      <c r="I175" s="4">
        <f>LN(Tablo1[[#This Row],[Recovered]]^3*((1-Tablo1[[#This Row],[Day]]/365.25))^2+1)</f>
        <v>1.9831984166664458</v>
      </c>
      <c r="J175" s="4">
        <f>Tablo1[[#This Row],[Wc]]+Tablo1[[#This Row],[Wd]]-Tablo1[[#This Row],[Wr]]</f>
        <v>2.6109653864366589</v>
      </c>
    </row>
    <row r="176" spans="1:10" x14ac:dyDescent="0.25">
      <c r="A176" t="s">
        <v>20</v>
      </c>
      <c r="B176" s="3">
        <v>43937</v>
      </c>
      <c r="C176" s="5">
        <v>35</v>
      </c>
      <c r="D176" s="5">
        <v>1</v>
      </c>
      <c r="E176" s="5">
        <v>18</v>
      </c>
      <c r="F176" s="5">
        <v>32</v>
      </c>
      <c r="G176" s="4">
        <f>LN(Tablo1[[#This Row],[Case]]^3*((1-Tablo1[[#This Row],[Day]]/365.25))^2+1)</f>
        <v>10.482694018858803</v>
      </c>
      <c r="H176" s="4">
        <f>LN(Tablo1[[#This Row],[Death]]^3*((1-Tablo1[[#This Row],[Day]]/365.25))^2+1)</f>
        <v>0.60565565726535842</v>
      </c>
      <c r="I176" s="4">
        <f>LN(Tablo1[[#This Row],[Recovered]]^3*((1-Tablo1[[#This Row],[Day]]/365.25))^2+1)</f>
        <v>8.4879430481783871</v>
      </c>
      <c r="J176" s="4">
        <f>Tablo1[[#This Row],[Wc]]+Tablo1[[#This Row],[Wd]]-Tablo1[[#This Row],[Wr]]</f>
        <v>2.6004066279457749</v>
      </c>
    </row>
    <row r="177" spans="1:10" x14ac:dyDescent="0.25">
      <c r="A177" t="s">
        <v>141</v>
      </c>
      <c r="B177" s="3">
        <v>43937</v>
      </c>
      <c r="C177" s="5">
        <v>138</v>
      </c>
      <c r="D177" s="5">
        <v>0</v>
      </c>
      <c r="E177" s="5">
        <v>60</v>
      </c>
      <c r="F177" s="5">
        <v>34</v>
      </c>
      <c r="G177" s="4">
        <f>LN(Tablo1[[#This Row],[Case]]^3*((1-Tablo1[[#This Row],[Day]]/365.25))^2+1)</f>
        <v>14.586344171438222</v>
      </c>
      <c r="H177" s="4">
        <f>LN(Tablo1[[#This Row],[Death]]^3*((1-Tablo1[[#This Row],[Day]]/365.25))^2+1)</f>
        <v>0</v>
      </c>
      <c r="I177" s="4">
        <f>LN(Tablo1[[#This Row],[Recovered]]^3*((1-Tablo1[[#This Row],[Day]]/365.25))^2+1)</f>
        <v>12.087621968778125</v>
      </c>
      <c r="J177" s="4">
        <f>Tablo1[[#This Row],[Wc]]+Tablo1[[#This Row],[Wd]]-Tablo1[[#This Row],[Wr]]</f>
        <v>2.4987222026600975</v>
      </c>
    </row>
    <row r="178" spans="1:10" x14ac:dyDescent="0.25">
      <c r="A178" t="s">
        <v>161</v>
      </c>
      <c r="B178" s="3">
        <v>43937</v>
      </c>
      <c r="C178" s="5">
        <v>10</v>
      </c>
      <c r="D178" s="5">
        <v>1</v>
      </c>
      <c r="E178" s="5">
        <v>6</v>
      </c>
      <c r="F178" s="5">
        <v>34</v>
      </c>
      <c r="G178" s="4">
        <f>LN(Tablo1[[#This Row],[Case]]^3*((1-Tablo1[[#This Row],[Day]]/365.25))^2+1)</f>
        <v>6.7135530121111771</v>
      </c>
      <c r="H178" s="4">
        <f>LN(Tablo1[[#This Row],[Death]]^3*((1-Tablo1[[#This Row],[Day]]/365.25))^2+1)</f>
        <v>0.60020442352259329</v>
      </c>
      <c r="I178" s="4">
        <f>LN(Tablo1[[#This Row],[Recovered]]^3*((1-Tablo1[[#This Row],[Day]]/365.25))^2+1)</f>
        <v>5.185474067008351</v>
      </c>
      <c r="J178" s="4">
        <f>Tablo1[[#This Row],[Wc]]+Tablo1[[#This Row],[Wd]]-Tablo1[[#This Row],[Wr]]</f>
        <v>2.1282833686254197</v>
      </c>
    </row>
    <row r="179" spans="1:10" x14ac:dyDescent="0.25">
      <c r="A179" t="s">
        <v>51</v>
      </c>
      <c r="B179" s="3">
        <v>43937</v>
      </c>
      <c r="C179" s="5">
        <v>16</v>
      </c>
      <c r="D179" s="5">
        <v>0</v>
      </c>
      <c r="E179" s="5">
        <v>8</v>
      </c>
      <c r="F179" s="5">
        <v>26</v>
      </c>
      <c r="G179" s="4">
        <f>LN(Tablo1[[#This Row],[Case]]^3*((1-Tablo1[[#This Row],[Day]]/365.25))^2+1)</f>
        <v>8.1703596191720749</v>
      </c>
      <c r="H179" s="4">
        <f>LN(Tablo1[[#This Row],[Death]]^3*((1-Tablo1[[#This Row],[Day]]/365.25))^2+1)</f>
        <v>0</v>
      </c>
      <c r="I179" s="4">
        <f>LN(Tablo1[[#This Row],[Recovered]]^3*((1-Tablo1[[#This Row],[Day]]/365.25))^2+1)</f>
        <v>6.092896532850359</v>
      </c>
      <c r="J179" s="4">
        <f>Tablo1[[#This Row],[Wc]]+Tablo1[[#This Row],[Wd]]-Tablo1[[#This Row],[Wr]]</f>
        <v>2.0774630863217158</v>
      </c>
    </row>
    <row r="180" spans="1:10" x14ac:dyDescent="0.25">
      <c r="A180" t="s">
        <v>101</v>
      </c>
      <c r="B180" s="3">
        <v>43937</v>
      </c>
      <c r="C180" s="5">
        <v>79</v>
      </c>
      <c r="D180" s="5">
        <v>1</v>
      </c>
      <c r="E180" s="5">
        <v>55</v>
      </c>
      <c r="F180" s="5">
        <v>44</v>
      </c>
      <c r="G180" s="4">
        <f>LN(Tablo1[[#This Row],[Case]]^3*((1-Tablo1[[#This Row],[Day]]/365.25))^2+1)</f>
        <v>12.851621350435424</v>
      </c>
      <c r="H180" s="4">
        <f>LN(Tablo1[[#This Row],[Death]]^3*((1-Tablo1[[#This Row],[Day]]/365.25))^2+1)</f>
        <v>0.57300069572313905</v>
      </c>
      <c r="I180" s="4">
        <f>LN(Tablo1[[#This Row],[Recovered]]^3*((1-Tablo1[[#This Row],[Day]]/365.25))^2+1)</f>
        <v>11.765282496557704</v>
      </c>
      <c r="J180" s="4">
        <f>Tablo1[[#This Row],[Wc]]+Tablo1[[#This Row],[Wd]]-Tablo1[[#This Row],[Wr]]</f>
        <v>1.6593395496008601</v>
      </c>
    </row>
    <row r="181" spans="1:10" x14ac:dyDescent="0.25">
      <c r="A181" t="s">
        <v>107</v>
      </c>
      <c r="B181" s="3">
        <v>43937</v>
      </c>
      <c r="C181" s="5">
        <v>25</v>
      </c>
      <c r="D181" s="5">
        <v>0</v>
      </c>
      <c r="E181" s="5">
        <v>16</v>
      </c>
      <c r="F181" s="5">
        <v>40</v>
      </c>
      <c r="G181" s="4">
        <f>LN(Tablo1[[#This Row],[Case]]^3*((1-Tablo1[[#This Row],[Day]]/365.25))^2+1)</f>
        <v>9.424732314586171</v>
      </c>
      <c r="H181" s="4">
        <f>LN(Tablo1[[#This Row],[Death]]^3*((1-Tablo1[[#This Row],[Day]]/365.25))^2+1)</f>
        <v>0</v>
      </c>
      <c r="I181" s="4">
        <f>LN(Tablo1[[#This Row],[Recovered]]^3*((1-Tablo1[[#This Row],[Day]]/365.25))^2+1)</f>
        <v>8.0860981359850719</v>
      </c>
      <c r="J181" s="4">
        <f>Tablo1[[#This Row],[Wc]]+Tablo1[[#This Row],[Wd]]-Tablo1[[#This Row],[Wr]]</f>
        <v>1.3386341786010991</v>
      </c>
    </row>
    <row r="182" spans="1:10" x14ac:dyDescent="0.25">
      <c r="A182" t="s">
        <v>26</v>
      </c>
      <c r="B182" s="3">
        <v>43937</v>
      </c>
      <c r="C182" s="5">
        <v>136</v>
      </c>
      <c r="D182" s="5">
        <v>1</v>
      </c>
      <c r="E182" s="5">
        <v>108</v>
      </c>
      <c r="F182" s="5">
        <v>39</v>
      </c>
      <c r="G182" s="4">
        <f>LN(Tablo1[[#This Row],[Case]]^3*((1-Tablo1[[#This Row],[Day]]/365.25))^2+1)</f>
        <v>14.512128971487861</v>
      </c>
      <c r="H182" s="4">
        <f>LN(Tablo1[[#This Row],[Death]]^3*((1-Tablo1[[#This Row],[Day]]/365.25))^2+1)</f>
        <v>0.58659083427503156</v>
      </c>
      <c r="I182" s="4">
        <f>LN(Tablo1[[#This Row],[Recovered]]^3*((1-Tablo1[[#This Row],[Day]]/365.25))^2+1)</f>
        <v>13.820558492350127</v>
      </c>
      <c r="J182" s="4">
        <f>Tablo1[[#This Row],[Wc]]+Tablo1[[#This Row],[Wd]]-Tablo1[[#This Row],[Wr]]</f>
        <v>1.2781613134127667</v>
      </c>
    </row>
    <row r="183" spans="1:10" x14ac:dyDescent="0.25">
      <c r="A183" t="s">
        <v>180</v>
      </c>
      <c r="B183" s="3">
        <v>43937</v>
      </c>
      <c r="C183" s="5">
        <v>268</v>
      </c>
      <c r="D183" s="5">
        <v>0</v>
      </c>
      <c r="E183" s="5">
        <v>177</v>
      </c>
      <c r="F183" s="5">
        <v>85</v>
      </c>
      <c r="G183" s="4">
        <f>LN(Tablo1[[#This Row],[Case]]^3*((1-Tablo1[[#This Row],[Day]]/365.25))^2+1)</f>
        <v>16.243161052419413</v>
      </c>
      <c r="H183" s="4">
        <f>LN(Tablo1[[#This Row],[Death]]^3*((1-Tablo1[[#This Row],[Day]]/365.25))^2+1)</f>
        <v>0</v>
      </c>
      <c r="I183" s="4">
        <f>LN(Tablo1[[#This Row],[Recovered]]^3*((1-Tablo1[[#This Row],[Day]]/365.25))^2+1)</f>
        <v>14.998649526680168</v>
      </c>
      <c r="J183" s="4">
        <f>Tablo1[[#This Row],[Wc]]+Tablo1[[#This Row],[Wd]]-Tablo1[[#This Row],[Wr]]</f>
        <v>1.2445115257392452</v>
      </c>
    </row>
    <row r="184" spans="1:10" x14ac:dyDescent="0.25">
      <c r="A184" t="s">
        <v>143</v>
      </c>
      <c r="B184" s="3">
        <v>43937</v>
      </c>
      <c r="C184" s="5">
        <v>15</v>
      </c>
      <c r="D184" s="5">
        <v>0</v>
      </c>
      <c r="E184" s="5">
        <v>11</v>
      </c>
      <c r="F184" s="5">
        <v>34</v>
      </c>
      <c r="G184" s="4">
        <f>LN(Tablo1[[#This Row],[Case]]^3*((1-Tablo1[[#This Row],[Day]]/365.25))^2+1)</f>
        <v>7.9290934342329047</v>
      </c>
      <c r="H184" s="4">
        <f>LN(Tablo1[[#This Row],[Death]]^3*((1-Tablo1[[#This Row],[Day]]/365.25))^2+1)</f>
        <v>0</v>
      </c>
      <c r="I184" s="4">
        <f>LN(Tablo1[[#This Row],[Recovered]]^3*((1-Tablo1[[#This Row],[Day]]/365.25))^2+1)</f>
        <v>6.9991815170643212</v>
      </c>
      <c r="J184" s="4">
        <f>Tablo1[[#This Row],[Wc]]+Tablo1[[#This Row],[Wd]]-Tablo1[[#This Row],[Wr]]</f>
        <v>0.92991191716858346</v>
      </c>
    </row>
    <row r="185" spans="1:10" x14ac:dyDescent="0.25">
      <c r="A185" t="s">
        <v>183</v>
      </c>
      <c r="B185" s="3">
        <v>43937</v>
      </c>
      <c r="C185" s="5">
        <v>1</v>
      </c>
      <c r="D185" s="5">
        <v>0</v>
      </c>
      <c r="E185" s="5">
        <v>0</v>
      </c>
      <c r="F185" s="5">
        <v>7</v>
      </c>
      <c r="G185" s="4">
        <f>LN(Tablo1[[#This Row],[Case]]^3*((1-Tablo1[[#This Row],[Day]]/365.25))^2+1)</f>
        <v>0.67398341524290895</v>
      </c>
      <c r="H185" s="4">
        <f>LN(Tablo1[[#This Row],[Death]]^3*((1-Tablo1[[#This Row],[Day]]/365.25))^2+1)</f>
        <v>0</v>
      </c>
      <c r="I185" s="4">
        <f>LN(Tablo1[[#This Row],[Recovered]]^3*((1-Tablo1[[#This Row],[Day]]/365.25))^2+1)</f>
        <v>0</v>
      </c>
      <c r="J185" s="4">
        <f>Tablo1[[#This Row],[Wc]]+Tablo1[[#This Row],[Wd]]-Tablo1[[#This Row],[Wr]]</f>
        <v>0.67398341524290895</v>
      </c>
    </row>
    <row r="186" spans="1:10" x14ac:dyDescent="0.25">
      <c r="A186" t="s">
        <v>32</v>
      </c>
      <c r="B186" s="3">
        <v>43937</v>
      </c>
      <c r="C186" s="5">
        <v>122</v>
      </c>
      <c r="D186" s="5">
        <v>0</v>
      </c>
      <c r="E186" s="5">
        <v>98</v>
      </c>
      <c r="F186" s="5">
        <v>81</v>
      </c>
      <c r="G186" s="4">
        <f>LN(Tablo1[[#This Row],[Case]]^3*((1-Tablo1[[#This Row],[Day]]/365.25))^2+1)</f>
        <v>13.910608207483996</v>
      </c>
      <c r="H186" s="4">
        <f>LN(Tablo1[[#This Row],[Death]]^3*((1-Tablo1[[#This Row],[Day]]/365.25))^2+1)</f>
        <v>0</v>
      </c>
      <c r="I186" s="4">
        <f>LN(Tablo1[[#This Row],[Recovered]]^3*((1-Tablo1[[#This Row],[Day]]/365.25))^2+1)</f>
        <v>13.253448354299396</v>
      </c>
      <c r="J186" s="4">
        <f>Tablo1[[#This Row],[Wc]]+Tablo1[[#This Row],[Wd]]-Tablo1[[#This Row],[Wr]]</f>
        <v>0.65715985318460035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Tevfik Bulut</dc:creator>
  <cp:lastModifiedBy>Tevfik Bulut</cp:lastModifiedBy>
  <dcterms:created xsi:type="dcterms:W3CDTF">2020-04-18T20:49:13Z</dcterms:created>
  <dcterms:modified xsi:type="dcterms:W3CDTF">2020-04-27T21:45:21Z</dcterms:modified>
</cp:coreProperties>
</file>