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Thèse IHU\Article 3 Mb. massiliense\ancien\Soumission Microorganisms\"/>
    </mc:Choice>
  </mc:AlternateContent>
  <xr:revisionPtr revIDLastSave="0" documentId="13_ncr:1_{F08C5535-D74B-49C3-88D4-EE29CE4CBBAC}" xr6:coauthVersionLast="47" xr6:coauthVersionMax="47" xr10:uidLastSave="{00000000-0000-0000-0000-000000000000}"/>
  <bookViews>
    <workbookView xWindow="-108" yWindow="-108" windowWidth="23256" windowHeight="12576" firstSheet="1" activeTab="2" xr2:uid="{7FD15854-5866-474D-9F78-D5DE844D7445}"/>
  </bookViews>
  <sheets>
    <sheet name="Table S1 Accession number data" sheetId="2" r:id="rId1"/>
    <sheet name="Table S2 All data" sheetId="14" r:id="rId2"/>
    <sheet name="Table S3 Statistical analysis 1" sheetId="13" r:id="rId3"/>
    <sheet name="Table S4 Statistical analysis 2" sheetId="15" r:id="rId4"/>
    <sheet name="Table S5 Cotemporary period" sheetId="5" r:id="rId5"/>
    <sheet name="Table S6 Modern time" sheetId="6" r:id="rId6"/>
    <sheet name="Table S7 High middle age" sheetId="7" r:id="rId7"/>
    <sheet name="Table S8 Early middle age" sheetId="8" r:id="rId8"/>
    <sheet name="Table S9 Bronze age" sheetId="9" r:id="rId9"/>
    <sheet name="Table S10 Copper age" sheetId="10" r:id="rId10"/>
    <sheet name="Table S11 Neolithic" sheetId="11" r:id="rId11"/>
  </sheets>
  <definedNames>
    <definedName name="_xlnm._FilterDatabase" localSheetId="0" hidden="1">'Table S1 Accession number data'!$C$1:$C$98</definedName>
    <definedName name="_xlnm._FilterDatabase" localSheetId="4" hidden="1">'Table S5 Cotemporary period'!$A$1:$A$17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14" l="1"/>
  <c r="Q3" i="14"/>
  <c r="Q4" i="14"/>
  <c r="Q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5" i="14"/>
  <c r="Q56" i="14"/>
  <c r="Q57" i="14"/>
  <c r="Q58" i="14"/>
  <c r="Q59" i="14"/>
  <c r="Q60" i="14"/>
  <c r="Q61" i="14"/>
  <c r="Q62" i="14"/>
  <c r="Q63" i="14"/>
  <c r="Q64" i="14"/>
  <c r="Q65" i="14"/>
  <c r="Q66" i="14"/>
  <c r="Q67" i="14"/>
  <c r="Q68" i="14"/>
  <c r="Q69" i="14"/>
  <c r="Q70" i="14"/>
  <c r="Q71" i="14"/>
  <c r="Q72" i="14"/>
  <c r="Q73" i="14"/>
  <c r="Q74" i="14"/>
  <c r="Q75" i="14"/>
  <c r="Q76" i="14"/>
  <c r="Q77" i="14"/>
  <c r="Q78" i="14"/>
  <c r="Q79" i="14"/>
  <c r="Q80" i="14"/>
  <c r="Q81" i="14"/>
  <c r="Q82" i="14"/>
  <c r="Q83" i="14"/>
  <c r="Q84" i="14"/>
  <c r="Q85" i="14"/>
  <c r="Q86" i="14"/>
  <c r="Q87" i="14"/>
  <c r="Q88" i="14"/>
  <c r="Q89" i="14"/>
  <c r="Q90" i="14"/>
  <c r="Q91" i="14"/>
  <c r="Q92" i="14"/>
  <c r="Q93" i="14"/>
  <c r="Q94" i="14"/>
  <c r="Q95" i="14"/>
  <c r="Q96" i="14"/>
  <c r="Q97" i="14"/>
  <c r="Q98" i="14"/>
  <c r="Q2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G2" i="14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2" i="14"/>
  <c r="K12" i="14"/>
  <c r="H12" i="14" s="1"/>
  <c r="K2" i="14"/>
  <c r="K3" i="14"/>
  <c r="O3" i="14" s="1"/>
  <c r="K4" i="14"/>
  <c r="O4" i="14" s="1"/>
  <c r="K5" i="14"/>
  <c r="O5" i="14" s="1"/>
  <c r="K6" i="14"/>
  <c r="O6" i="14" s="1"/>
  <c r="K7" i="14"/>
  <c r="M7" i="14" s="1"/>
  <c r="K8" i="14"/>
  <c r="O8" i="14" s="1"/>
  <c r="K9" i="14"/>
  <c r="M9" i="14" s="1"/>
  <c r="K10" i="14"/>
  <c r="M10" i="14" s="1"/>
  <c r="K11" i="14"/>
  <c r="O11" i="14" s="1"/>
  <c r="K13" i="14"/>
  <c r="O13" i="14" s="1"/>
  <c r="K14" i="14"/>
  <c r="O14" i="14" s="1"/>
  <c r="K15" i="14"/>
  <c r="O15" i="14" s="1"/>
  <c r="K16" i="14"/>
  <c r="O16" i="14" s="1"/>
  <c r="K17" i="14"/>
  <c r="M17" i="14" s="1"/>
  <c r="K18" i="14"/>
  <c r="M18" i="14" s="1"/>
  <c r="K19" i="14"/>
  <c r="O19" i="14" s="1"/>
  <c r="K20" i="14"/>
  <c r="O20" i="14" s="1"/>
  <c r="K21" i="14"/>
  <c r="O21" i="14" s="1"/>
  <c r="K22" i="14"/>
  <c r="O22" i="14" s="1"/>
  <c r="K23" i="14"/>
  <c r="O23" i="14" s="1"/>
  <c r="K24" i="14"/>
  <c r="M24" i="14" s="1"/>
  <c r="K25" i="14"/>
  <c r="M25" i="14" s="1"/>
  <c r="K26" i="14"/>
  <c r="M26" i="14" s="1"/>
  <c r="K27" i="14"/>
  <c r="O27" i="14" s="1"/>
  <c r="K28" i="14"/>
  <c r="O28" i="14" s="1"/>
  <c r="K29" i="14"/>
  <c r="O29" i="14" s="1"/>
  <c r="K30" i="14"/>
  <c r="O30" i="14" s="1"/>
  <c r="K31" i="14"/>
  <c r="O31" i="14" s="1"/>
  <c r="K32" i="14"/>
  <c r="O32" i="14" s="1"/>
  <c r="K33" i="14"/>
  <c r="M33" i="14" s="1"/>
  <c r="K34" i="14"/>
  <c r="M34" i="14" s="1"/>
  <c r="K35" i="14"/>
  <c r="O35" i="14" s="1"/>
  <c r="K36" i="14"/>
  <c r="O36" i="14" s="1"/>
  <c r="K37" i="14"/>
  <c r="O37" i="14" s="1"/>
  <c r="K38" i="14"/>
  <c r="O38" i="14" s="1"/>
  <c r="K39" i="14"/>
  <c r="O39" i="14" s="1"/>
  <c r="K40" i="14"/>
  <c r="M40" i="14" s="1"/>
  <c r="K41" i="14"/>
  <c r="M41" i="14" s="1"/>
  <c r="K42" i="14"/>
  <c r="M42" i="14" s="1"/>
  <c r="K43" i="14"/>
  <c r="O43" i="14" s="1"/>
  <c r="K44" i="14"/>
  <c r="O44" i="14" s="1"/>
  <c r="K45" i="14"/>
  <c r="O45" i="14" s="1"/>
  <c r="K46" i="14"/>
  <c r="O46" i="14" s="1"/>
  <c r="K47" i="14"/>
  <c r="O47" i="14" s="1"/>
  <c r="K48" i="14"/>
  <c r="M48" i="14" s="1"/>
  <c r="K49" i="14"/>
  <c r="M49" i="14" s="1"/>
  <c r="K50" i="14"/>
  <c r="M50" i="14" s="1"/>
  <c r="K51" i="14"/>
  <c r="O51" i="14" s="1"/>
  <c r="K52" i="14"/>
  <c r="O52" i="14" s="1"/>
  <c r="K53" i="14"/>
  <c r="O53" i="14" s="1"/>
  <c r="K54" i="14"/>
  <c r="O54" i="14" s="1"/>
  <c r="K55" i="14"/>
  <c r="O55" i="14" s="1"/>
  <c r="K56" i="14"/>
  <c r="O56" i="14" s="1"/>
  <c r="K57" i="14"/>
  <c r="M57" i="14" s="1"/>
  <c r="K58" i="14"/>
  <c r="M58" i="14" s="1"/>
  <c r="K59" i="14"/>
  <c r="O59" i="14" s="1"/>
  <c r="K60" i="14"/>
  <c r="O60" i="14" s="1"/>
  <c r="K61" i="14"/>
  <c r="O61" i="14" s="1"/>
  <c r="K62" i="14"/>
  <c r="O62" i="14" s="1"/>
  <c r="K63" i="14"/>
  <c r="O63" i="14" s="1"/>
  <c r="K64" i="14"/>
  <c r="O64" i="14" s="1"/>
  <c r="K65" i="14"/>
  <c r="O65" i="14" s="1"/>
  <c r="K66" i="14"/>
  <c r="M66" i="14" s="1"/>
  <c r="K67" i="14"/>
  <c r="O67" i="14" s="1"/>
  <c r="K68" i="14"/>
  <c r="O68" i="14" s="1"/>
  <c r="K69" i="14"/>
  <c r="O69" i="14" s="1"/>
  <c r="K70" i="14"/>
  <c r="O70" i="14" s="1"/>
  <c r="K71" i="14"/>
  <c r="O71" i="14" s="1"/>
  <c r="K72" i="14"/>
  <c r="O72" i="14" s="1"/>
  <c r="K73" i="14"/>
  <c r="M73" i="14" s="1"/>
  <c r="K74" i="14"/>
  <c r="M74" i="14" s="1"/>
  <c r="K75" i="14"/>
  <c r="O75" i="14" s="1"/>
  <c r="K76" i="14"/>
  <c r="O76" i="14" s="1"/>
  <c r="K77" i="14"/>
  <c r="O77" i="14" s="1"/>
  <c r="K78" i="14"/>
  <c r="O78" i="14" s="1"/>
  <c r="K79" i="14"/>
  <c r="O79" i="14" s="1"/>
  <c r="K80" i="14"/>
  <c r="O80" i="14" s="1"/>
  <c r="K81" i="14"/>
  <c r="M81" i="14" s="1"/>
  <c r="K82" i="14"/>
  <c r="M82" i="14" s="1"/>
  <c r="K83" i="14"/>
  <c r="O83" i="14" s="1"/>
  <c r="K84" i="14"/>
  <c r="O84" i="14" s="1"/>
  <c r="K85" i="14"/>
  <c r="O85" i="14" s="1"/>
  <c r="K86" i="14"/>
  <c r="O86" i="14" s="1"/>
  <c r="K87" i="14"/>
  <c r="O87" i="14" s="1"/>
  <c r="K88" i="14"/>
  <c r="M88" i="14" s="1"/>
  <c r="K89" i="14"/>
  <c r="M89" i="14" s="1"/>
  <c r="K90" i="14"/>
  <c r="M90" i="14" s="1"/>
  <c r="K91" i="14"/>
  <c r="O91" i="14" s="1"/>
  <c r="K92" i="14"/>
  <c r="O92" i="14" s="1"/>
  <c r="K93" i="14"/>
  <c r="O93" i="14" s="1"/>
  <c r="K94" i="14"/>
  <c r="O94" i="14" s="1"/>
  <c r="K95" i="14"/>
  <c r="O95" i="14" s="1"/>
  <c r="K96" i="14"/>
  <c r="O96" i="14" s="1"/>
  <c r="K97" i="14"/>
  <c r="M97" i="14" s="1"/>
  <c r="K98" i="14"/>
  <c r="M98" i="14" s="1"/>
  <c r="M11" i="14"/>
  <c r="M14" i="14"/>
  <c r="M46" i="14"/>
  <c r="H97" i="14" l="1"/>
  <c r="H65" i="14"/>
  <c r="M27" i="14"/>
  <c r="H33" i="14"/>
  <c r="M20" i="14"/>
  <c r="H25" i="14"/>
  <c r="M19" i="14"/>
  <c r="M59" i="14"/>
  <c r="H95" i="14"/>
  <c r="H31" i="14"/>
  <c r="H89" i="14"/>
  <c r="M38" i="14"/>
  <c r="M6" i="14"/>
  <c r="H87" i="14"/>
  <c r="H55" i="14"/>
  <c r="H23" i="14"/>
  <c r="H81" i="14"/>
  <c r="H49" i="14"/>
  <c r="H17" i="14"/>
  <c r="M30" i="14"/>
  <c r="M3" i="14"/>
  <c r="H79" i="14"/>
  <c r="H47" i="14"/>
  <c r="H15" i="14"/>
  <c r="H57" i="14"/>
  <c r="M31" i="14"/>
  <c r="M5" i="14"/>
  <c r="M12" i="14"/>
  <c r="H73" i="14"/>
  <c r="H41" i="14"/>
  <c r="H9" i="14"/>
  <c r="H63" i="14"/>
  <c r="H71" i="14"/>
  <c r="H39" i="14"/>
  <c r="M67" i="14"/>
  <c r="M4" i="14"/>
  <c r="H96" i="14"/>
  <c r="H88" i="14"/>
  <c r="H80" i="14"/>
  <c r="H72" i="14"/>
  <c r="H64" i="14"/>
  <c r="H56" i="14"/>
  <c r="H48" i="14"/>
  <c r="H40" i="14"/>
  <c r="H32" i="14"/>
  <c r="H24" i="14"/>
  <c r="H16" i="14"/>
  <c r="H8" i="14"/>
  <c r="H7" i="14"/>
  <c r="M51" i="14"/>
  <c r="O12" i="14"/>
  <c r="H94" i="14"/>
  <c r="H86" i="14"/>
  <c r="H78" i="14"/>
  <c r="H70" i="14"/>
  <c r="H62" i="14"/>
  <c r="H54" i="14"/>
  <c r="H46" i="14"/>
  <c r="H38" i="14"/>
  <c r="H30" i="14"/>
  <c r="H22" i="14"/>
  <c r="H14" i="14"/>
  <c r="H6" i="14"/>
  <c r="H93" i="14"/>
  <c r="H85" i="14"/>
  <c r="H77" i="14"/>
  <c r="H69" i="14"/>
  <c r="H61" i="14"/>
  <c r="H53" i="14"/>
  <c r="H45" i="14"/>
  <c r="H37" i="14"/>
  <c r="H29" i="14"/>
  <c r="H21" i="14"/>
  <c r="H13" i="14"/>
  <c r="H5" i="14"/>
  <c r="H92" i="14"/>
  <c r="H84" i="14"/>
  <c r="H76" i="14"/>
  <c r="H68" i="14"/>
  <c r="H60" i="14"/>
  <c r="H52" i="14"/>
  <c r="H44" i="14"/>
  <c r="H36" i="14"/>
  <c r="H28" i="14"/>
  <c r="H20" i="14"/>
  <c r="H4" i="14"/>
  <c r="M43" i="14"/>
  <c r="H2" i="14"/>
  <c r="H91" i="14"/>
  <c r="H83" i="14"/>
  <c r="H75" i="14"/>
  <c r="H67" i="14"/>
  <c r="H59" i="14"/>
  <c r="H51" i="14"/>
  <c r="H43" i="14"/>
  <c r="H35" i="14"/>
  <c r="H27" i="14"/>
  <c r="H19" i="14"/>
  <c r="H11" i="14"/>
  <c r="H3" i="14"/>
  <c r="M35" i="14"/>
  <c r="H98" i="14"/>
  <c r="H90" i="14"/>
  <c r="H82" i="14"/>
  <c r="H74" i="14"/>
  <c r="H66" i="14"/>
  <c r="H58" i="14"/>
  <c r="H50" i="14"/>
  <c r="H42" i="14"/>
  <c r="H34" i="14"/>
  <c r="H26" i="14"/>
  <c r="H18" i="14"/>
  <c r="H10" i="14"/>
  <c r="M93" i="14"/>
  <c r="M47" i="14"/>
  <c r="M15" i="14"/>
  <c r="M23" i="14"/>
  <c r="M87" i="14"/>
  <c r="M22" i="14"/>
  <c r="M86" i="14"/>
  <c r="M39" i="14"/>
  <c r="M79" i="14"/>
  <c r="M75" i="14"/>
  <c r="M63" i="14"/>
  <c r="M78" i="14"/>
  <c r="M83" i="14"/>
  <c r="M55" i="14"/>
  <c r="M71" i="14"/>
  <c r="M91" i="14"/>
  <c r="M72" i="14"/>
  <c r="M53" i="14"/>
  <c r="M21" i="14"/>
  <c r="M32" i="14"/>
  <c r="M16" i="14"/>
  <c r="M61" i="14"/>
  <c r="M45" i="14"/>
  <c r="M29" i="14"/>
  <c r="M77" i="14"/>
  <c r="M56" i="14"/>
  <c r="M13" i="14"/>
  <c r="M95" i="14"/>
  <c r="M80" i="14"/>
  <c r="M70" i="14"/>
  <c r="M28" i="14"/>
  <c r="M94" i="14"/>
  <c r="M68" i="14"/>
  <c r="M52" i="14"/>
  <c r="M36" i="14"/>
  <c r="O2" i="14"/>
  <c r="M76" i="14"/>
  <c r="M62" i="14"/>
  <c r="M84" i="14"/>
  <c r="M65" i="14"/>
  <c r="O98" i="14"/>
  <c r="O90" i="14"/>
  <c r="O82" i="14"/>
  <c r="O74" i="14"/>
  <c r="O66" i="14"/>
  <c r="O58" i="14"/>
  <c r="O50" i="14"/>
  <c r="O42" i="14"/>
  <c r="O34" i="14"/>
  <c r="O26" i="14"/>
  <c r="O18" i="14"/>
  <c r="O10" i="14"/>
  <c r="M96" i="14"/>
  <c r="M85" i="14"/>
  <c r="M64" i="14"/>
  <c r="M54" i="14"/>
  <c r="M44" i="14"/>
  <c r="M8" i="14"/>
  <c r="O97" i="14"/>
  <c r="O89" i="14"/>
  <c r="O81" i="14"/>
  <c r="O73" i="14"/>
  <c r="O57" i="14"/>
  <c r="O49" i="14"/>
  <c r="O41" i="14"/>
  <c r="O33" i="14"/>
  <c r="O25" i="14"/>
  <c r="O17" i="14"/>
  <c r="O9" i="14"/>
  <c r="O88" i="14"/>
  <c r="O48" i="14"/>
  <c r="O40" i="14"/>
  <c r="O24" i="14"/>
  <c r="O7" i="14"/>
  <c r="M92" i="14"/>
  <c r="M69" i="14"/>
  <c r="M60" i="14"/>
  <c r="M37" i="14"/>
</calcChain>
</file>

<file path=xl/sharedStrings.xml><?xml version="1.0" encoding="utf-8"?>
<sst xmlns="http://schemas.openxmlformats.org/spreadsheetml/2006/main" count="2041" uniqueCount="441">
  <si>
    <t>Accession number</t>
  </si>
  <si>
    <t>Original ID</t>
  </si>
  <si>
    <t>study</t>
  </si>
  <si>
    <t>Tissue</t>
  </si>
  <si>
    <t>Species/</t>
  </si>
  <si>
    <t>Country</t>
  </si>
  <si>
    <t>Burial site</t>
  </si>
  <si>
    <t>Sex</t>
  </si>
  <si>
    <t>Age</t>
  </si>
  <si>
    <t>Time period</t>
  </si>
  <si>
    <t>Periodontitis</t>
  </si>
  <si>
    <t>S41calc</t>
  </si>
  <si>
    <t>Mann et al. 2018</t>
  </si>
  <si>
    <t>Ancient dental calculus</t>
  </si>
  <si>
    <t>Human</t>
  </si>
  <si>
    <t>Nepal</t>
  </si>
  <si>
    <t>Samdzong</t>
  </si>
  <si>
    <t>NA</t>
  </si>
  <si>
    <t>400–650 CE</t>
  </si>
  <si>
    <t>ND</t>
  </si>
  <si>
    <t>C53calc</t>
  </si>
  <si>
    <t>Spain</t>
  </si>
  <si>
    <t>Camino del Molino</t>
  </si>
  <si>
    <t>2340–2920 BCE</t>
  </si>
  <si>
    <t>C214calc</t>
  </si>
  <si>
    <t>F349Acalc</t>
  </si>
  <si>
    <t>Guadeloupe</t>
  </si>
  <si>
    <t>Anse a la Gourde</t>
  </si>
  <si>
    <t>975–1395 CE</t>
  </si>
  <si>
    <t>F1948calc</t>
  </si>
  <si>
    <t>H10calc</t>
  </si>
  <si>
    <t>Mongolia</t>
  </si>
  <si>
    <t>Khövsgöl</t>
  </si>
  <si>
    <t>930–1650 BCE</t>
  </si>
  <si>
    <t>KT32calc-PE</t>
  </si>
  <si>
    <t>Ireland</t>
  </si>
  <si>
    <t>Kilteasheen</t>
  </si>
  <si>
    <t>600–1300 CE</t>
  </si>
  <si>
    <t>KT36calc-PE</t>
  </si>
  <si>
    <t>H24calc</t>
  </si>
  <si>
    <t>S40calc</t>
  </si>
  <si>
    <t>KT20calc</t>
  </si>
  <si>
    <t>SRR6877339</t>
  </si>
  <si>
    <t>KT31calc-PE</t>
  </si>
  <si>
    <t>KT26calc-PE</t>
  </si>
  <si>
    <t>KT24calc-PE</t>
  </si>
  <si>
    <t>KT25calc-PE</t>
  </si>
  <si>
    <t>KT13calc-PE</t>
  </si>
  <si>
    <t>KT14calc-PE</t>
  </si>
  <si>
    <t>KT15calc</t>
  </si>
  <si>
    <t>KT19calc</t>
  </si>
  <si>
    <t>KT05calc-PE</t>
  </si>
  <si>
    <t>KT09calc-PE</t>
  </si>
  <si>
    <t>KT08calc-PE</t>
  </si>
  <si>
    <t>S454calc</t>
  </si>
  <si>
    <t>Netherlands</t>
  </si>
  <si>
    <t>Middenbeemster</t>
  </si>
  <si>
    <t>1611–1866 CE</t>
  </si>
  <si>
    <r>
      <t>KT28calc-PE</t>
    </r>
    <r>
      <rPr>
        <sz val="10"/>
        <color rgb="FF92D050"/>
        <rFont val="Arial"/>
        <family val="2"/>
      </rPr>
      <t>/KT28</t>
    </r>
  </si>
  <si>
    <t>KT29calc-PE</t>
  </si>
  <si>
    <t>No</t>
  </si>
  <si>
    <t>CS01</t>
  </si>
  <si>
    <t>Velsko et al. 2018</t>
  </si>
  <si>
    <t>UK</t>
  </si>
  <si>
    <t>Radcliffe Infirmary Burial Ground</t>
  </si>
  <si>
    <t>F</t>
  </si>
  <si>
    <t>Young</t>
  </si>
  <si>
    <t>1770–1855 CE</t>
  </si>
  <si>
    <t>Yes</t>
  </si>
  <si>
    <t>ERR3003614</t>
  </si>
  <si>
    <t>CS02</t>
  </si>
  <si>
    <t>M</t>
  </si>
  <si>
    <t>Prime</t>
  </si>
  <si>
    <t>ERR3003615</t>
  </si>
  <si>
    <t>CS03</t>
  </si>
  <si>
    <t>Middle</t>
  </si>
  <si>
    <t>CS04</t>
  </si>
  <si>
    <t>CS08</t>
  </si>
  <si>
    <t>ERR3003619</t>
  </si>
  <si>
    <t>CS09</t>
  </si>
  <si>
    <t>CS10</t>
  </si>
  <si>
    <t>ERR3003621</t>
  </si>
  <si>
    <t>CS11</t>
  </si>
  <si>
    <r>
      <t>CS12/</t>
    </r>
    <r>
      <rPr>
        <sz val="10"/>
        <color rgb="FF92D050"/>
        <rFont val="Arial"/>
        <family val="2"/>
      </rPr>
      <t>CS12</t>
    </r>
  </si>
  <si>
    <t>ERR3003623</t>
  </si>
  <si>
    <t>CS13</t>
  </si>
  <si>
    <t>CS15</t>
  </si>
  <si>
    <t>CS16</t>
  </si>
  <si>
    <t>ERR3003627</t>
  </si>
  <si>
    <t>CS17</t>
  </si>
  <si>
    <t>CS19</t>
  </si>
  <si>
    <t>ERR3003630</t>
  </si>
  <si>
    <t>CS20</t>
  </si>
  <si>
    <t>CS21</t>
  </si>
  <si>
    <t>ERR3003632</t>
  </si>
  <si>
    <t>CS22</t>
  </si>
  <si>
    <t>CS23</t>
  </si>
  <si>
    <t>CS24</t>
  </si>
  <si>
    <r>
      <t>CS28</t>
    </r>
    <r>
      <rPr>
        <sz val="10"/>
        <color rgb="FF92D050"/>
        <rFont val="Arial"/>
        <family val="2"/>
      </rPr>
      <t>/CS28</t>
    </r>
  </si>
  <si>
    <t>CS29</t>
  </si>
  <si>
    <t>ERR3003640</t>
  </si>
  <si>
    <t>CS31</t>
  </si>
  <si>
    <t>ERR3003641</t>
  </si>
  <si>
    <t>CS32</t>
  </si>
  <si>
    <t>ERR3003642</t>
  </si>
  <si>
    <t>CS33</t>
  </si>
  <si>
    <t>CS34</t>
  </si>
  <si>
    <t>ERR3003644</t>
  </si>
  <si>
    <t>CS35</t>
  </si>
  <si>
    <t>ERR3003645</t>
  </si>
  <si>
    <t>CS36</t>
  </si>
  <si>
    <t>ERR3003646</t>
  </si>
  <si>
    <t>CS37</t>
  </si>
  <si>
    <t>ERR3003647</t>
  </si>
  <si>
    <t>CS38</t>
  </si>
  <si>
    <t>ERR3003648</t>
  </si>
  <si>
    <t>CS39</t>
  </si>
  <si>
    <t>ERR3003651</t>
  </si>
  <si>
    <t>CS43</t>
  </si>
  <si>
    <t>CS46</t>
  </si>
  <si>
    <t>ERR3003655</t>
  </si>
  <si>
    <t>CS47</t>
  </si>
  <si>
    <t>B61</t>
  </si>
  <si>
    <t>Warinner et al. 2014</t>
  </si>
  <si>
    <t>Germany</t>
  </si>
  <si>
    <t>Dalheim</t>
  </si>
  <si>
    <t>950–1200 CE</t>
  </si>
  <si>
    <t>G12</t>
  </si>
  <si>
    <t>ERR3307045</t>
  </si>
  <si>
    <t>JAE006.A0101</t>
  </si>
  <si>
    <t>Moden dental calculus</t>
  </si>
  <si>
    <t>Mature</t>
  </si>
  <si>
    <t>Modern</t>
  </si>
  <si>
    <t>ERR3307046</t>
  </si>
  <si>
    <t>JAE007.A0101</t>
  </si>
  <si>
    <t>ERR3307047</t>
  </si>
  <si>
    <t>JAE008.A0101</t>
  </si>
  <si>
    <t>ERR3307048</t>
  </si>
  <si>
    <t>JAE009.A0101</t>
  </si>
  <si>
    <t>ERR3307049</t>
  </si>
  <si>
    <t>JAE010.A0101</t>
  </si>
  <si>
    <t>ERR3307050</t>
  </si>
  <si>
    <t>JAE012.A0101</t>
  </si>
  <si>
    <t>ERR3307051</t>
  </si>
  <si>
    <t>JAE013.A0101</t>
  </si>
  <si>
    <t>ERR3307052</t>
  </si>
  <si>
    <t>JAE014.A0101</t>
  </si>
  <si>
    <t>ERR3307053</t>
  </si>
  <si>
    <t>JAE015.A0101</t>
  </si>
  <si>
    <t>ERR3307054</t>
  </si>
  <si>
    <t>JAE016.A0101</t>
  </si>
  <si>
    <t>Period</t>
  </si>
  <si>
    <t>Neolithic</t>
  </si>
  <si>
    <t>Copper Age</t>
  </si>
  <si>
    <t xml:space="preserve">SRR6877284 </t>
  </si>
  <si>
    <t xml:space="preserve">SRR6877286 </t>
  </si>
  <si>
    <t xml:space="preserve">SRR6877292 </t>
  </si>
  <si>
    <t xml:space="preserve">SRR6877323 </t>
  </si>
  <si>
    <t>Bronze Age</t>
  </si>
  <si>
    <t>Early Middle Age</t>
  </si>
  <si>
    <t xml:space="preserve">SRR6877282 </t>
  </si>
  <si>
    <t xml:space="preserve">SRR6877324 </t>
  </si>
  <si>
    <t>High Middle Age</t>
  </si>
  <si>
    <t xml:space="preserve">SRR6877288 </t>
  </si>
  <si>
    <t xml:space="preserve">SRR6877290 </t>
  </si>
  <si>
    <t xml:space="preserve">SRR6877300 </t>
  </si>
  <si>
    <t xml:space="preserve">SRR6877313 </t>
  </si>
  <si>
    <t xml:space="preserve">SRR6877338 </t>
  </si>
  <si>
    <t xml:space="preserve">SRR6877340 </t>
  </si>
  <si>
    <t xml:space="preserve">SRR6877342 </t>
  </si>
  <si>
    <t xml:space="preserve">SRR6877346 </t>
  </si>
  <si>
    <t xml:space="preserve">SRR6877350 </t>
  </si>
  <si>
    <t xml:space="preserve">SRR6877358 </t>
  </si>
  <si>
    <t xml:space="preserve">SRR6877367 </t>
  </si>
  <si>
    <t xml:space="preserve">SRR6877369 </t>
  </si>
  <si>
    <t xml:space="preserve">SRR6877370 </t>
  </si>
  <si>
    <t xml:space="preserve">SRR6877384 </t>
  </si>
  <si>
    <t xml:space="preserve">SRR6877388 </t>
  </si>
  <si>
    <t xml:space="preserve">SRR6877399 </t>
  </si>
  <si>
    <t xml:space="preserve">SRR6877403 </t>
  </si>
  <si>
    <t xml:space="preserve">SRR957738 </t>
  </si>
  <si>
    <t xml:space="preserve">SRR957739 </t>
  </si>
  <si>
    <t xml:space="preserve">SRR957740 </t>
  </si>
  <si>
    <t xml:space="preserve">SRR957741 </t>
  </si>
  <si>
    <t xml:space="preserve">SRR957742 </t>
  </si>
  <si>
    <t xml:space="preserve">SRR957743 </t>
  </si>
  <si>
    <t xml:space="preserve">SRR957744 </t>
  </si>
  <si>
    <t xml:space="preserve">SRR957745 </t>
  </si>
  <si>
    <t xml:space="preserve">SRR957746 </t>
  </si>
  <si>
    <t>Modern time</t>
  </si>
  <si>
    <t xml:space="preserve">ERR3003613 </t>
  </si>
  <si>
    <t xml:space="preserve">ERR3003616 </t>
  </si>
  <si>
    <t xml:space="preserve">ERR3003618 </t>
  </si>
  <si>
    <t xml:space="preserve">ERR3003620 </t>
  </si>
  <si>
    <t xml:space="preserve">ERR3003622 </t>
  </si>
  <si>
    <t xml:space="preserve">ERR3003625 </t>
  </si>
  <si>
    <t xml:space="preserve">ERR3003626 </t>
  </si>
  <si>
    <t xml:space="preserve">ERR3003629 </t>
  </si>
  <si>
    <t xml:space="preserve">ERR3003631 </t>
  </si>
  <si>
    <t xml:space="preserve">ERR3003633 </t>
  </si>
  <si>
    <t xml:space="preserve">ERR3003634 </t>
  </si>
  <si>
    <t xml:space="preserve">ERR3003637 </t>
  </si>
  <si>
    <t xml:space="preserve">ERR3003638 </t>
  </si>
  <si>
    <t xml:space="preserve">ERR3003643 </t>
  </si>
  <si>
    <t xml:space="preserve">ERR3003654 </t>
  </si>
  <si>
    <t xml:space="preserve">SRR6877393 </t>
  </si>
  <si>
    <t>Contemporary period</t>
  </si>
  <si>
    <t>Warinner et al. 2015</t>
  </si>
  <si>
    <t>Warinner et al. 2016</t>
  </si>
  <si>
    <t>Warinner et al. 2017</t>
  </si>
  <si>
    <t>Warinner et al. 2018</t>
  </si>
  <si>
    <t>6000-3500 BCE</t>
  </si>
  <si>
    <t xml:space="preserve">La Vela </t>
  </si>
  <si>
    <t>3500-2200 BCE</t>
  </si>
  <si>
    <t xml:space="preserve">Solteri </t>
  </si>
  <si>
    <t>Solteri</t>
  </si>
  <si>
    <t>45-50</t>
  </si>
  <si>
    <t>25-35</t>
  </si>
  <si>
    <t xml:space="preserve">Present </t>
  </si>
  <si>
    <t>Absent</t>
  </si>
  <si>
    <t>nd</t>
  </si>
  <si>
    <t>Present (2)</t>
  </si>
  <si>
    <t>Present (5)</t>
  </si>
  <si>
    <t>Italy</t>
  </si>
  <si>
    <t>Granehäll et al. 2021</t>
  </si>
  <si>
    <t>Caries (total)</t>
  </si>
  <si>
    <t>2200-1600 BCE</t>
  </si>
  <si>
    <t>400-1000 CE</t>
  </si>
  <si>
    <t>M*</t>
  </si>
  <si>
    <t>30-40</t>
  </si>
  <si>
    <t>17-20</t>
  </si>
  <si>
    <t>35-40</t>
  </si>
  <si>
    <t>50-60</t>
  </si>
  <si>
    <t>20-25</t>
  </si>
  <si>
    <t>25-30</t>
  </si>
  <si>
    <t>20-30</t>
  </si>
  <si>
    <t>30-35</t>
  </si>
  <si>
    <t>40-45</t>
  </si>
  <si>
    <t>Present</t>
  </si>
  <si>
    <t>nd, bone absent</t>
  </si>
  <si>
    <t xml:space="preserve">nd, due to severe dental wear </t>
  </si>
  <si>
    <t>Present (16)</t>
  </si>
  <si>
    <t>Present (10)</t>
  </si>
  <si>
    <t>Present (3)</t>
  </si>
  <si>
    <t>Present (1)</t>
  </si>
  <si>
    <t>Present (4)</t>
  </si>
  <si>
    <t>Present (6)</t>
  </si>
  <si>
    <t>Present (7)</t>
  </si>
  <si>
    <t>Romagnano Loc. III</t>
  </si>
  <si>
    <t>Appiano San Paolo Castelvecchio/Eppan St. Paul Altenburg</t>
  </si>
  <si>
    <t>Montagna Pinzano/Montan Pinzon</t>
  </si>
  <si>
    <t>Terlano/Terlan</t>
  </si>
  <si>
    <t>Nalles Gebreid/Nals Gebreid</t>
  </si>
  <si>
    <t>Castel Tirolo/Schloss Tirol</t>
  </si>
  <si>
    <t>Tanas</t>
  </si>
  <si>
    <t>Malles Burgusio Santo Stefano/Mals St.Stefan ob Burgeis</t>
  </si>
  <si>
    <t>Bressanone Elvas necropoli 17/Brixen Elvas</t>
  </si>
  <si>
    <t>ERR5670954</t>
  </si>
  <si>
    <t>ERR5670958</t>
  </si>
  <si>
    <t>ERR5670964</t>
  </si>
  <si>
    <t>ERR5670966</t>
  </si>
  <si>
    <t>ERR5670968</t>
  </si>
  <si>
    <t>ERR5670971</t>
  </si>
  <si>
    <t>ERR5670952</t>
  </si>
  <si>
    <t>ERR5670953</t>
  </si>
  <si>
    <t>ERR5670959</t>
  </si>
  <si>
    <t>ERR5670961</t>
  </si>
  <si>
    <t>ERR5670962</t>
  </si>
  <si>
    <t>ERR5670965</t>
  </si>
  <si>
    <t>ERR5670970</t>
  </si>
  <si>
    <t>ERR5670955</t>
  </si>
  <si>
    <t>ERR5670956</t>
  </si>
  <si>
    <t>ERR5670957</t>
  </si>
  <si>
    <t>ERR5670960</t>
  </si>
  <si>
    <t>ERR5670963</t>
  </si>
  <si>
    <t>ERR5670967</t>
  </si>
  <si>
    <t>ERR5670969</t>
  </si>
  <si>
    <t>Name</t>
  </si>
  <si>
    <t>Rank</t>
  </si>
  <si>
    <t>TID</t>
  </si>
  <si>
    <t>Max</t>
  </si>
  <si>
    <t>Methanobrevibacter</t>
  </si>
  <si>
    <t>G</t>
  </si>
  <si>
    <t>unclassified Methanobrevibacter</t>
  </si>
  <si>
    <t>-</t>
  </si>
  <si>
    <t>Methanobrevibacter sp. TLL-48-HuF1</t>
  </si>
  <si>
    <t>S</t>
  </si>
  <si>
    <t>Methanobrevibacter sp. YE315</t>
  </si>
  <si>
    <t>Methanobrevibacter sp. AbM4</t>
  </si>
  <si>
    <t>Methanobrevibacter ruminantium&gt;Methanobrevibacter ruminantium M1</t>
  </si>
  <si>
    <t>Methanobrevibacter arboriphilus</t>
  </si>
  <si>
    <t>Methanobrevibacter millerae</t>
  </si>
  <si>
    <t>Methanobrevibacter olleyae</t>
  </si>
  <si>
    <t>Methanobrevibacter smithii</t>
  </si>
  <si>
    <t>Methanobrevibacter smithii ATCC 35061</t>
  </si>
  <si>
    <t>Synergistetes&gt;...&gt;Synergistaceae</t>
  </si>
  <si>
    <t>Fretibacterium&gt;Fretibacterium fastidiosum</t>
  </si>
  <si>
    <t>Pyramidobacter&gt;Pyramidobacter piscolens</t>
  </si>
  <si>
    <t>Jonquetella&gt;Jonquetella anthropi&gt;Jonquetella anthropi DSM 22815</t>
  </si>
  <si>
    <t>Aminomonas&gt;Aminomonas paucivorans&gt;Aminomonas paucivorans DSM 12260</t>
  </si>
  <si>
    <t>Thermanaerovibrio</t>
  </si>
  <si>
    <t>Thermanaerovibrio acidaminovorans&gt;Thermanaerovibrio acidaminovorans DSM 6589</t>
  </si>
  <si>
    <t>Thermanaerovibrio velox&gt;Thermanaerovibrio velox DSM 12556</t>
  </si>
  <si>
    <t>Cloacibacillus&gt;Cloacibacillus porcorum</t>
  </si>
  <si>
    <t>Aminobacterium&gt;Aminobacterium colombiense&gt;Aminobacterium colombiense DSM 12261</t>
  </si>
  <si>
    <t>unclassfied methanobrevibacter</t>
  </si>
  <si>
    <t>ERR3003613</t>
  </si>
  <si>
    <t>unclassified Methanobrevibacter + Methanobrevibacter sp. YE315</t>
  </si>
  <si>
    <t>p-value : 0.96959214815799</t>
  </si>
  <si>
    <t>p-value : 0.025951982524442</t>
  </si>
  <si>
    <t>Methanobrevibacter sp. YE315 / Pyramidobacter piscolens</t>
  </si>
  <si>
    <t>p-value : 0.037132776585542</t>
  </si>
  <si>
    <t>Unclassified Methanobrevibacter / Pyramidobacter piscolens</t>
  </si>
  <si>
    <t>p-value : 0.03152142394271</t>
  </si>
  <si>
    <t>p-value : 0.72233200622594</t>
  </si>
  <si>
    <t>p-value : 0.74382787310841</t>
  </si>
  <si>
    <t>Unclassified Methanobrevibacter / Fretibacterium fastidiosum</t>
  </si>
  <si>
    <t>p-value : 0.69199341578507</t>
  </si>
  <si>
    <t>Methanobrevibacter sp. YE315 / Fretibacterium fastidiosum</t>
  </si>
  <si>
    <t>p-value : 0.94401676685602</t>
  </si>
  <si>
    <t>Methanobrevibacter sp. YE315 / Synergistetes</t>
  </si>
  <si>
    <t>Unclassified Methanobrevibacter / Synergistetes</t>
  </si>
  <si>
    <t>p-value : 0.9859170558633</t>
  </si>
  <si>
    <t>Data series 1: 97L x 2C</t>
  </si>
  <si>
    <t>Méthod : Pearson's product-moment correlation; Alternative :two.sided</t>
  </si>
  <si>
    <t>Observed statistic Qobs: 2.1827171450961</t>
  </si>
  <si>
    <t>Degrees of freedom: 95</t>
  </si>
  <si>
    <t>Observed statistic Qobs: 2.262386468187</t>
  </si>
  <si>
    <t>ρ: 0.2261 95% confidence interval [0.0279; 0.4072]</t>
  </si>
  <si>
    <t>Observed statistic Qobs: 2.1140204651696</t>
  </si>
  <si>
    <t>ρ: 0.212 95% confidence interval [0.0131; 0.3947]</t>
  </si>
  <si>
    <t>Observed statistic Qobs: -0.35639912300814</t>
  </si>
  <si>
    <t>Méthod: Pearson's product-moment correlation; Alternative :two.sided</t>
  </si>
  <si>
    <t>Observed statistic Qobs: -0.32774207108413</t>
  </si>
  <si>
    <t>ρ: -0.0336 95% confidence interval [-0.2315; 0.167]</t>
  </si>
  <si>
    <t>Observed statistic Qobs: -0.39735997096799</t>
  </si>
  <si>
    <t>ρ: -0.0407 95% confidence interval [-0.2382; 0.16]</t>
  </si>
  <si>
    <t>Method: Pearson's product-moment correlation; Alternative: two-sided</t>
  </si>
  <si>
    <t>Observed statistic Qobs: -0.070408200804542</t>
  </si>
  <si>
    <t>ρ: -0.0072 95% confidence interval [-0.2064; 0.1925]</t>
  </si>
  <si>
    <t>Observed statistic Qobs: -0.017697795128542</t>
  </si>
  <si>
    <t>ρ: -0.0018 95% confidence interval [-0.2012; 0.1977]</t>
  </si>
  <si>
    <t>Text in red = TS-2 genome partially or totally reconstructed from this dataset</t>
  </si>
  <si>
    <t>Text in bleu = TS-1 genome partially or totally reconstructed from this dataset</t>
  </si>
  <si>
    <r>
      <t xml:space="preserve">Text in red = </t>
    </r>
    <r>
      <rPr>
        <i/>
        <sz val="11"/>
        <color theme="9"/>
        <rFont val="Calibri"/>
        <family val="2"/>
        <scheme val="minor"/>
      </rPr>
      <t>M.oralis</t>
    </r>
    <r>
      <rPr>
        <sz val="11"/>
        <color theme="9"/>
        <rFont val="Calibri"/>
        <family val="2"/>
        <scheme val="minor"/>
      </rPr>
      <t xml:space="preserve"> genome partially or totally reconstructed from this dataset</t>
    </r>
  </si>
  <si>
    <t>Text in black = No methanogen genome partially or totally reconstructed from this dataset</t>
  </si>
  <si>
    <t>Methanobrevibacter smithii + Methanobrevibacter smithii ATCC 35061</t>
  </si>
  <si>
    <t>Methanobrevibacter smithii + Methanobrevibacter smithii ATCC 35061 + Methanobrevibacter sp. TLL-48-HuF1</t>
  </si>
  <si>
    <t>All Methanobrevibacter smithii + Methanobrevibacter millerae</t>
  </si>
  <si>
    <r>
      <rPr>
        <b/>
        <sz val="11"/>
        <rFont val="Calibri"/>
        <family val="2"/>
        <scheme val="minor"/>
      </rPr>
      <t xml:space="preserve">Taxonomic assignment of the 19 contigs from </t>
    </r>
    <r>
      <rPr>
        <b/>
        <i/>
        <sz val="11"/>
        <rFont val="Calibri"/>
        <family val="2"/>
        <scheme val="minor"/>
      </rPr>
      <t>M. massiliense</t>
    </r>
    <r>
      <rPr>
        <b/>
        <sz val="11"/>
        <rFont val="Calibri"/>
        <family val="2"/>
        <scheme val="minor"/>
      </rPr>
      <t xml:space="preserve"> genome using Kraken2 and visualized using Krona on the Galaxy plateform (https://usegalaxy.eu/)</t>
    </r>
  </si>
  <si>
    <t>Methanobrevibacter sp. YE315 + Methanobrevibacter smithii + Methanobrevibacter smithii ATCC + Methanobrevibacter millirae + Methanobrevibacter olleyae</t>
  </si>
  <si>
    <t>Methanobrevibacter sp. YE315 + Methanobrevibacter smithii + Methanobrevibacter smithii ATCC + Methanobrevibacter millirae + Methanobrevibacter olleyae / Pyramidobacter piscolens</t>
  </si>
  <si>
    <t>Observed statistic Qobs: 1.7467252332867</t>
  </si>
  <si>
    <t>p-value : 0.083917032703861</t>
  </si>
  <si>
    <t>ρ: 0.1764 95% confidence interval [-0.0239 ; 0.3631]</t>
  </si>
  <si>
    <t>Methanobrevibacter sp. YE315 + Methanobrevibacter smithii + Methanobrevibacter smithii ATCC + Methanobrevibacter millirae + Methanobrevibacter olleyae / Fretibacterium fastidiosum</t>
  </si>
  <si>
    <t>Methanobrevibacter sp. YE315 + Methanobrevibacter smithii + Methanobrevibacter smithii ATCC + Methanobrevibacter millirae + Methanobrevibacter olleyae / Synergistetes</t>
  </si>
  <si>
    <t>Observed statistic Qobs:  -0.07747982298223</t>
  </si>
  <si>
    <t>p-value : 0.93840479377355</t>
  </si>
  <si>
    <t>ρ: -0.0079 95% confidence interval [-0.2071 ; 0.1918]</t>
  </si>
  <si>
    <t>Observed statistic Qobs: -0.34542895013488</t>
  </si>
  <si>
    <t>p-value : 0.73053561852508</t>
  </si>
  <si>
    <t>ρ: -0.0354 95% confidence interval [-0.2332 ; 0.1652]</t>
  </si>
  <si>
    <t>All Methanobrevibacter smithii + Methanobrevibacter millerae + Methanobrevibacter sp. YE315 + Methanobrevibacter sp. AbM4</t>
  </si>
  <si>
    <t>Methanobrevibacter smithii + Methanobrevibacter smithii ATCC 35061/ Pyramidobacter piscolens</t>
  </si>
  <si>
    <t>Methanobrevibacter smithii + Methanobrevibacter smithii ATCC 35061 + Methanobrevibacter sp. TLL-48-HuF1 / Pyramidobacter piscolens</t>
  </si>
  <si>
    <t>All Methanobrevibacter smithii + Methanobrevibacter millerae / Pyramidobacter piscolens</t>
  </si>
  <si>
    <t>All Methanobrevibacter smithii + Methanobrevibacter millerae + Methanobrevibacter sp. YE315 + Methanobrevibacter sp. AbM4 / Pyramidobacter piscolens</t>
  </si>
  <si>
    <t>Methanobrevibacter smithii / Pyramidobacter piscolens</t>
  </si>
  <si>
    <t>Methanobrevibacter sp. TLL-48-HuF1 / Pyramidobacter piscolens</t>
  </si>
  <si>
    <t>Observed statistic Qobs: 1.3306905128864</t>
  </si>
  <si>
    <t>p-value : 0.18647605517258</t>
  </si>
  <si>
    <t>ρ: 0.1353 95% confidence interval [-0.066 ; 0.3259]</t>
  </si>
  <si>
    <t>Observed statistic Qobs: 1.5755994063835</t>
  </si>
  <si>
    <t>p-value : 0.11844258914534</t>
  </si>
  <si>
    <t>ρ: 0.1596 95% confidence interval [-0.0412 ; 0.348]</t>
  </si>
  <si>
    <t>Observed statistic Qobs: 1.4213090619237</t>
  </si>
  <si>
    <t>p-value : 0.15850132687002</t>
  </si>
  <si>
    <t>ρ: 0.1443 95% confidence interval [-0.0568 ; 0.3341]</t>
  </si>
  <si>
    <t>Observed statistic Qobs: 1.7992207917391</t>
  </si>
  <si>
    <t>Observed statistic Qobs: 1.4361492671466</t>
  </si>
  <si>
    <t>p-value : 0.15424471207998</t>
  </si>
  <si>
    <t>ρ: 0.1458 95% confidence interval [-0.0553 ; 0.3355]</t>
  </si>
  <si>
    <t>p-value : 0.075158783752046</t>
  </si>
  <si>
    <t>ρ: 0.1815 95% confidence interval [-0.0186 ; 0.3677]</t>
  </si>
  <si>
    <t>Methanobrevibacter smithii / Fretibacterium fastidiosum</t>
  </si>
  <si>
    <t>Methanobrevibacter sp. TLL-48-HuF1 / Fretibacterium fastidiosum</t>
  </si>
  <si>
    <t>Methanobrevibacter smithii + Methanobrevibacter smithii ATCC 35061/ Fretibacterium fastidiosum</t>
  </si>
  <si>
    <t>Methanobrevibacter smithii + Methanobrevibacter smithii ATCC 35061 + Methanobrevibacter sp. TLL-48-HuF1 / Fretibacterium fastidiosum</t>
  </si>
  <si>
    <t>All Methanobrevibacter smithii + Methanobrevibacter millerae / Fretibacterium fastidiosum</t>
  </si>
  <si>
    <t>All Methanobrevibacter smithii + Methanobrevibacter millerae + Methanobrevibacter sp. YE315 + Methanobrevibacter sp. AbM4 / Fretibacterium fastidiosum</t>
  </si>
  <si>
    <t>Methanobrevibacter smithii / Synergistetes</t>
  </si>
  <si>
    <t>Methanobrevibacter sp. TLL-48-HuF1 / Synergistetes</t>
  </si>
  <si>
    <t>Methanobrevibacter smithii + Methanobrevibacter smithii ATCC 35061/ Synergistetes</t>
  </si>
  <si>
    <t>Methanobrevibacter smithii + Methanobrevibacter smithii ATCC 35061 + Methanobrevibacter sp. TLL-48-HuF1 / Synergistetes</t>
  </si>
  <si>
    <t>All Methanobrevibacter smithii + Methanobrevibacter millerae / Synergistetes</t>
  </si>
  <si>
    <t>All Methanobrevibacter smithii + Methanobrevibacter millerae + Methanobrevibacter sp. YE315 + Methanobrevibacter sp. AbM4 / Synergistetes</t>
  </si>
  <si>
    <t>Observed statistic Qobs: -0.3116091422234</t>
  </si>
  <si>
    <t>p-value : 0.75602040259149</t>
  </si>
  <si>
    <t>ρ: -0.032 95% confidence interval [-0.2299 ; 0.1686]</t>
  </si>
  <si>
    <t>Observed statistic Qobs:  -0.1963871538296</t>
  </si>
  <si>
    <t>p-value : 0.84472665258194</t>
  </si>
  <si>
    <t>ρ: -0.0201 95% confidence interval [-0.2187 ; 0.18]</t>
  </si>
  <si>
    <t>Observed statistic Qobs: -0.34845483455051</t>
  </si>
  <si>
    <t>p-value : 0.72826965325406</t>
  </si>
  <si>
    <t>ρ: -0.0357 95% confidence interval [-0.2335 ; 0.1649]</t>
  </si>
  <si>
    <t>Observed statistic Qobs: -0.30506097103715</t>
  </si>
  <si>
    <t>p-value : 0.76098707304883</t>
  </si>
  <si>
    <t>ρ: -0.0313 95% confidence interval [-0.2293 ; 0.1692]</t>
  </si>
  <si>
    <t>Observed statistic Qobs: -0.3150120485544</t>
  </si>
  <si>
    <t>p-value : 0.7534433824653</t>
  </si>
  <si>
    <t>ρ: -0.0323 95% confidence interval [-0.2303 ; 0.1682]</t>
  </si>
  <si>
    <t>Observed statistic Qobs: -0.34627068780101</t>
  </si>
  <si>
    <t>p-value : 0.7299050335473</t>
  </si>
  <si>
    <t>ρ: -0.0355 95% confidence interval [-0.2333 ; 0.1651]</t>
  </si>
  <si>
    <t>Observed statistic Qobs: -0.094944648136685</t>
  </si>
  <si>
    <t>p-value : 0.924558771457</t>
  </si>
  <si>
    <t>ρ: -0.0097 95% confidence interval [-0.2088 ; 0.1901]</t>
  </si>
  <si>
    <t>Observed statistic Qobs: 0.045141828348871</t>
  </si>
  <si>
    <t>p-value : 0.964089015091</t>
  </si>
  <si>
    <t>ρ: 0.0046 95% confidence interval [-0.195 ; 0.2039]</t>
  </si>
  <si>
    <t>Observed statistic Qobs: -0.12753690971925</t>
  </si>
  <si>
    <t>p-value : 0.89878503836667</t>
  </si>
  <si>
    <t>ρ: -0.0131 95% confidence interval [-0.212 ; 0.1868]</t>
  </si>
  <si>
    <t>Observed statistic Qobs: -0.077589579816945</t>
  </si>
  <si>
    <t>p-value : 0.9383177155285</t>
  </si>
  <si>
    <t>ρ: -0.008 95% confidence interval [-0.2071 ; 0.1918]</t>
  </si>
  <si>
    <t>Observed statistic Qobs: -0.085908250443355</t>
  </si>
  <si>
    <t>p-value : 0.93172015351893</t>
  </si>
  <si>
    <t>ρ: -0.0088 95% confidence interval [-0.2079 ; 0.191]</t>
  </si>
  <si>
    <t>Observed statistic Qobs: -0.072085042491479</t>
  </si>
  <si>
    <t>p-value : 0.94268577504508</t>
  </si>
  <si>
    <t>ρ: -0.0074 95% confidence interval [-0.2065 ; 0.1923]</t>
  </si>
  <si>
    <r>
      <t xml:space="preserve">Taxonomic assignment of the 14 contigs from </t>
    </r>
    <r>
      <rPr>
        <b/>
        <i/>
        <sz val="11"/>
        <rFont val="Calibri"/>
        <family val="2"/>
        <scheme val="minor"/>
      </rPr>
      <t>M. oralis</t>
    </r>
    <r>
      <rPr>
        <b/>
        <sz val="11"/>
        <rFont val="Calibri"/>
        <family val="2"/>
        <scheme val="minor"/>
      </rPr>
      <t xml:space="preserve"> genome using Kraken2 and visualized using Krona on the Galaxy plateform (https://usegalaxy.eu/)</t>
    </r>
  </si>
  <si>
    <t>Methanobrevibacter sp. YE315 + Unclassified Methanobrevibacter / Pyramidobacter piscolens</t>
  </si>
  <si>
    <t>ρ: 0.2185 95% confidence interval [0.02 ; 0.4005]</t>
  </si>
  <si>
    <t>Methanobrevibacter sp. YE315 + Unclassified Methanobrevibacter / Fretibacterium fastidiosum</t>
  </si>
  <si>
    <t>ρ: -0.0365 95% confidence interval [-0.2343 ; 0.1641]</t>
  </si>
  <si>
    <t>Methanobrevibacter sp. YE315 + Unclassified Methanobrevibacter / Synergistetes</t>
  </si>
  <si>
    <t>Observed statistic Qobs:  -0.038220413070668</t>
  </si>
  <si>
    <t>ρ: -0.0039 95% confidence interval [-0.2032 ; 0.1957]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</si>
</sst>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rgb="FF92D05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0"/>
      <color rgb="FF92D050"/>
      <name val="Arial"/>
      <family val="2"/>
    </font>
    <font>
      <sz val="11"/>
      <color rgb="FF92D05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9"/>
      <name val="Calibri"/>
      <family val="2"/>
      <scheme val="minor"/>
    </font>
    <font>
      <i/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/>
  </cellStyleXfs>
  <cellXfs count="121">
    <xf numFmtId="0" fontId="0" fillId="0" borderId="0" xfId="0"/>
    <xf numFmtId="0" fontId="0" fillId="0" borderId="1" xfId="0" applyBorder="1"/>
    <xf numFmtId="0" fontId="0" fillId="9" borderId="1" xfId="0" applyFill="1" applyBorder="1"/>
    <xf numFmtId="0" fontId="17" fillId="10" borderId="1" xfId="2" applyFill="1" applyBorder="1"/>
    <xf numFmtId="0" fontId="17" fillId="0" borderId="0" xfId="2"/>
    <xf numFmtId="0" fontId="18" fillId="0" borderId="1" xfId="2" applyFont="1" applyBorder="1"/>
    <xf numFmtId="0" fontId="17" fillId="0" borderId="1" xfId="2" applyBorder="1"/>
    <xf numFmtId="0" fontId="18" fillId="10" borderId="1" xfId="2" applyFont="1" applyFill="1" applyBorder="1"/>
    <xf numFmtId="0" fontId="17" fillId="3" borderId="0" xfId="2" applyFill="1"/>
    <xf numFmtId="0" fontId="17" fillId="5" borderId="0" xfId="2" applyFill="1"/>
    <xf numFmtId="0" fontId="17" fillId="6" borderId="0" xfId="2" applyFill="1"/>
    <xf numFmtId="0" fontId="17" fillId="7" borderId="0" xfId="2" applyFill="1"/>
    <xf numFmtId="0" fontId="17" fillId="8" borderId="0" xfId="2" applyFill="1"/>
    <xf numFmtId="0" fontId="1" fillId="0" borderId="1" xfId="0" applyFont="1" applyBorder="1"/>
    <xf numFmtId="0" fontId="2" fillId="0" borderId="1" xfId="0" applyFont="1" applyBorder="1"/>
    <xf numFmtId="0" fontId="12" fillId="0" borderId="1" xfId="1" applyFont="1" applyBorder="1" applyAlignment="1">
      <alignment horizontal="right" vertical="center"/>
    </xf>
    <xf numFmtId="0" fontId="8" fillId="0" borderId="1" xfId="0" applyFont="1" applyBorder="1"/>
    <xf numFmtId="0" fontId="12" fillId="0" borderId="1" xfId="1" applyFont="1" applyBorder="1"/>
    <xf numFmtId="0" fontId="0" fillId="2" borderId="1" xfId="0" applyFill="1" applyBorder="1"/>
    <xf numFmtId="0" fontId="13" fillId="0" borderId="1" xfId="1" applyFont="1" applyBorder="1" applyAlignment="1">
      <alignment horizontal="right" vertical="center"/>
    </xf>
    <xf numFmtId="0" fontId="14" fillId="0" borderId="1" xfId="0" applyFont="1" applyBorder="1"/>
    <xf numFmtId="0" fontId="13" fillId="0" borderId="1" xfId="1" applyFont="1" applyBorder="1"/>
    <xf numFmtId="0" fontId="0" fillId="3" borderId="1" xfId="0" applyFill="1" applyBorder="1"/>
    <xf numFmtId="0" fontId="11" fillId="0" borderId="1" xfId="1" applyFont="1" applyBorder="1" applyAlignment="1">
      <alignment horizontal="right" vertical="center"/>
    </xf>
    <xf numFmtId="0" fontId="11" fillId="0" borderId="1" xfId="1" applyFont="1" applyBorder="1"/>
    <xf numFmtId="0" fontId="10" fillId="0" borderId="1" xfId="1" applyBorder="1"/>
    <xf numFmtId="0" fontId="4" fillId="0" borderId="1" xfId="0" applyFont="1" applyBorder="1" applyAlignment="1">
      <alignment horizontal="right" vertical="center"/>
    </xf>
    <xf numFmtId="0" fontId="4" fillId="0" borderId="1" xfId="0" applyFont="1" applyBorder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right" vertical="center"/>
    </xf>
    <xf numFmtId="0" fontId="6" fillId="0" borderId="1" xfId="0" applyFont="1" applyBorder="1"/>
    <xf numFmtId="0" fontId="0" fillId="4" borderId="1" xfId="0" applyFill="1" applyBorder="1"/>
    <xf numFmtId="0" fontId="0" fillId="5" borderId="1" xfId="0" applyFill="1" applyBorder="1"/>
    <xf numFmtId="0" fontId="15" fillId="0" borderId="1" xfId="1" applyFont="1" applyBorder="1" applyAlignment="1">
      <alignment horizontal="right" vertical="center"/>
    </xf>
    <xf numFmtId="0" fontId="16" fillId="0" borderId="1" xfId="0" applyFont="1" applyBorder="1"/>
    <xf numFmtId="0" fontId="15" fillId="0" borderId="1" xfId="1" applyFont="1" applyBorder="1"/>
    <xf numFmtId="0" fontId="0" fillId="6" borderId="1" xfId="0" applyFill="1" applyBorder="1"/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0" fillId="7" borderId="1" xfId="0" applyFill="1" applyBorder="1"/>
    <xf numFmtId="0" fontId="0" fillId="8" borderId="1" xfId="0" applyFill="1" applyBorder="1"/>
    <xf numFmtId="0" fontId="17" fillId="0" borderId="1" xfId="0" applyFont="1" applyBorder="1"/>
    <xf numFmtId="0" fontId="18" fillId="0" borderId="1" xfId="0" applyFont="1" applyBorder="1"/>
    <xf numFmtId="0" fontId="18" fillId="11" borderId="1" xfId="0" applyFont="1" applyFill="1" applyBorder="1"/>
    <xf numFmtId="0" fontId="17" fillId="0" borderId="0" xfId="0" applyFont="1"/>
    <xf numFmtId="0" fontId="17" fillId="10" borderId="1" xfId="0" applyFont="1" applyFill="1" applyBorder="1"/>
    <xf numFmtId="0" fontId="19" fillId="12" borderId="0" xfId="0" applyFont="1" applyFill="1"/>
    <xf numFmtId="0" fontId="20" fillId="0" borderId="0" xfId="0" applyFont="1"/>
    <xf numFmtId="0" fontId="21" fillId="0" borderId="0" xfId="0" applyFont="1"/>
    <xf numFmtId="0" fontId="21" fillId="13" borderId="0" xfId="0" applyFont="1" applyFill="1"/>
    <xf numFmtId="0" fontId="22" fillId="0" borderId="1" xfId="0" applyFont="1" applyBorder="1"/>
    <xf numFmtId="0" fontId="23" fillId="0" borderId="1" xfId="0" applyFont="1" applyBorder="1"/>
    <xf numFmtId="0" fontId="21" fillId="0" borderId="1" xfId="0" applyFont="1" applyBorder="1"/>
    <xf numFmtId="0" fontId="18" fillId="14" borderId="1" xfId="2" applyFont="1" applyFill="1" applyBorder="1"/>
    <xf numFmtId="0" fontId="17" fillId="15" borderId="1" xfId="2" applyFill="1" applyBorder="1"/>
    <xf numFmtId="0" fontId="17" fillId="15" borderId="1" xfId="0" applyFont="1" applyFill="1" applyBorder="1"/>
    <xf numFmtId="0" fontId="18" fillId="15" borderId="1" xfId="2" applyFont="1" applyFill="1" applyBorder="1"/>
    <xf numFmtId="0" fontId="17" fillId="10" borderId="3" xfId="2" applyFill="1" applyBorder="1"/>
    <xf numFmtId="0" fontId="18" fillId="10" borderId="4" xfId="2" applyFont="1" applyFill="1" applyBorder="1"/>
    <xf numFmtId="0" fontId="17" fillId="15" borderId="10" xfId="2" applyFill="1" applyBorder="1"/>
    <xf numFmtId="0" fontId="17" fillId="15" borderId="10" xfId="0" applyFont="1" applyFill="1" applyBorder="1"/>
    <xf numFmtId="0" fontId="18" fillId="15" borderId="10" xfId="2" applyFont="1" applyFill="1" applyBorder="1"/>
    <xf numFmtId="0" fontId="18" fillId="15" borderId="12" xfId="2" applyFont="1" applyFill="1" applyBorder="1"/>
    <xf numFmtId="0" fontId="18" fillId="15" borderId="13" xfId="2" applyFont="1" applyFill="1" applyBorder="1"/>
    <xf numFmtId="0" fontId="0" fillId="11" borderId="0" xfId="0" applyFill="1"/>
    <xf numFmtId="0" fontId="18" fillId="14" borderId="17" xfId="2" applyFont="1" applyFill="1" applyBorder="1"/>
    <xf numFmtId="0" fontId="17" fillId="14" borderId="5" xfId="2" applyFill="1" applyBorder="1"/>
    <xf numFmtId="0" fontId="18" fillId="14" borderId="6" xfId="2" applyFont="1" applyFill="1" applyBorder="1"/>
    <xf numFmtId="0" fontId="18" fillId="13" borderId="1" xfId="2" applyFont="1" applyFill="1" applyBorder="1"/>
    <xf numFmtId="0" fontId="18" fillId="0" borderId="17" xfId="2" applyFont="1" applyBorder="1"/>
    <xf numFmtId="0" fontId="18" fillId="17" borderId="5" xfId="2" applyFont="1" applyFill="1" applyBorder="1"/>
    <xf numFmtId="0" fontId="18" fillId="17" borderId="6" xfId="2" applyFont="1" applyFill="1" applyBorder="1"/>
    <xf numFmtId="0" fontId="18" fillId="17" borderId="7" xfId="2" applyFont="1" applyFill="1" applyBorder="1"/>
    <xf numFmtId="0" fontId="17" fillId="0" borderId="10" xfId="2" applyBorder="1"/>
    <xf numFmtId="0" fontId="17" fillId="0" borderId="11" xfId="2" applyBorder="1"/>
    <xf numFmtId="0" fontId="17" fillId="0" borderId="10" xfId="0" applyFont="1" applyBorder="1"/>
    <xf numFmtId="0" fontId="18" fillId="0" borderId="10" xfId="2" applyFont="1" applyBorder="1"/>
    <xf numFmtId="0" fontId="18" fillId="0" borderId="11" xfId="2" applyFont="1" applyBorder="1"/>
    <xf numFmtId="0" fontId="17" fillId="0" borderId="11" xfId="0" applyFont="1" applyBorder="1"/>
    <xf numFmtId="0" fontId="17" fillId="0" borderId="13" xfId="2" applyBorder="1"/>
    <xf numFmtId="0" fontId="17" fillId="0" borderId="14" xfId="2" applyBorder="1"/>
    <xf numFmtId="0" fontId="18" fillId="16" borderId="16" xfId="2" applyFont="1" applyFill="1" applyBorder="1"/>
    <xf numFmtId="0" fontId="18" fillId="14" borderId="16" xfId="2" applyFont="1" applyFill="1" applyBorder="1"/>
    <xf numFmtId="0" fontId="18" fillId="11" borderId="3" xfId="2" applyFont="1" applyFill="1" applyBorder="1"/>
    <xf numFmtId="0" fontId="18" fillId="16" borderId="3" xfId="2" applyFont="1" applyFill="1" applyBorder="1"/>
    <xf numFmtId="0" fontId="18" fillId="13" borderId="5" xfId="2" applyFont="1" applyFill="1" applyBorder="1"/>
    <xf numFmtId="0" fontId="18" fillId="13" borderId="6" xfId="2" applyFont="1" applyFill="1" applyBorder="1"/>
    <xf numFmtId="0" fontId="18" fillId="18" borderId="6" xfId="2" applyFont="1" applyFill="1" applyBorder="1"/>
    <xf numFmtId="0" fontId="18" fillId="0" borderId="12" xfId="2" applyFont="1" applyBorder="1"/>
    <xf numFmtId="0" fontId="18" fillId="0" borderId="13" xfId="2" applyFont="1" applyBorder="1"/>
    <xf numFmtId="0" fontId="25" fillId="19" borderId="0" xfId="0" applyFont="1" applyFill="1"/>
    <xf numFmtId="0" fontId="0" fillId="13" borderId="0" xfId="0" applyFill="1"/>
    <xf numFmtId="0" fontId="18" fillId="18" borderId="18" xfId="2" applyFont="1" applyFill="1" applyBorder="1"/>
    <xf numFmtId="0" fontId="18" fillId="0" borderId="15" xfId="2" applyFont="1" applyBorder="1"/>
    <xf numFmtId="0" fontId="18" fillId="18" borderId="16" xfId="2" applyFont="1" applyFill="1" applyBorder="1"/>
    <xf numFmtId="0" fontId="17" fillId="0" borderId="19" xfId="2" applyBorder="1"/>
    <xf numFmtId="0" fontId="21" fillId="10" borderId="0" xfId="0" applyFont="1" applyFill="1"/>
    <xf numFmtId="0" fontId="0" fillId="10" borderId="0" xfId="0" applyFill="1"/>
    <xf numFmtId="0" fontId="0" fillId="19" borderId="0" xfId="0" applyFill="1"/>
    <xf numFmtId="0" fontId="17" fillId="12" borderId="3" xfId="2" applyFill="1" applyBorder="1"/>
    <xf numFmtId="0" fontId="18" fillId="12" borderId="8" xfId="2" applyFont="1" applyFill="1" applyBorder="1"/>
    <xf numFmtId="0" fontId="18" fillId="12" borderId="2" xfId="2" applyFont="1" applyFill="1" applyBorder="1"/>
    <xf numFmtId="0" fontId="18" fillId="12" borderId="17" xfId="2" applyFont="1" applyFill="1" applyBorder="1"/>
    <xf numFmtId="0" fontId="18" fillId="12" borderId="1" xfId="2" applyFont="1" applyFill="1" applyBorder="1"/>
    <xf numFmtId="0" fontId="18" fillId="12" borderId="3" xfId="2" applyFont="1" applyFill="1" applyBorder="1"/>
    <xf numFmtId="0" fontId="18" fillId="12" borderId="10" xfId="2" applyFont="1" applyFill="1" applyBorder="1"/>
    <xf numFmtId="0" fontId="18" fillId="12" borderId="15" xfId="2" applyFont="1" applyFill="1" applyBorder="1"/>
    <xf numFmtId="0" fontId="18" fillId="12" borderId="9" xfId="2" applyFont="1" applyFill="1" applyBorder="1"/>
    <xf numFmtId="0" fontId="17" fillId="12" borderId="0" xfId="2" applyFill="1"/>
    <xf numFmtId="0" fontId="0" fillId="12" borderId="0" xfId="0" applyFill="1"/>
    <xf numFmtId="0" fontId="17" fillId="12" borderId="10" xfId="2" applyFill="1" applyBorder="1"/>
    <xf numFmtId="0" fontId="17" fillId="12" borderId="1" xfId="2" applyFill="1" applyBorder="1"/>
    <xf numFmtId="0" fontId="17" fillId="12" borderId="11" xfId="2" applyFill="1" applyBorder="1"/>
    <xf numFmtId="0" fontId="17" fillId="12" borderId="10" xfId="0" applyFont="1" applyFill="1" applyBorder="1"/>
    <xf numFmtId="0" fontId="17" fillId="12" borderId="1" xfId="0" applyFont="1" applyFill="1" applyBorder="1"/>
    <xf numFmtId="0" fontId="18" fillId="12" borderId="11" xfId="2" applyFont="1" applyFill="1" applyBorder="1"/>
    <xf numFmtId="0" fontId="18" fillId="12" borderId="10" xfId="0" applyFont="1" applyFill="1" applyBorder="1"/>
    <xf numFmtId="0" fontId="18" fillId="12" borderId="1" xfId="0" applyFont="1" applyFill="1" applyBorder="1"/>
    <xf numFmtId="0" fontId="18" fillId="12" borderId="11" xfId="0" applyFont="1" applyFill="1" applyBorder="1"/>
  </cellXfs>
  <cellStyles count="3">
    <cellStyle name="Normal" xfId="0" builtinId="0"/>
    <cellStyle name="Normal 2" xfId="1" xr:uid="{4B7213CD-81B6-47EF-B697-CA589B11A7D1}"/>
    <cellStyle name="Normal 3" xfId="2" xr:uid="{A0AAE728-94C5-4D8C-A55A-177D496A6C2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50079</xdr:colOff>
      <xdr:row>1</xdr:row>
      <xdr:rowOff>171074</xdr:rowOff>
    </xdr:from>
    <xdr:to>
      <xdr:col>32</xdr:col>
      <xdr:colOff>502818</xdr:colOff>
      <xdr:row>44</xdr:row>
      <xdr:rowOff>167722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65AC2B1-5B58-FAE1-0390-2A5D6DC64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48314" y="350368"/>
          <a:ext cx="9955328" cy="770629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55282</xdr:colOff>
      <xdr:row>0</xdr:row>
      <xdr:rowOff>47947</xdr:rowOff>
    </xdr:from>
    <xdr:to>
      <xdr:col>15</xdr:col>
      <xdr:colOff>10204823</xdr:colOff>
      <xdr:row>45</xdr:row>
      <xdr:rowOff>165472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A48C81E-7CC4-462D-3900-CE5D96461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8106" y="47947"/>
          <a:ext cx="10149541" cy="818576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C8F7-904D-428E-9EA3-6FA43EA1F8F3}">
  <dimension ref="A1:O98"/>
  <sheetViews>
    <sheetView topLeftCell="A69" zoomScale="74" zoomScaleNormal="74" workbookViewId="0">
      <selection activeCell="O26" sqref="O26"/>
    </sheetView>
  </sheetViews>
  <sheetFormatPr baseColWidth="10" defaultRowHeight="14.4" x14ac:dyDescent="0.3"/>
  <cols>
    <col min="1" max="1" width="16.21875" customWidth="1"/>
    <col min="3" max="3" width="19.33203125" customWidth="1"/>
    <col min="4" max="4" width="22.88671875" customWidth="1"/>
    <col min="10" max="10" width="16.77734375" customWidth="1"/>
    <col min="12" max="12" width="15.33203125" customWidth="1"/>
    <col min="13" max="13" width="23.77734375" customWidth="1"/>
    <col min="15" max="15" width="78.44140625" customWidth="1"/>
  </cols>
  <sheetData>
    <row r="1" spans="1:15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4" t="s">
        <v>10</v>
      </c>
      <c r="L1" s="14" t="s">
        <v>225</v>
      </c>
      <c r="M1" s="13" t="s">
        <v>151</v>
      </c>
    </row>
    <row r="2" spans="1:15" x14ac:dyDescent="0.3">
      <c r="A2" s="2" t="s">
        <v>263</v>
      </c>
      <c r="B2" s="15">
        <v>2081</v>
      </c>
      <c r="C2" s="16" t="s">
        <v>224</v>
      </c>
      <c r="D2" s="16" t="s">
        <v>13</v>
      </c>
      <c r="E2" s="16" t="s">
        <v>14</v>
      </c>
      <c r="F2" s="16" t="s">
        <v>223</v>
      </c>
      <c r="G2" s="17" t="s">
        <v>212</v>
      </c>
      <c r="H2" s="16" t="s">
        <v>71</v>
      </c>
      <c r="I2" s="17" t="s">
        <v>235</v>
      </c>
      <c r="J2" s="17" t="s">
        <v>211</v>
      </c>
      <c r="K2" s="17" t="s">
        <v>219</v>
      </c>
      <c r="L2" s="17" t="s">
        <v>219</v>
      </c>
      <c r="M2" s="18" t="s">
        <v>152</v>
      </c>
    </row>
    <row r="3" spans="1:15" x14ac:dyDescent="0.3">
      <c r="A3" s="2" t="s">
        <v>264</v>
      </c>
      <c r="B3" s="19">
        <v>2082</v>
      </c>
      <c r="C3" s="20" t="s">
        <v>224</v>
      </c>
      <c r="D3" s="20" t="s">
        <v>13</v>
      </c>
      <c r="E3" s="20" t="s">
        <v>14</v>
      </c>
      <c r="F3" s="20" t="s">
        <v>223</v>
      </c>
      <c r="G3" s="21" t="s">
        <v>214</v>
      </c>
      <c r="H3" s="21" t="s">
        <v>71</v>
      </c>
      <c r="I3" s="21" t="s">
        <v>217</v>
      </c>
      <c r="J3" s="21" t="s">
        <v>213</v>
      </c>
      <c r="K3" s="21" t="s">
        <v>218</v>
      </c>
      <c r="L3" s="21" t="s">
        <v>221</v>
      </c>
      <c r="M3" s="22" t="s">
        <v>153</v>
      </c>
    </row>
    <row r="4" spans="1:15" x14ac:dyDescent="0.3">
      <c r="A4" s="2" t="s">
        <v>257</v>
      </c>
      <c r="B4" s="23">
        <v>2083</v>
      </c>
      <c r="C4" s="1" t="s">
        <v>224</v>
      </c>
      <c r="D4" s="1" t="s">
        <v>13</v>
      </c>
      <c r="E4" s="1" t="s">
        <v>14</v>
      </c>
      <c r="F4" s="1" t="s">
        <v>223</v>
      </c>
      <c r="G4" s="24" t="s">
        <v>215</v>
      </c>
      <c r="H4" s="25" t="s">
        <v>65</v>
      </c>
      <c r="I4" s="25" t="s">
        <v>216</v>
      </c>
      <c r="J4" s="25" t="s">
        <v>213</v>
      </c>
      <c r="K4" s="25" t="s">
        <v>219</v>
      </c>
      <c r="L4" s="25" t="s">
        <v>222</v>
      </c>
      <c r="M4" s="22" t="s">
        <v>153</v>
      </c>
    </row>
    <row r="5" spans="1:15" x14ac:dyDescent="0.3">
      <c r="A5" s="2" t="s">
        <v>270</v>
      </c>
      <c r="B5" s="15">
        <v>2084</v>
      </c>
      <c r="C5" s="16" t="s">
        <v>224</v>
      </c>
      <c r="D5" s="16" t="s">
        <v>13</v>
      </c>
      <c r="E5" s="16" t="s">
        <v>14</v>
      </c>
      <c r="F5" s="16" t="s">
        <v>223</v>
      </c>
      <c r="G5" s="17" t="s">
        <v>215</v>
      </c>
      <c r="H5" s="17" t="s">
        <v>65</v>
      </c>
      <c r="I5" s="17" t="s">
        <v>217</v>
      </c>
      <c r="J5" s="17" t="s">
        <v>213</v>
      </c>
      <c r="K5" s="17" t="s">
        <v>220</v>
      </c>
      <c r="L5" s="17" t="s">
        <v>219</v>
      </c>
      <c r="M5" s="22" t="s">
        <v>153</v>
      </c>
    </row>
    <row r="6" spans="1:15" x14ac:dyDescent="0.3">
      <c r="A6" s="1" t="s">
        <v>154</v>
      </c>
      <c r="B6" s="26" t="s">
        <v>20</v>
      </c>
      <c r="C6" s="27" t="s">
        <v>12</v>
      </c>
      <c r="D6" s="27" t="s">
        <v>13</v>
      </c>
      <c r="E6" s="27" t="s">
        <v>14</v>
      </c>
      <c r="F6" s="27" t="s">
        <v>21</v>
      </c>
      <c r="G6" s="27" t="s">
        <v>22</v>
      </c>
      <c r="H6" s="27" t="s">
        <v>17</v>
      </c>
      <c r="I6" s="27" t="s">
        <v>17</v>
      </c>
      <c r="J6" s="27" t="s">
        <v>23</v>
      </c>
      <c r="K6" s="27" t="s">
        <v>19</v>
      </c>
      <c r="L6" s="27" t="s">
        <v>19</v>
      </c>
      <c r="M6" s="22" t="s">
        <v>153</v>
      </c>
      <c r="O6" s="16" t="s">
        <v>342</v>
      </c>
    </row>
    <row r="7" spans="1:15" x14ac:dyDescent="0.3">
      <c r="A7" s="1" t="s">
        <v>155</v>
      </c>
      <c r="B7" s="28" t="s">
        <v>24</v>
      </c>
      <c r="C7" s="29" t="s">
        <v>12</v>
      </c>
      <c r="D7" s="29" t="s">
        <v>13</v>
      </c>
      <c r="E7" s="29" t="s">
        <v>14</v>
      </c>
      <c r="F7" s="29" t="s">
        <v>21</v>
      </c>
      <c r="G7" s="29" t="s">
        <v>22</v>
      </c>
      <c r="H7" s="29" t="s">
        <v>17</v>
      </c>
      <c r="I7" s="29" t="s">
        <v>17</v>
      </c>
      <c r="J7" s="29" t="s">
        <v>23</v>
      </c>
      <c r="K7" s="30" t="s">
        <v>19</v>
      </c>
      <c r="L7" s="29" t="s">
        <v>19</v>
      </c>
      <c r="M7" s="22" t="s">
        <v>153</v>
      </c>
      <c r="O7" s="52" t="s">
        <v>343</v>
      </c>
    </row>
    <row r="8" spans="1:15" x14ac:dyDescent="0.3">
      <c r="A8" s="1" t="s">
        <v>156</v>
      </c>
      <c r="B8" s="31" t="s">
        <v>30</v>
      </c>
      <c r="C8" s="32" t="s">
        <v>12</v>
      </c>
      <c r="D8" s="32" t="s">
        <v>13</v>
      </c>
      <c r="E8" s="32" t="s">
        <v>14</v>
      </c>
      <c r="F8" s="32" t="s">
        <v>31</v>
      </c>
      <c r="G8" s="32" t="s">
        <v>32</v>
      </c>
      <c r="H8" s="32" t="s">
        <v>17</v>
      </c>
      <c r="I8" s="32" t="s">
        <v>17</v>
      </c>
      <c r="J8" s="32" t="s">
        <v>33</v>
      </c>
      <c r="K8" s="32" t="s">
        <v>19</v>
      </c>
      <c r="L8" s="32" t="s">
        <v>19</v>
      </c>
      <c r="M8" s="22" t="s">
        <v>153</v>
      </c>
      <c r="O8" s="53" t="s">
        <v>344</v>
      </c>
    </row>
    <row r="9" spans="1:15" x14ac:dyDescent="0.3">
      <c r="A9" s="1" t="s">
        <v>157</v>
      </c>
      <c r="B9" s="31" t="s">
        <v>39</v>
      </c>
      <c r="C9" s="32" t="s">
        <v>12</v>
      </c>
      <c r="D9" s="32" t="s">
        <v>13</v>
      </c>
      <c r="E9" s="32" t="s">
        <v>14</v>
      </c>
      <c r="F9" s="32" t="s">
        <v>31</v>
      </c>
      <c r="G9" s="32" t="s">
        <v>32</v>
      </c>
      <c r="H9" s="32" t="s">
        <v>17</v>
      </c>
      <c r="I9" s="32" t="s">
        <v>17</v>
      </c>
      <c r="J9" s="32" t="s">
        <v>33</v>
      </c>
      <c r="K9" s="32" t="s">
        <v>19</v>
      </c>
      <c r="L9" s="32" t="s">
        <v>19</v>
      </c>
      <c r="M9" s="22" t="s">
        <v>153</v>
      </c>
      <c r="O9" s="54" t="s">
        <v>345</v>
      </c>
    </row>
    <row r="10" spans="1:15" x14ac:dyDescent="0.3">
      <c r="A10" s="2" t="s">
        <v>271</v>
      </c>
      <c r="B10" s="19">
        <v>2086</v>
      </c>
      <c r="C10" s="20" t="s">
        <v>224</v>
      </c>
      <c r="D10" s="20" t="s">
        <v>13</v>
      </c>
      <c r="E10" s="20" t="s">
        <v>14</v>
      </c>
      <c r="F10" s="20" t="s">
        <v>223</v>
      </c>
      <c r="G10" s="21" t="s">
        <v>248</v>
      </c>
      <c r="H10" s="21" t="s">
        <v>65</v>
      </c>
      <c r="I10" s="21" t="s">
        <v>229</v>
      </c>
      <c r="J10" s="21" t="s">
        <v>226</v>
      </c>
      <c r="K10" s="21" t="s">
        <v>238</v>
      </c>
      <c r="L10" s="21" t="s">
        <v>240</v>
      </c>
      <c r="M10" s="33" t="s">
        <v>158</v>
      </c>
    </row>
    <row r="11" spans="1:15" x14ac:dyDescent="0.3">
      <c r="A11" s="2" t="s">
        <v>272</v>
      </c>
      <c r="B11" s="23">
        <v>2087</v>
      </c>
      <c r="C11" s="1" t="s">
        <v>224</v>
      </c>
      <c r="D11" s="1" t="s">
        <v>13</v>
      </c>
      <c r="E11" s="1" t="s">
        <v>14</v>
      </c>
      <c r="F11" s="1" t="s">
        <v>223</v>
      </c>
      <c r="G11" s="24" t="s">
        <v>248</v>
      </c>
      <c r="H11" s="25" t="s">
        <v>65</v>
      </c>
      <c r="I11" s="25" t="s">
        <v>230</v>
      </c>
      <c r="J11" s="25" t="s">
        <v>226</v>
      </c>
      <c r="K11" s="25" t="s">
        <v>239</v>
      </c>
      <c r="L11" s="25" t="s">
        <v>221</v>
      </c>
      <c r="M11" s="33" t="s">
        <v>158</v>
      </c>
    </row>
    <row r="12" spans="1:15" x14ac:dyDescent="0.3">
      <c r="A12" s="2" t="s">
        <v>258</v>
      </c>
      <c r="B12" s="15">
        <v>2089</v>
      </c>
      <c r="C12" s="16" t="s">
        <v>224</v>
      </c>
      <c r="D12" s="16" t="s">
        <v>13</v>
      </c>
      <c r="E12" s="16" t="s">
        <v>14</v>
      </c>
      <c r="F12" s="16" t="s">
        <v>223</v>
      </c>
      <c r="G12" s="17" t="s">
        <v>249</v>
      </c>
      <c r="H12" s="17" t="s">
        <v>65</v>
      </c>
      <c r="I12" s="17" t="s">
        <v>231</v>
      </c>
      <c r="J12" s="17" t="s">
        <v>227</v>
      </c>
      <c r="K12" s="17" t="s">
        <v>238</v>
      </c>
      <c r="L12" s="17" t="s">
        <v>241</v>
      </c>
      <c r="M12" s="34" t="s">
        <v>159</v>
      </c>
    </row>
    <row r="13" spans="1:15" x14ac:dyDescent="0.3">
      <c r="A13" s="2" t="s">
        <v>265</v>
      </c>
      <c r="B13" s="15">
        <v>2090</v>
      </c>
      <c r="C13" s="16" t="s">
        <v>224</v>
      </c>
      <c r="D13" s="16" t="s">
        <v>13</v>
      </c>
      <c r="E13" s="16" t="s">
        <v>14</v>
      </c>
      <c r="F13" s="16" t="s">
        <v>223</v>
      </c>
      <c r="G13" s="17" t="s">
        <v>250</v>
      </c>
      <c r="H13" s="17" t="s">
        <v>71</v>
      </c>
      <c r="I13" s="17" t="s">
        <v>217</v>
      </c>
      <c r="J13" s="17" t="s">
        <v>227</v>
      </c>
      <c r="K13" s="17" t="s">
        <v>218</v>
      </c>
      <c r="L13" s="17" t="s">
        <v>242</v>
      </c>
      <c r="M13" s="34" t="s">
        <v>159</v>
      </c>
    </row>
    <row r="14" spans="1:15" x14ac:dyDescent="0.3">
      <c r="A14" s="2" t="s">
        <v>273</v>
      </c>
      <c r="B14" s="15">
        <v>2091</v>
      </c>
      <c r="C14" s="16" t="s">
        <v>224</v>
      </c>
      <c r="D14" s="16" t="s">
        <v>13</v>
      </c>
      <c r="E14" s="16" t="s">
        <v>14</v>
      </c>
      <c r="F14" s="16" t="s">
        <v>223</v>
      </c>
      <c r="G14" s="17" t="s">
        <v>251</v>
      </c>
      <c r="H14" s="17" t="s">
        <v>65</v>
      </c>
      <c r="I14" s="17" t="s">
        <v>232</v>
      </c>
      <c r="J14" s="17" t="s">
        <v>227</v>
      </c>
      <c r="K14" s="17" t="s">
        <v>238</v>
      </c>
      <c r="L14" s="17" t="s">
        <v>219</v>
      </c>
      <c r="M14" s="34" t="s">
        <v>159</v>
      </c>
    </row>
    <row r="15" spans="1:15" x14ac:dyDescent="0.3">
      <c r="A15" s="2" t="s">
        <v>266</v>
      </c>
      <c r="B15" s="23">
        <v>2092</v>
      </c>
      <c r="C15" s="1" t="s">
        <v>224</v>
      </c>
      <c r="D15" s="1" t="s">
        <v>13</v>
      </c>
      <c r="E15" s="1" t="s">
        <v>14</v>
      </c>
      <c r="F15" s="1" t="s">
        <v>223</v>
      </c>
      <c r="G15" s="24" t="s">
        <v>252</v>
      </c>
      <c r="H15" s="25" t="s">
        <v>65</v>
      </c>
      <c r="I15" s="25" t="s">
        <v>233</v>
      </c>
      <c r="J15" s="25" t="s">
        <v>227</v>
      </c>
      <c r="K15" s="25" t="s">
        <v>238</v>
      </c>
      <c r="L15" s="25" t="s">
        <v>243</v>
      </c>
      <c r="M15" s="34" t="s">
        <v>159</v>
      </c>
    </row>
    <row r="16" spans="1:15" x14ac:dyDescent="0.3">
      <c r="A16" s="2" t="s">
        <v>267</v>
      </c>
      <c r="B16" s="15">
        <v>2093</v>
      </c>
      <c r="C16" s="16" t="s">
        <v>224</v>
      </c>
      <c r="D16" s="16" t="s">
        <v>13</v>
      </c>
      <c r="E16" s="16" t="s">
        <v>14</v>
      </c>
      <c r="F16" s="16" t="s">
        <v>223</v>
      </c>
      <c r="G16" s="17" t="s">
        <v>253</v>
      </c>
      <c r="H16" s="17" t="s">
        <v>71</v>
      </c>
      <c r="I16" s="17" t="s">
        <v>234</v>
      </c>
      <c r="J16" s="17" t="s">
        <v>227</v>
      </c>
      <c r="K16" s="17" t="s">
        <v>238</v>
      </c>
      <c r="L16" s="17" t="s">
        <v>244</v>
      </c>
      <c r="M16" s="34" t="s">
        <v>159</v>
      </c>
    </row>
    <row r="17" spans="1:13" x14ac:dyDescent="0.3">
      <c r="A17" s="2" t="s">
        <v>274</v>
      </c>
      <c r="B17" s="15">
        <v>2094</v>
      </c>
      <c r="C17" s="16" t="s">
        <v>224</v>
      </c>
      <c r="D17" s="16" t="s">
        <v>13</v>
      </c>
      <c r="E17" s="16" t="s">
        <v>14</v>
      </c>
      <c r="F17" s="16" t="s">
        <v>223</v>
      </c>
      <c r="G17" s="17" t="s">
        <v>253</v>
      </c>
      <c r="H17" s="17" t="s">
        <v>228</v>
      </c>
      <c r="I17" s="17" t="s">
        <v>232</v>
      </c>
      <c r="J17" s="17" t="s">
        <v>227</v>
      </c>
      <c r="K17" s="17" t="s">
        <v>238</v>
      </c>
      <c r="L17" s="17" t="s">
        <v>244</v>
      </c>
      <c r="M17" s="34" t="s">
        <v>159</v>
      </c>
    </row>
    <row r="18" spans="1:13" x14ac:dyDescent="0.3">
      <c r="A18" s="2" t="s">
        <v>259</v>
      </c>
      <c r="B18" s="15">
        <v>2095</v>
      </c>
      <c r="C18" s="16" t="s">
        <v>224</v>
      </c>
      <c r="D18" s="16" t="s">
        <v>13</v>
      </c>
      <c r="E18" s="16" t="s">
        <v>14</v>
      </c>
      <c r="F18" s="16" t="s">
        <v>223</v>
      </c>
      <c r="G18" s="17" t="s">
        <v>253</v>
      </c>
      <c r="H18" s="17" t="s">
        <v>65</v>
      </c>
      <c r="I18" s="17" t="s">
        <v>235</v>
      </c>
      <c r="J18" s="17" t="s">
        <v>227</v>
      </c>
      <c r="K18" s="17" t="s">
        <v>238</v>
      </c>
      <c r="L18" s="17" t="s">
        <v>245</v>
      </c>
      <c r="M18" s="34" t="s">
        <v>159</v>
      </c>
    </row>
    <row r="19" spans="1:13" x14ac:dyDescent="0.3">
      <c r="A19" s="2" t="s">
        <v>268</v>
      </c>
      <c r="B19" s="15">
        <v>2096</v>
      </c>
      <c r="C19" s="16" t="s">
        <v>224</v>
      </c>
      <c r="D19" s="16" t="s">
        <v>13</v>
      </c>
      <c r="E19" s="16" t="s">
        <v>14</v>
      </c>
      <c r="F19" s="16" t="s">
        <v>223</v>
      </c>
      <c r="G19" s="17" t="s">
        <v>254</v>
      </c>
      <c r="H19" s="17" t="s">
        <v>228</v>
      </c>
      <c r="I19" s="17" t="s">
        <v>236</v>
      </c>
      <c r="J19" s="17" t="s">
        <v>227</v>
      </c>
      <c r="K19" s="17" t="s">
        <v>238</v>
      </c>
      <c r="L19" s="17" t="s">
        <v>244</v>
      </c>
      <c r="M19" s="34" t="s">
        <v>159</v>
      </c>
    </row>
    <row r="20" spans="1:13" x14ac:dyDescent="0.3">
      <c r="A20" s="2" t="s">
        <v>260</v>
      </c>
      <c r="B20" s="15">
        <v>2097</v>
      </c>
      <c r="C20" s="16" t="s">
        <v>224</v>
      </c>
      <c r="D20" s="16" t="s">
        <v>13</v>
      </c>
      <c r="E20" s="16" t="s">
        <v>14</v>
      </c>
      <c r="F20" s="16" t="s">
        <v>223</v>
      </c>
      <c r="G20" s="17" t="s">
        <v>255</v>
      </c>
      <c r="H20" s="17" t="s">
        <v>71</v>
      </c>
      <c r="I20" s="17" t="s">
        <v>231</v>
      </c>
      <c r="J20" s="17" t="s">
        <v>227</v>
      </c>
      <c r="K20" s="17" t="s">
        <v>238</v>
      </c>
      <c r="L20" s="17" t="s">
        <v>243</v>
      </c>
      <c r="M20" s="34" t="s">
        <v>159</v>
      </c>
    </row>
    <row r="21" spans="1:13" x14ac:dyDescent="0.3">
      <c r="A21" s="2" t="s">
        <v>275</v>
      </c>
      <c r="B21" s="15">
        <v>2099</v>
      </c>
      <c r="C21" s="16" t="s">
        <v>224</v>
      </c>
      <c r="D21" s="16" t="s">
        <v>13</v>
      </c>
      <c r="E21" s="16" t="s">
        <v>14</v>
      </c>
      <c r="F21" s="16" t="s">
        <v>223</v>
      </c>
      <c r="G21" s="17" t="s">
        <v>255</v>
      </c>
      <c r="H21" s="17" t="s">
        <v>71</v>
      </c>
      <c r="I21" s="17" t="s">
        <v>237</v>
      </c>
      <c r="J21" s="17" t="s">
        <v>227</v>
      </c>
      <c r="K21" s="17" t="s">
        <v>238</v>
      </c>
      <c r="L21" s="17" t="s">
        <v>243</v>
      </c>
      <c r="M21" s="34" t="s">
        <v>159</v>
      </c>
    </row>
    <row r="22" spans="1:13" x14ac:dyDescent="0.3">
      <c r="A22" s="2" t="s">
        <v>261</v>
      </c>
      <c r="B22" s="23">
        <v>2100</v>
      </c>
      <c r="C22" s="1" t="s">
        <v>224</v>
      </c>
      <c r="D22" s="1" t="s">
        <v>13</v>
      </c>
      <c r="E22" s="1" t="s">
        <v>14</v>
      </c>
      <c r="F22" s="1" t="s">
        <v>223</v>
      </c>
      <c r="G22" s="24" t="s">
        <v>255</v>
      </c>
      <c r="H22" s="25" t="s">
        <v>65</v>
      </c>
      <c r="I22" s="25" t="s">
        <v>236</v>
      </c>
      <c r="J22" s="25" t="s">
        <v>227</v>
      </c>
      <c r="K22" s="25" t="s">
        <v>238</v>
      </c>
      <c r="L22" s="25" t="s">
        <v>219</v>
      </c>
      <c r="M22" s="34" t="s">
        <v>159</v>
      </c>
    </row>
    <row r="23" spans="1:13" x14ac:dyDescent="0.3">
      <c r="A23" s="2" t="s">
        <v>276</v>
      </c>
      <c r="B23" s="35">
        <v>2102</v>
      </c>
      <c r="C23" s="36" t="s">
        <v>224</v>
      </c>
      <c r="D23" s="36" t="s">
        <v>13</v>
      </c>
      <c r="E23" s="36" t="s">
        <v>14</v>
      </c>
      <c r="F23" s="36" t="s">
        <v>223</v>
      </c>
      <c r="G23" s="37" t="s">
        <v>256</v>
      </c>
      <c r="H23" s="37" t="s">
        <v>65</v>
      </c>
      <c r="I23" s="37" t="s">
        <v>216</v>
      </c>
      <c r="J23" s="37" t="s">
        <v>227</v>
      </c>
      <c r="K23" s="37" t="s">
        <v>238</v>
      </c>
      <c r="L23" s="37" t="s">
        <v>244</v>
      </c>
      <c r="M23" s="34" t="s">
        <v>159</v>
      </c>
    </row>
    <row r="24" spans="1:13" x14ac:dyDescent="0.3">
      <c r="A24" s="2" t="s">
        <v>269</v>
      </c>
      <c r="B24" s="15">
        <v>2103</v>
      </c>
      <c r="C24" s="16" t="s">
        <v>224</v>
      </c>
      <c r="D24" s="16" t="s">
        <v>13</v>
      </c>
      <c r="E24" s="16" t="s">
        <v>14</v>
      </c>
      <c r="F24" s="16" t="s">
        <v>223</v>
      </c>
      <c r="G24" s="17" t="s">
        <v>256</v>
      </c>
      <c r="H24" s="17" t="s">
        <v>65</v>
      </c>
      <c r="I24" s="17" t="s">
        <v>234</v>
      </c>
      <c r="J24" s="17" t="s">
        <v>227</v>
      </c>
      <c r="K24" s="17" t="s">
        <v>238</v>
      </c>
      <c r="L24" s="17" t="s">
        <v>246</v>
      </c>
      <c r="M24" s="34" t="s">
        <v>159</v>
      </c>
    </row>
    <row r="25" spans="1:13" x14ac:dyDescent="0.3">
      <c r="A25" s="2" t="s">
        <v>262</v>
      </c>
      <c r="B25" s="15">
        <v>2104</v>
      </c>
      <c r="C25" s="16" t="s">
        <v>224</v>
      </c>
      <c r="D25" s="16" t="s">
        <v>13</v>
      </c>
      <c r="E25" s="16" t="s">
        <v>14</v>
      </c>
      <c r="F25" s="16" t="s">
        <v>223</v>
      </c>
      <c r="G25" s="17" t="s">
        <v>256</v>
      </c>
      <c r="H25" s="17" t="s">
        <v>65</v>
      </c>
      <c r="I25" s="17" t="s">
        <v>237</v>
      </c>
      <c r="J25" s="17" t="s">
        <v>227</v>
      </c>
      <c r="K25" s="17" t="s">
        <v>238</v>
      </c>
      <c r="L25" s="17" t="s">
        <v>247</v>
      </c>
      <c r="M25" s="34" t="s">
        <v>159</v>
      </c>
    </row>
    <row r="26" spans="1:13" x14ac:dyDescent="0.3">
      <c r="A26" s="1" t="s">
        <v>160</v>
      </c>
      <c r="B26" s="28" t="s">
        <v>11</v>
      </c>
      <c r="C26" s="29" t="s">
        <v>12</v>
      </c>
      <c r="D26" s="29" t="s">
        <v>13</v>
      </c>
      <c r="E26" s="29" t="s">
        <v>14</v>
      </c>
      <c r="F26" s="29" t="s">
        <v>15</v>
      </c>
      <c r="G26" s="29" t="s">
        <v>16</v>
      </c>
      <c r="H26" s="29" t="s">
        <v>17</v>
      </c>
      <c r="I26" s="29" t="s">
        <v>17</v>
      </c>
      <c r="J26" s="29" t="s">
        <v>18</v>
      </c>
      <c r="K26" s="29" t="s">
        <v>19</v>
      </c>
      <c r="L26" s="29" t="s">
        <v>19</v>
      </c>
      <c r="M26" s="34" t="s">
        <v>159</v>
      </c>
    </row>
    <row r="27" spans="1:13" x14ac:dyDescent="0.3">
      <c r="A27" s="1" t="s">
        <v>161</v>
      </c>
      <c r="B27" s="28" t="s">
        <v>40</v>
      </c>
      <c r="C27" s="29" t="s">
        <v>12</v>
      </c>
      <c r="D27" s="29" t="s">
        <v>13</v>
      </c>
      <c r="E27" s="29" t="s">
        <v>14</v>
      </c>
      <c r="F27" s="29" t="s">
        <v>15</v>
      </c>
      <c r="G27" s="29" t="s">
        <v>16</v>
      </c>
      <c r="H27" s="29" t="s">
        <v>17</v>
      </c>
      <c r="I27" s="29" t="s">
        <v>17</v>
      </c>
      <c r="J27" s="29" t="s">
        <v>18</v>
      </c>
      <c r="K27" s="30" t="s">
        <v>19</v>
      </c>
      <c r="L27" s="29" t="s">
        <v>19</v>
      </c>
      <c r="M27" s="34" t="s">
        <v>159</v>
      </c>
    </row>
    <row r="28" spans="1:13" x14ac:dyDescent="0.3">
      <c r="A28" s="1" t="s">
        <v>163</v>
      </c>
      <c r="B28" s="28" t="s">
        <v>25</v>
      </c>
      <c r="C28" s="29" t="s">
        <v>12</v>
      </c>
      <c r="D28" s="29" t="s">
        <v>13</v>
      </c>
      <c r="E28" s="29" t="s">
        <v>14</v>
      </c>
      <c r="F28" s="29" t="s">
        <v>26</v>
      </c>
      <c r="G28" s="29" t="s">
        <v>27</v>
      </c>
      <c r="H28" s="29" t="s">
        <v>17</v>
      </c>
      <c r="I28" s="29" t="s">
        <v>17</v>
      </c>
      <c r="J28" s="29" t="s">
        <v>28</v>
      </c>
      <c r="K28" s="30" t="s">
        <v>19</v>
      </c>
      <c r="L28" s="29" t="s">
        <v>19</v>
      </c>
      <c r="M28" s="38" t="s">
        <v>162</v>
      </c>
    </row>
    <row r="29" spans="1:13" x14ac:dyDescent="0.3">
      <c r="A29" s="1" t="s">
        <v>164</v>
      </c>
      <c r="B29" s="28" t="s">
        <v>29</v>
      </c>
      <c r="C29" s="29" t="s">
        <v>12</v>
      </c>
      <c r="D29" s="29" t="s">
        <v>13</v>
      </c>
      <c r="E29" s="29" t="s">
        <v>14</v>
      </c>
      <c r="F29" s="29" t="s">
        <v>26</v>
      </c>
      <c r="G29" s="29" t="s">
        <v>27</v>
      </c>
      <c r="H29" s="29" t="s">
        <v>17</v>
      </c>
      <c r="I29" s="29" t="s">
        <v>17</v>
      </c>
      <c r="J29" s="29" t="s">
        <v>28</v>
      </c>
      <c r="K29" s="30" t="s">
        <v>19</v>
      </c>
      <c r="L29" s="29" t="s">
        <v>19</v>
      </c>
      <c r="M29" s="38" t="s">
        <v>162</v>
      </c>
    </row>
    <row r="30" spans="1:13" x14ac:dyDescent="0.3">
      <c r="A30" s="1" t="s">
        <v>165</v>
      </c>
      <c r="B30" s="28" t="s">
        <v>34</v>
      </c>
      <c r="C30" s="29" t="s">
        <v>12</v>
      </c>
      <c r="D30" s="29" t="s">
        <v>13</v>
      </c>
      <c r="E30" s="29" t="s">
        <v>14</v>
      </c>
      <c r="F30" s="29" t="s">
        <v>35</v>
      </c>
      <c r="G30" s="29" t="s">
        <v>36</v>
      </c>
      <c r="H30" s="29" t="s">
        <v>17</v>
      </c>
      <c r="I30" s="29" t="s">
        <v>17</v>
      </c>
      <c r="J30" s="29" t="s">
        <v>37</v>
      </c>
      <c r="K30" s="30" t="s">
        <v>19</v>
      </c>
      <c r="L30" s="29" t="s">
        <v>19</v>
      </c>
      <c r="M30" s="38" t="s">
        <v>162</v>
      </c>
    </row>
    <row r="31" spans="1:13" x14ac:dyDescent="0.3">
      <c r="A31" s="1" t="s">
        <v>166</v>
      </c>
      <c r="B31" s="26" t="s">
        <v>38</v>
      </c>
      <c r="C31" s="27" t="s">
        <v>12</v>
      </c>
      <c r="D31" s="27" t="s">
        <v>13</v>
      </c>
      <c r="E31" s="27" t="s">
        <v>14</v>
      </c>
      <c r="F31" s="27" t="s">
        <v>35</v>
      </c>
      <c r="G31" s="27" t="s">
        <v>36</v>
      </c>
      <c r="H31" s="27" t="s">
        <v>17</v>
      </c>
      <c r="I31" s="27" t="s">
        <v>17</v>
      </c>
      <c r="J31" s="27" t="s">
        <v>37</v>
      </c>
      <c r="K31" s="27" t="s">
        <v>19</v>
      </c>
      <c r="L31" s="27" t="s">
        <v>19</v>
      </c>
      <c r="M31" s="38" t="s">
        <v>162</v>
      </c>
    </row>
    <row r="32" spans="1:13" x14ac:dyDescent="0.3">
      <c r="A32" s="1" t="s">
        <v>167</v>
      </c>
      <c r="B32" s="28" t="s">
        <v>41</v>
      </c>
      <c r="C32" s="29" t="s">
        <v>12</v>
      </c>
      <c r="D32" s="29" t="s">
        <v>13</v>
      </c>
      <c r="E32" s="29" t="s">
        <v>14</v>
      </c>
      <c r="F32" s="29" t="s">
        <v>35</v>
      </c>
      <c r="G32" s="29" t="s">
        <v>36</v>
      </c>
      <c r="H32" s="29" t="s">
        <v>17</v>
      </c>
      <c r="I32" s="29" t="s">
        <v>17</v>
      </c>
      <c r="J32" s="29" t="s">
        <v>37</v>
      </c>
      <c r="K32" s="30" t="s">
        <v>19</v>
      </c>
      <c r="L32" s="29" t="s">
        <v>19</v>
      </c>
      <c r="M32" s="38" t="s">
        <v>162</v>
      </c>
    </row>
    <row r="33" spans="1:13" x14ac:dyDescent="0.3">
      <c r="A33" s="1" t="s">
        <v>42</v>
      </c>
      <c r="B33" s="39" t="s">
        <v>43</v>
      </c>
      <c r="C33" s="40" t="s">
        <v>12</v>
      </c>
      <c r="D33" s="40" t="s">
        <v>13</v>
      </c>
      <c r="E33" s="40" t="s">
        <v>14</v>
      </c>
      <c r="F33" s="40" t="s">
        <v>35</v>
      </c>
      <c r="G33" s="40" t="s">
        <v>36</v>
      </c>
      <c r="H33" s="40" t="s">
        <v>17</v>
      </c>
      <c r="I33" s="40" t="s">
        <v>17</v>
      </c>
      <c r="J33" s="40" t="s">
        <v>37</v>
      </c>
      <c r="K33" s="40" t="s">
        <v>19</v>
      </c>
      <c r="L33" s="40" t="s">
        <v>19</v>
      </c>
      <c r="M33" s="38" t="s">
        <v>162</v>
      </c>
    </row>
    <row r="34" spans="1:13" x14ac:dyDescent="0.3">
      <c r="A34" s="1" t="s">
        <v>168</v>
      </c>
      <c r="B34" s="28" t="s">
        <v>44</v>
      </c>
      <c r="C34" s="29" t="s">
        <v>12</v>
      </c>
      <c r="D34" s="29" t="s">
        <v>13</v>
      </c>
      <c r="E34" s="29" t="s">
        <v>14</v>
      </c>
      <c r="F34" s="29" t="s">
        <v>35</v>
      </c>
      <c r="G34" s="29" t="s">
        <v>36</v>
      </c>
      <c r="H34" s="29" t="s">
        <v>17</v>
      </c>
      <c r="I34" s="29" t="s">
        <v>17</v>
      </c>
      <c r="J34" s="29" t="s">
        <v>37</v>
      </c>
      <c r="K34" s="30" t="s">
        <v>19</v>
      </c>
      <c r="L34" s="29" t="s">
        <v>19</v>
      </c>
      <c r="M34" s="38" t="s">
        <v>162</v>
      </c>
    </row>
    <row r="35" spans="1:13" x14ac:dyDescent="0.3">
      <c r="A35" s="1" t="s">
        <v>169</v>
      </c>
      <c r="B35" s="28" t="s">
        <v>45</v>
      </c>
      <c r="C35" s="29" t="s">
        <v>12</v>
      </c>
      <c r="D35" s="29" t="s">
        <v>13</v>
      </c>
      <c r="E35" s="29" t="s">
        <v>14</v>
      </c>
      <c r="F35" s="29" t="s">
        <v>35</v>
      </c>
      <c r="G35" s="29" t="s">
        <v>36</v>
      </c>
      <c r="H35" s="29" t="s">
        <v>17</v>
      </c>
      <c r="I35" s="29" t="s">
        <v>17</v>
      </c>
      <c r="J35" s="29" t="s">
        <v>37</v>
      </c>
      <c r="K35" s="30" t="s">
        <v>19</v>
      </c>
      <c r="L35" s="29" t="s">
        <v>19</v>
      </c>
      <c r="M35" s="38" t="s">
        <v>162</v>
      </c>
    </row>
    <row r="36" spans="1:13" x14ac:dyDescent="0.3">
      <c r="A36" s="1" t="s">
        <v>170</v>
      </c>
      <c r="B36" s="31" t="s">
        <v>46</v>
      </c>
      <c r="C36" s="32" t="s">
        <v>12</v>
      </c>
      <c r="D36" s="32" t="s">
        <v>13</v>
      </c>
      <c r="E36" s="32" t="s">
        <v>14</v>
      </c>
      <c r="F36" s="32" t="s">
        <v>35</v>
      </c>
      <c r="G36" s="32" t="s">
        <v>36</v>
      </c>
      <c r="H36" s="32" t="s">
        <v>17</v>
      </c>
      <c r="I36" s="32" t="s">
        <v>17</v>
      </c>
      <c r="J36" s="32" t="s">
        <v>37</v>
      </c>
      <c r="K36" s="32" t="s">
        <v>19</v>
      </c>
      <c r="L36" s="32" t="s">
        <v>19</v>
      </c>
      <c r="M36" s="38" t="s">
        <v>162</v>
      </c>
    </row>
    <row r="37" spans="1:13" x14ac:dyDescent="0.3">
      <c r="A37" s="1" t="s">
        <v>171</v>
      </c>
      <c r="B37" s="28" t="s">
        <v>47</v>
      </c>
      <c r="C37" s="29" t="s">
        <v>12</v>
      </c>
      <c r="D37" s="29" t="s">
        <v>13</v>
      </c>
      <c r="E37" s="29" t="s">
        <v>14</v>
      </c>
      <c r="F37" s="29" t="s">
        <v>35</v>
      </c>
      <c r="G37" s="29" t="s">
        <v>36</v>
      </c>
      <c r="H37" s="29" t="s">
        <v>17</v>
      </c>
      <c r="I37" s="29" t="s">
        <v>17</v>
      </c>
      <c r="J37" s="29" t="s">
        <v>37</v>
      </c>
      <c r="K37" s="30" t="s">
        <v>19</v>
      </c>
      <c r="L37" s="29" t="s">
        <v>19</v>
      </c>
      <c r="M37" s="38" t="s">
        <v>162</v>
      </c>
    </row>
    <row r="38" spans="1:13" x14ac:dyDescent="0.3">
      <c r="A38" s="1" t="s">
        <v>172</v>
      </c>
      <c r="B38" s="28" t="s">
        <v>48</v>
      </c>
      <c r="C38" s="29" t="s">
        <v>12</v>
      </c>
      <c r="D38" s="29" t="s">
        <v>13</v>
      </c>
      <c r="E38" s="29" t="s">
        <v>14</v>
      </c>
      <c r="F38" s="29" t="s">
        <v>35</v>
      </c>
      <c r="G38" s="29" t="s">
        <v>36</v>
      </c>
      <c r="H38" s="29" t="s">
        <v>17</v>
      </c>
      <c r="I38" s="29" t="s">
        <v>17</v>
      </c>
      <c r="J38" s="29" t="s">
        <v>37</v>
      </c>
      <c r="K38" s="30" t="s">
        <v>19</v>
      </c>
      <c r="L38" s="29" t="s">
        <v>19</v>
      </c>
      <c r="M38" s="38" t="s">
        <v>162</v>
      </c>
    </row>
    <row r="39" spans="1:13" x14ac:dyDescent="0.3">
      <c r="A39" s="1" t="s">
        <v>173</v>
      </c>
      <c r="B39" s="28" t="s">
        <v>49</v>
      </c>
      <c r="C39" s="29" t="s">
        <v>12</v>
      </c>
      <c r="D39" s="29" t="s">
        <v>13</v>
      </c>
      <c r="E39" s="29" t="s">
        <v>14</v>
      </c>
      <c r="F39" s="29" t="s">
        <v>35</v>
      </c>
      <c r="G39" s="29" t="s">
        <v>36</v>
      </c>
      <c r="H39" s="29" t="s">
        <v>17</v>
      </c>
      <c r="I39" s="29" t="s">
        <v>17</v>
      </c>
      <c r="J39" s="29" t="s">
        <v>37</v>
      </c>
      <c r="K39" s="30" t="s">
        <v>19</v>
      </c>
      <c r="L39" s="29" t="s">
        <v>19</v>
      </c>
      <c r="M39" s="38" t="s">
        <v>162</v>
      </c>
    </row>
    <row r="40" spans="1:13" x14ac:dyDescent="0.3">
      <c r="A40" s="1" t="s">
        <v>174</v>
      </c>
      <c r="B40" s="28" t="s">
        <v>50</v>
      </c>
      <c r="C40" s="29" t="s">
        <v>12</v>
      </c>
      <c r="D40" s="29" t="s">
        <v>13</v>
      </c>
      <c r="E40" s="29" t="s">
        <v>14</v>
      </c>
      <c r="F40" s="29" t="s">
        <v>35</v>
      </c>
      <c r="G40" s="29" t="s">
        <v>36</v>
      </c>
      <c r="H40" s="29" t="s">
        <v>17</v>
      </c>
      <c r="I40" s="29" t="s">
        <v>17</v>
      </c>
      <c r="J40" s="29" t="s">
        <v>37</v>
      </c>
      <c r="K40" s="30" t="s">
        <v>19</v>
      </c>
      <c r="L40" s="29" t="s">
        <v>19</v>
      </c>
      <c r="M40" s="38" t="s">
        <v>162</v>
      </c>
    </row>
    <row r="41" spans="1:13" x14ac:dyDescent="0.3">
      <c r="A41" s="1" t="s">
        <v>175</v>
      </c>
      <c r="B41" s="28" t="s">
        <v>51</v>
      </c>
      <c r="C41" s="29" t="s">
        <v>12</v>
      </c>
      <c r="D41" s="29" t="s">
        <v>13</v>
      </c>
      <c r="E41" s="29" t="s">
        <v>14</v>
      </c>
      <c r="F41" s="29" t="s">
        <v>35</v>
      </c>
      <c r="G41" s="29" t="s">
        <v>36</v>
      </c>
      <c r="H41" s="29" t="s">
        <v>17</v>
      </c>
      <c r="I41" s="29" t="s">
        <v>17</v>
      </c>
      <c r="J41" s="29" t="s">
        <v>37</v>
      </c>
      <c r="K41" s="30" t="s">
        <v>19</v>
      </c>
      <c r="L41" s="29" t="s">
        <v>19</v>
      </c>
      <c r="M41" s="38" t="s">
        <v>162</v>
      </c>
    </row>
    <row r="42" spans="1:13" x14ac:dyDescent="0.3">
      <c r="A42" s="1" t="s">
        <v>176</v>
      </c>
      <c r="B42" s="31" t="s">
        <v>52</v>
      </c>
      <c r="C42" s="32" t="s">
        <v>12</v>
      </c>
      <c r="D42" s="32" t="s">
        <v>13</v>
      </c>
      <c r="E42" s="32" t="s">
        <v>14</v>
      </c>
      <c r="F42" s="32" t="s">
        <v>35</v>
      </c>
      <c r="G42" s="32" t="s">
        <v>36</v>
      </c>
      <c r="H42" s="32" t="s">
        <v>17</v>
      </c>
      <c r="I42" s="32" t="s">
        <v>17</v>
      </c>
      <c r="J42" s="32" t="s">
        <v>37</v>
      </c>
      <c r="K42" s="32" t="s">
        <v>19</v>
      </c>
      <c r="L42" s="32" t="s">
        <v>19</v>
      </c>
      <c r="M42" s="38" t="s">
        <v>162</v>
      </c>
    </row>
    <row r="43" spans="1:13" x14ac:dyDescent="0.3">
      <c r="A43" s="1" t="s">
        <v>177</v>
      </c>
      <c r="B43" s="28" t="s">
        <v>53</v>
      </c>
      <c r="C43" s="29" t="s">
        <v>12</v>
      </c>
      <c r="D43" s="29" t="s">
        <v>13</v>
      </c>
      <c r="E43" s="29" t="s">
        <v>14</v>
      </c>
      <c r="F43" s="29" t="s">
        <v>35</v>
      </c>
      <c r="G43" s="29" t="s">
        <v>36</v>
      </c>
      <c r="H43" s="29" t="s">
        <v>17</v>
      </c>
      <c r="I43" s="29" t="s">
        <v>17</v>
      </c>
      <c r="J43" s="29" t="s">
        <v>37</v>
      </c>
      <c r="K43" s="30" t="s">
        <v>19</v>
      </c>
      <c r="L43" s="29" t="s">
        <v>19</v>
      </c>
      <c r="M43" s="38" t="s">
        <v>162</v>
      </c>
    </row>
    <row r="44" spans="1:13" x14ac:dyDescent="0.3">
      <c r="A44" s="1" t="s">
        <v>178</v>
      </c>
      <c r="B44" s="31" t="s">
        <v>58</v>
      </c>
      <c r="C44" s="32" t="s">
        <v>12</v>
      </c>
      <c r="D44" s="32" t="s">
        <v>13</v>
      </c>
      <c r="E44" s="32" t="s">
        <v>14</v>
      </c>
      <c r="F44" s="32" t="s">
        <v>35</v>
      </c>
      <c r="G44" s="32" t="s">
        <v>36</v>
      </c>
      <c r="H44" s="32" t="s">
        <v>17</v>
      </c>
      <c r="I44" s="32" t="s">
        <v>17</v>
      </c>
      <c r="J44" s="32" t="s">
        <v>37</v>
      </c>
      <c r="K44" s="32" t="s">
        <v>19</v>
      </c>
      <c r="L44" s="32" t="s">
        <v>19</v>
      </c>
      <c r="M44" s="38" t="s">
        <v>162</v>
      </c>
    </row>
    <row r="45" spans="1:13" x14ac:dyDescent="0.3">
      <c r="A45" s="1" t="s">
        <v>179</v>
      </c>
      <c r="B45" s="28" t="s">
        <v>59</v>
      </c>
      <c r="C45" s="29" t="s">
        <v>12</v>
      </c>
      <c r="D45" s="29" t="s">
        <v>13</v>
      </c>
      <c r="E45" s="29" t="s">
        <v>14</v>
      </c>
      <c r="F45" s="29" t="s">
        <v>35</v>
      </c>
      <c r="G45" s="29" t="s">
        <v>36</v>
      </c>
      <c r="H45" s="29" t="s">
        <v>17</v>
      </c>
      <c r="I45" s="29" t="s">
        <v>17</v>
      </c>
      <c r="J45" s="29" t="s">
        <v>37</v>
      </c>
      <c r="K45" s="30" t="s">
        <v>19</v>
      </c>
      <c r="L45" s="29" t="s">
        <v>19</v>
      </c>
      <c r="M45" s="38" t="s">
        <v>162</v>
      </c>
    </row>
    <row r="46" spans="1:13" x14ac:dyDescent="0.3">
      <c r="A46" s="1" t="s">
        <v>180</v>
      </c>
      <c r="B46" s="26" t="s">
        <v>122</v>
      </c>
      <c r="C46" s="27" t="s">
        <v>123</v>
      </c>
      <c r="D46" s="27" t="s">
        <v>13</v>
      </c>
      <c r="E46" s="27" t="s">
        <v>14</v>
      </c>
      <c r="F46" s="27" t="s">
        <v>124</v>
      </c>
      <c r="G46" s="27" t="s">
        <v>125</v>
      </c>
      <c r="H46" s="27" t="s">
        <v>71</v>
      </c>
      <c r="I46" s="27" t="s">
        <v>17</v>
      </c>
      <c r="J46" s="27" t="s">
        <v>126</v>
      </c>
      <c r="K46" s="27" t="s">
        <v>68</v>
      </c>
      <c r="L46" s="27" t="s">
        <v>68</v>
      </c>
      <c r="M46" s="38" t="s">
        <v>162</v>
      </c>
    </row>
    <row r="47" spans="1:13" x14ac:dyDescent="0.3">
      <c r="A47" s="1" t="s">
        <v>181</v>
      </c>
      <c r="B47" s="26" t="s">
        <v>122</v>
      </c>
      <c r="C47" s="27" t="s">
        <v>207</v>
      </c>
      <c r="D47" s="27" t="s">
        <v>13</v>
      </c>
      <c r="E47" s="27" t="s">
        <v>14</v>
      </c>
      <c r="F47" s="27" t="s">
        <v>124</v>
      </c>
      <c r="G47" s="27" t="s">
        <v>125</v>
      </c>
      <c r="H47" s="27" t="s">
        <v>71</v>
      </c>
      <c r="I47" s="27" t="s">
        <v>17</v>
      </c>
      <c r="J47" s="27" t="s">
        <v>126</v>
      </c>
      <c r="K47" s="27" t="s">
        <v>68</v>
      </c>
      <c r="L47" s="27" t="s">
        <v>68</v>
      </c>
      <c r="M47" s="38" t="s">
        <v>162</v>
      </c>
    </row>
    <row r="48" spans="1:13" x14ac:dyDescent="0.3">
      <c r="A48" s="1" t="s">
        <v>182</v>
      </c>
      <c r="B48" s="26" t="s">
        <v>122</v>
      </c>
      <c r="C48" s="27" t="s">
        <v>208</v>
      </c>
      <c r="D48" s="27" t="s">
        <v>13</v>
      </c>
      <c r="E48" s="27" t="s">
        <v>14</v>
      </c>
      <c r="F48" s="27" t="s">
        <v>124</v>
      </c>
      <c r="G48" s="27" t="s">
        <v>125</v>
      </c>
      <c r="H48" s="27" t="s">
        <v>71</v>
      </c>
      <c r="I48" s="27" t="s">
        <v>17</v>
      </c>
      <c r="J48" s="27" t="s">
        <v>126</v>
      </c>
      <c r="K48" s="27" t="s">
        <v>68</v>
      </c>
      <c r="L48" s="27" t="s">
        <v>68</v>
      </c>
      <c r="M48" s="38" t="s">
        <v>162</v>
      </c>
    </row>
    <row r="49" spans="1:13" x14ac:dyDescent="0.3">
      <c r="A49" s="1" t="s">
        <v>183</v>
      </c>
      <c r="B49" s="26" t="s">
        <v>122</v>
      </c>
      <c r="C49" s="27" t="s">
        <v>209</v>
      </c>
      <c r="D49" s="27" t="s">
        <v>13</v>
      </c>
      <c r="E49" s="27" t="s">
        <v>14</v>
      </c>
      <c r="F49" s="27" t="s">
        <v>124</v>
      </c>
      <c r="G49" s="27" t="s">
        <v>125</v>
      </c>
      <c r="H49" s="27" t="s">
        <v>71</v>
      </c>
      <c r="I49" s="27" t="s">
        <v>17</v>
      </c>
      <c r="J49" s="27" t="s">
        <v>126</v>
      </c>
      <c r="K49" s="27" t="s">
        <v>68</v>
      </c>
      <c r="L49" s="27" t="s">
        <v>68</v>
      </c>
      <c r="M49" s="38" t="s">
        <v>162</v>
      </c>
    </row>
    <row r="50" spans="1:13" x14ac:dyDescent="0.3">
      <c r="A50" s="1" t="s">
        <v>184</v>
      </c>
      <c r="B50" s="26" t="s">
        <v>127</v>
      </c>
      <c r="C50" s="27" t="s">
        <v>123</v>
      </c>
      <c r="D50" s="27" t="s">
        <v>13</v>
      </c>
      <c r="E50" s="27" t="s">
        <v>14</v>
      </c>
      <c r="F50" s="27" t="s">
        <v>124</v>
      </c>
      <c r="G50" s="27" t="s">
        <v>125</v>
      </c>
      <c r="H50" s="27" t="s">
        <v>65</v>
      </c>
      <c r="I50" s="27" t="s">
        <v>17</v>
      </c>
      <c r="J50" s="27" t="s">
        <v>126</v>
      </c>
      <c r="K50" s="27" t="s">
        <v>68</v>
      </c>
      <c r="L50" s="27" t="s">
        <v>60</v>
      </c>
      <c r="M50" s="38" t="s">
        <v>162</v>
      </c>
    </row>
    <row r="51" spans="1:13" x14ac:dyDescent="0.3">
      <c r="A51" s="1" t="s">
        <v>185</v>
      </c>
      <c r="B51" s="26" t="s">
        <v>127</v>
      </c>
      <c r="C51" s="27" t="s">
        <v>207</v>
      </c>
      <c r="D51" s="27" t="s">
        <v>13</v>
      </c>
      <c r="E51" s="27" t="s">
        <v>14</v>
      </c>
      <c r="F51" s="27" t="s">
        <v>124</v>
      </c>
      <c r="G51" s="27" t="s">
        <v>125</v>
      </c>
      <c r="H51" s="27" t="s">
        <v>65</v>
      </c>
      <c r="I51" s="27" t="s">
        <v>17</v>
      </c>
      <c r="J51" s="27" t="s">
        <v>126</v>
      </c>
      <c r="K51" s="27" t="s">
        <v>68</v>
      </c>
      <c r="L51" s="27" t="s">
        <v>60</v>
      </c>
      <c r="M51" s="38" t="s">
        <v>162</v>
      </c>
    </row>
    <row r="52" spans="1:13" x14ac:dyDescent="0.3">
      <c r="A52" s="1" t="s">
        <v>186</v>
      </c>
      <c r="B52" s="26" t="s">
        <v>127</v>
      </c>
      <c r="C52" s="27" t="s">
        <v>208</v>
      </c>
      <c r="D52" s="27" t="s">
        <v>13</v>
      </c>
      <c r="E52" s="27" t="s">
        <v>14</v>
      </c>
      <c r="F52" s="27" t="s">
        <v>124</v>
      </c>
      <c r="G52" s="27" t="s">
        <v>125</v>
      </c>
      <c r="H52" s="27" t="s">
        <v>65</v>
      </c>
      <c r="I52" s="27" t="s">
        <v>17</v>
      </c>
      <c r="J52" s="27" t="s">
        <v>126</v>
      </c>
      <c r="K52" s="27" t="s">
        <v>68</v>
      </c>
      <c r="L52" s="27" t="s">
        <v>60</v>
      </c>
      <c r="M52" s="38" t="s">
        <v>162</v>
      </c>
    </row>
    <row r="53" spans="1:13" x14ac:dyDescent="0.3">
      <c r="A53" s="1" t="s">
        <v>187</v>
      </c>
      <c r="B53" s="26" t="s">
        <v>127</v>
      </c>
      <c r="C53" s="27" t="s">
        <v>209</v>
      </c>
      <c r="D53" s="27" t="s">
        <v>13</v>
      </c>
      <c r="E53" s="27" t="s">
        <v>14</v>
      </c>
      <c r="F53" s="27" t="s">
        <v>124</v>
      </c>
      <c r="G53" s="27" t="s">
        <v>125</v>
      </c>
      <c r="H53" s="27" t="s">
        <v>65</v>
      </c>
      <c r="I53" s="27" t="s">
        <v>17</v>
      </c>
      <c r="J53" s="27" t="s">
        <v>126</v>
      </c>
      <c r="K53" s="27" t="s">
        <v>68</v>
      </c>
      <c r="L53" s="27" t="s">
        <v>60</v>
      </c>
      <c r="M53" s="38" t="s">
        <v>162</v>
      </c>
    </row>
    <row r="54" spans="1:13" x14ac:dyDescent="0.3">
      <c r="A54" s="1" t="s">
        <v>188</v>
      </c>
      <c r="B54" s="26" t="s">
        <v>127</v>
      </c>
      <c r="C54" s="27" t="s">
        <v>210</v>
      </c>
      <c r="D54" s="27" t="s">
        <v>13</v>
      </c>
      <c r="E54" s="27" t="s">
        <v>14</v>
      </c>
      <c r="F54" s="27" t="s">
        <v>124</v>
      </c>
      <c r="G54" s="27" t="s">
        <v>125</v>
      </c>
      <c r="H54" s="27" t="s">
        <v>65</v>
      </c>
      <c r="I54" s="27" t="s">
        <v>17</v>
      </c>
      <c r="J54" s="27" t="s">
        <v>126</v>
      </c>
      <c r="K54" s="27" t="s">
        <v>68</v>
      </c>
      <c r="L54" s="27" t="s">
        <v>60</v>
      </c>
      <c r="M54" s="38" t="s">
        <v>162</v>
      </c>
    </row>
    <row r="55" spans="1:13" x14ac:dyDescent="0.3">
      <c r="A55" s="1" t="s">
        <v>190</v>
      </c>
      <c r="B55" s="28" t="s">
        <v>61</v>
      </c>
      <c r="C55" s="29" t="s">
        <v>62</v>
      </c>
      <c r="D55" s="29" t="s">
        <v>13</v>
      </c>
      <c r="E55" s="29" t="s">
        <v>14</v>
      </c>
      <c r="F55" s="29" t="s">
        <v>63</v>
      </c>
      <c r="G55" s="29" t="s">
        <v>64</v>
      </c>
      <c r="H55" s="29" t="s">
        <v>65</v>
      </c>
      <c r="I55" s="29" t="s">
        <v>66</v>
      </c>
      <c r="J55" s="29" t="s">
        <v>67</v>
      </c>
      <c r="K55" s="29" t="s">
        <v>60</v>
      </c>
      <c r="L55" s="29" t="s">
        <v>68</v>
      </c>
      <c r="M55" s="41" t="s">
        <v>189</v>
      </c>
    </row>
    <row r="56" spans="1:13" x14ac:dyDescent="0.3">
      <c r="A56" s="1" t="s">
        <v>69</v>
      </c>
      <c r="B56" s="40" t="s">
        <v>70</v>
      </c>
      <c r="C56" s="40" t="s">
        <v>62</v>
      </c>
      <c r="D56" s="40" t="s">
        <v>13</v>
      </c>
      <c r="E56" s="40" t="s">
        <v>14</v>
      </c>
      <c r="F56" s="40" t="s">
        <v>63</v>
      </c>
      <c r="G56" s="40" t="s">
        <v>64</v>
      </c>
      <c r="H56" s="40" t="s">
        <v>71</v>
      </c>
      <c r="I56" s="40" t="s">
        <v>72</v>
      </c>
      <c r="J56" s="40" t="s">
        <v>67</v>
      </c>
      <c r="K56" s="40" t="s">
        <v>68</v>
      </c>
      <c r="L56" s="40" t="s">
        <v>60</v>
      </c>
      <c r="M56" s="41" t="s">
        <v>189</v>
      </c>
    </row>
    <row r="57" spans="1:13" x14ac:dyDescent="0.3">
      <c r="A57" s="1" t="s">
        <v>73</v>
      </c>
      <c r="B57" s="39" t="s">
        <v>74</v>
      </c>
      <c r="C57" s="40" t="s">
        <v>62</v>
      </c>
      <c r="D57" s="40" t="s">
        <v>13</v>
      </c>
      <c r="E57" s="40" t="s">
        <v>14</v>
      </c>
      <c r="F57" s="40" t="s">
        <v>63</v>
      </c>
      <c r="G57" s="40" t="s">
        <v>64</v>
      </c>
      <c r="H57" s="40" t="s">
        <v>65</v>
      </c>
      <c r="I57" s="40" t="s">
        <v>75</v>
      </c>
      <c r="J57" s="40" t="s">
        <v>67</v>
      </c>
      <c r="K57" s="40" t="s">
        <v>60</v>
      </c>
      <c r="L57" s="40" t="s">
        <v>60</v>
      </c>
      <c r="M57" s="41" t="s">
        <v>189</v>
      </c>
    </row>
    <row r="58" spans="1:13" x14ac:dyDescent="0.3">
      <c r="A58" s="1" t="s">
        <v>191</v>
      </c>
      <c r="B58" s="28" t="s">
        <v>76</v>
      </c>
      <c r="C58" s="29" t="s">
        <v>62</v>
      </c>
      <c r="D58" s="29" t="s">
        <v>13</v>
      </c>
      <c r="E58" s="29" t="s">
        <v>14</v>
      </c>
      <c r="F58" s="29" t="s">
        <v>63</v>
      </c>
      <c r="G58" s="29" t="s">
        <v>64</v>
      </c>
      <c r="H58" s="29" t="s">
        <v>71</v>
      </c>
      <c r="I58" s="29" t="s">
        <v>66</v>
      </c>
      <c r="J58" s="29" t="s">
        <v>67</v>
      </c>
      <c r="K58" s="29" t="s">
        <v>60</v>
      </c>
      <c r="L58" s="29" t="s">
        <v>60</v>
      </c>
      <c r="M58" s="41" t="s">
        <v>189</v>
      </c>
    </row>
    <row r="59" spans="1:13" x14ac:dyDescent="0.3">
      <c r="A59" s="1" t="s">
        <v>192</v>
      </c>
      <c r="B59" s="28" t="s">
        <v>77</v>
      </c>
      <c r="C59" s="29" t="s">
        <v>62</v>
      </c>
      <c r="D59" s="29" t="s">
        <v>13</v>
      </c>
      <c r="E59" s="29" t="s">
        <v>14</v>
      </c>
      <c r="F59" s="29" t="s">
        <v>63</v>
      </c>
      <c r="G59" s="29" t="s">
        <v>64</v>
      </c>
      <c r="H59" s="29" t="s">
        <v>71</v>
      </c>
      <c r="I59" s="29" t="s">
        <v>72</v>
      </c>
      <c r="J59" s="29" t="s">
        <v>67</v>
      </c>
      <c r="K59" s="29" t="s">
        <v>60</v>
      </c>
      <c r="L59" s="29" t="s">
        <v>60</v>
      </c>
      <c r="M59" s="41" t="s">
        <v>189</v>
      </c>
    </row>
    <row r="60" spans="1:13" x14ac:dyDescent="0.3">
      <c r="A60" s="1" t="s">
        <v>78</v>
      </c>
      <c r="B60" s="39" t="s">
        <v>79</v>
      </c>
      <c r="C60" s="40" t="s">
        <v>62</v>
      </c>
      <c r="D60" s="40" t="s">
        <v>13</v>
      </c>
      <c r="E60" s="40" t="s">
        <v>14</v>
      </c>
      <c r="F60" s="40" t="s">
        <v>63</v>
      </c>
      <c r="G60" s="40" t="s">
        <v>64</v>
      </c>
      <c r="H60" s="40" t="s">
        <v>71</v>
      </c>
      <c r="I60" s="40" t="s">
        <v>72</v>
      </c>
      <c r="J60" s="40" t="s">
        <v>67</v>
      </c>
      <c r="K60" s="40" t="s">
        <v>68</v>
      </c>
      <c r="L60" s="40" t="s">
        <v>60</v>
      </c>
      <c r="M60" s="41" t="s">
        <v>189</v>
      </c>
    </row>
    <row r="61" spans="1:13" x14ac:dyDescent="0.3">
      <c r="A61" s="1" t="s">
        <v>193</v>
      </c>
      <c r="B61" s="28" t="s">
        <v>80</v>
      </c>
      <c r="C61" s="29" t="s">
        <v>62</v>
      </c>
      <c r="D61" s="29" t="s">
        <v>13</v>
      </c>
      <c r="E61" s="29" t="s">
        <v>14</v>
      </c>
      <c r="F61" s="29" t="s">
        <v>63</v>
      </c>
      <c r="G61" s="29" t="s">
        <v>64</v>
      </c>
      <c r="H61" s="29" t="s">
        <v>71</v>
      </c>
      <c r="I61" s="29" t="s">
        <v>72</v>
      </c>
      <c r="J61" s="29" t="s">
        <v>67</v>
      </c>
      <c r="K61" s="29" t="s">
        <v>68</v>
      </c>
      <c r="L61" s="29" t="s">
        <v>60</v>
      </c>
      <c r="M61" s="41" t="s">
        <v>189</v>
      </c>
    </row>
    <row r="62" spans="1:13" x14ac:dyDescent="0.3">
      <c r="A62" s="1" t="s">
        <v>81</v>
      </c>
      <c r="B62" s="39" t="s">
        <v>82</v>
      </c>
      <c r="C62" s="40" t="s">
        <v>62</v>
      </c>
      <c r="D62" s="40" t="s">
        <v>13</v>
      </c>
      <c r="E62" s="40" t="s">
        <v>14</v>
      </c>
      <c r="F62" s="40" t="s">
        <v>63</v>
      </c>
      <c r="G62" s="40" t="s">
        <v>64</v>
      </c>
      <c r="H62" s="40" t="s">
        <v>71</v>
      </c>
      <c r="I62" s="40" t="s">
        <v>66</v>
      </c>
      <c r="J62" s="40" t="s">
        <v>67</v>
      </c>
      <c r="K62" s="40" t="s">
        <v>60</v>
      </c>
      <c r="L62" s="40" t="s">
        <v>60</v>
      </c>
      <c r="M62" s="41" t="s">
        <v>189</v>
      </c>
    </row>
    <row r="63" spans="1:13" x14ac:dyDescent="0.3">
      <c r="A63" s="1" t="s">
        <v>194</v>
      </c>
      <c r="B63" s="26" t="s">
        <v>83</v>
      </c>
      <c r="C63" s="27" t="s">
        <v>62</v>
      </c>
      <c r="D63" s="27" t="s">
        <v>13</v>
      </c>
      <c r="E63" s="27" t="s">
        <v>14</v>
      </c>
      <c r="F63" s="27" t="s">
        <v>63</v>
      </c>
      <c r="G63" s="27" t="s">
        <v>64</v>
      </c>
      <c r="H63" s="27" t="s">
        <v>71</v>
      </c>
      <c r="I63" s="27" t="s">
        <v>75</v>
      </c>
      <c r="J63" s="27" t="s">
        <v>67</v>
      </c>
      <c r="K63" s="27" t="s">
        <v>60</v>
      </c>
      <c r="L63" s="27" t="s">
        <v>60</v>
      </c>
      <c r="M63" s="41" t="s">
        <v>189</v>
      </c>
    </row>
    <row r="64" spans="1:13" x14ac:dyDescent="0.3">
      <c r="A64" s="1" t="s">
        <v>84</v>
      </c>
      <c r="B64" s="39" t="s">
        <v>85</v>
      </c>
      <c r="C64" s="40" t="s">
        <v>62</v>
      </c>
      <c r="D64" s="40" t="s">
        <v>13</v>
      </c>
      <c r="E64" s="40" t="s">
        <v>14</v>
      </c>
      <c r="F64" s="40" t="s">
        <v>63</v>
      </c>
      <c r="G64" s="40" t="s">
        <v>64</v>
      </c>
      <c r="H64" s="40" t="s">
        <v>71</v>
      </c>
      <c r="I64" s="40" t="s">
        <v>72</v>
      </c>
      <c r="J64" s="40" t="s">
        <v>67</v>
      </c>
      <c r="K64" s="40" t="s">
        <v>68</v>
      </c>
      <c r="L64" s="40" t="s">
        <v>60</v>
      </c>
      <c r="M64" s="41" t="s">
        <v>189</v>
      </c>
    </row>
    <row r="65" spans="1:13" x14ac:dyDescent="0.3">
      <c r="A65" s="1" t="s">
        <v>195</v>
      </c>
      <c r="B65" s="28" t="s">
        <v>86</v>
      </c>
      <c r="C65" s="29" t="s">
        <v>62</v>
      </c>
      <c r="D65" s="29" t="s">
        <v>13</v>
      </c>
      <c r="E65" s="29" t="s">
        <v>14</v>
      </c>
      <c r="F65" s="29" t="s">
        <v>63</v>
      </c>
      <c r="G65" s="29" t="s">
        <v>64</v>
      </c>
      <c r="H65" s="29" t="s">
        <v>65</v>
      </c>
      <c r="I65" s="29" t="s">
        <v>72</v>
      </c>
      <c r="J65" s="29" t="s">
        <v>67</v>
      </c>
      <c r="K65" s="29" t="s">
        <v>68</v>
      </c>
      <c r="L65" s="29" t="s">
        <v>60</v>
      </c>
      <c r="M65" s="41" t="s">
        <v>189</v>
      </c>
    </row>
    <row r="66" spans="1:13" x14ac:dyDescent="0.3">
      <c r="A66" s="1" t="s">
        <v>196</v>
      </c>
      <c r="B66" s="28" t="s">
        <v>87</v>
      </c>
      <c r="C66" s="29" t="s">
        <v>62</v>
      </c>
      <c r="D66" s="29" t="s">
        <v>13</v>
      </c>
      <c r="E66" s="29" t="s">
        <v>14</v>
      </c>
      <c r="F66" s="29" t="s">
        <v>63</v>
      </c>
      <c r="G66" s="29" t="s">
        <v>64</v>
      </c>
      <c r="H66" s="29" t="s">
        <v>71</v>
      </c>
      <c r="I66" s="29" t="s">
        <v>72</v>
      </c>
      <c r="J66" s="29" t="s">
        <v>67</v>
      </c>
      <c r="K66" s="29" t="s">
        <v>60</v>
      </c>
      <c r="L66" s="29" t="s">
        <v>60</v>
      </c>
      <c r="M66" s="41" t="s">
        <v>189</v>
      </c>
    </row>
    <row r="67" spans="1:13" x14ac:dyDescent="0.3">
      <c r="A67" s="1" t="s">
        <v>88</v>
      </c>
      <c r="B67" s="39" t="s">
        <v>89</v>
      </c>
      <c r="C67" s="40" t="s">
        <v>62</v>
      </c>
      <c r="D67" s="40" t="s">
        <v>13</v>
      </c>
      <c r="E67" s="40" t="s">
        <v>14</v>
      </c>
      <c r="F67" s="40" t="s">
        <v>63</v>
      </c>
      <c r="G67" s="40" t="s">
        <v>64</v>
      </c>
      <c r="H67" s="40" t="s">
        <v>65</v>
      </c>
      <c r="I67" s="40" t="s">
        <v>72</v>
      </c>
      <c r="J67" s="40" t="s">
        <v>67</v>
      </c>
      <c r="K67" s="40" t="s">
        <v>68</v>
      </c>
      <c r="L67" s="40" t="s">
        <v>60</v>
      </c>
      <c r="M67" s="41" t="s">
        <v>189</v>
      </c>
    </row>
    <row r="68" spans="1:13" x14ac:dyDescent="0.3">
      <c r="A68" s="1" t="s">
        <v>197</v>
      </c>
      <c r="B68" s="28" t="s">
        <v>90</v>
      </c>
      <c r="C68" s="29" t="s">
        <v>62</v>
      </c>
      <c r="D68" s="29" t="s">
        <v>13</v>
      </c>
      <c r="E68" s="29" t="s">
        <v>14</v>
      </c>
      <c r="F68" s="29" t="s">
        <v>63</v>
      </c>
      <c r="G68" s="29" t="s">
        <v>64</v>
      </c>
      <c r="H68" s="29" t="s">
        <v>71</v>
      </c>
      <c r="I68" s="29" t="s">
        <v>75</v>
      </c>
      <c r="J68" s="29" t="s">
        <v>67</v>
      </c>
      <c r="K68" s="29" t="s">
        <v>60</v>
      </c>
      <c r="L68" s="29" t="s">
        <v>60</v>
      </c>
      <c r="M68" s="41" t="s">
        <v>189</v>
      </c>
    </row>
    <row r="69" spans="1:13" x14ac:dyDescent="0.3">
      <c r="A69" s="1" t="s">
        <v>91</v>
      </c>
      <c r="B69" s="39" t="s">
        <v>92</v>
      </c>
      <c r="C69" s="40" t="s">
        <v>62</v>
      </c>
      <c r="D69" s="40" t="s">
        <v>13</v>
      </c>
      <c r="E69" s="40" t="s">
        <v>14</v>
      </c>
      <c r="F69" s="40" t="s">
        <v>63</v>
      </c>
      <c r="G69" s="40" t="s">
        <v>64</v>
      </c>
      <c r="H69" s="40" t="s">
        <v>71</v>
      </c>
      <c r="I69" s="40" t="s">
        <v>75</v>
      </c>
      <c r="J69" s="40" t="s">
        <v>67</v>
      </c>
      <c r="K69" s="40" t="s">
        <v>60</v>
      </c>
      <c r="L69" s="40" t="s">
        <v>60</v>
      </c>
      <c r="M69" s="41" t="s">
        <v>189</v>
      </c>
    </row>
    <row r="70" spans="1:13" x14ac:dyDescent="0.3">
      <c r="A70" s="1" t="s">
        <v>198</v>
      </c>
      <c r="B70" s="26" t="s">
        <v>93</v>
      </c>
      <c r="C70" s="27" t="s">
        <v>62</v>
      </c>
      <c r="D70" s="27" t="s">
        <v>13</v>
      </c>
      <c r="E70" s="27" t="s">
        <v>14</v>
      </c>
      <c r="F70" s="27" t="s">
        <v>63</v>
      </c>
      <c r="G70" s="27" t="s">
        <v>64</v>
      </c>
      <c r="H70" s="27" t="s">
        <v>71</v>
      </c>
      <c r="I70" s="27" t="s">
        <v>72</v>
      </c>
      <c r="J70" s="27" t="s">
        <v>67</v>
      </c>
      <c r="K70" s="27" t="s">
        <v>60</v>
      </c>
      <c r="L70" s="27" t="s">
        <v>60</v>
      </c>
      <c r="M70" s="41" t="s">
        <v>189</v>
      </c>
    </row>
    <row r="71" spans="1:13" x14ac:dyDescent="0.3">
      <c r="A71" s="1" t="s">
        <v>94</v>
      </c>
      <c r="B71" s="39" t="s">
        <v>95</v>
      </c>
      <c r="C71" s="40" t="s">
        <v>62</v>
      </c>
      <c r="D71" s="40" t="s">
        <v>13</v>
      </c>
      <c r="E71" s="40" t="s">
        <v>14</v>
      </c>
      <c r="F71" s="40" t="s">
        <v>63</v>
      </c>
      <c r="G71" s="40" t="s">
        <v>64</v>
      </c>
      <c r="H71" s="40" t="s">
        <v>71</v>
      </c>
      <c r="I71" s="40" t="s">
        <v>72</v>
      </c>
      <c r="J71" s="40" t="s">
        <v>67</v>
      </c>
      <c r="K71" s="40" t="s">
        <v>60</v>
      </c>
      <c r="L71" s="40" t="s">
        <v>68</v>
      </c>
      <c r="M71" s="41" t="s">
        <v>189</v>
      </c>
    </row>
    <row r="72" spans="1:13" x14ac:dyDescent="0.3">
      <c r="A72" s="1" t="s">
        <v>199</v>
      </c>
      <c r="B72" s="28" t="s">
        <v>96</v>
      </c>
      <c r="C72" s="29" t="s">
        <v>62</v>
      </c>
      <c r="D72" s="29" t="s">
        <v>13</v>
      </c>
      <c r="E72" s="29" t="s">
        <v>14</v>
      </c>
      <c r="F72" s="29" t="s">
        <v>63</v>
      </c>
      <c r="G72" s="29" t="s">
        <v>64</v>
      </c>
      <c r="H72" s="29" t="s">
        <v>65</v>
      </c>
      <c r="I72" s="29" t="s">
        <v>72</v>
      </c>
      <c r="J72" s="29" t="s">
        <v>67</v>
      </c>
      <c r="K72" s="29" t="s">
        <v>60</v>
      </c>
      <c r="L72" s="29" t="s">
        <v>60</v>
      </c>
      <c r="M72" s="41" t="s">
        <v>189</v>
      </c>
    </row>
    <row r="73" spans="1:13" x14ac:dyDescent="0.3">
      <c r="A73" s="1" t="s">
        <v>200</v>
      </c>
      <c r="B73" s="28" t="s">
        <v>97</v>
      </c>
      <c r="C73" s="29" t="s">
        <v>62</v>
      </c>
      <c r="D73" s="29" t="s">
        <v>13</v>
      </c>
      <c r="E73" s="29" t="s">
        <v>14</v>
      </c>
      <c r="F73" s="29" t="s">
        <v>63</v>
      </c>
      <c r="G73" s="29" t="s">
        <v>64</v>
      </c>
      <c r="H73" s="29" t="s">
        <v>65</v>
      </c>
      <c r="I73" s="29" t="s">
        <v>75</v>
      </c>
      <c r="J73" s="29" t="s">
        <v>67</v>
      </c>
      <c r="K73" s="29" t="s">
        <v>68</v>
      </c>
      <c r="L73" s="29" t="s">
        <v>68</v>
      </c>
      <c r="M73" s="41" t="s">
        <v>189</v>
      </c>
    </row>
    <row r="74" spans="1:13" x14ac:dyDescent="0.3">
      <c r="A74" s="1" t="s">
        <v>201</v>
      </c>
      <c r="B74" s="26" t="s">
        <v>98</v>
      </c>
      <c r="C74" s="27" t="s">
        <v>62</v>
      </c>
      <c r="D74" s="27" t="s">
        <v>13</v>
      </c>
      <c r="E74" s="27" t="s">
        <v>14</v>
      </c>
      <c r="F74" s="27" t="s">
        <v>63</v>
      </c>
      <c r="G74" s="27" t="s">
        <v>64</v>
      </c>
      <c r="H74" s="27" t="s">
        <v>65</v>
      </c>
      <c r="I74" s="27" t="s">
        <v>75</v>
      </c>
      <c r="J74" s="27" t="s">
        <v>67</v>
      </c>
      <c r="K74" s="27" t="s">
        <v>68</v>
      </c>
      <c r="L74" s="27" t="s">
        <v>68</v>
      </c>
      <c r="M74" s="41" t="s">
        <v>189</v>
      </c>
    </row>
    <row r="75" spans="1:13" x14ac:dyDescent="0.3">
      <c r="A75" s="1" t="s">
        <v>202</v>
      </c>
      <c r="B75" s="28" t="s">
        <v>99</v>
      </c>
      <c r="C75" s="29" t="s">
        <v>62</v>
      </c>
      <c r="D75" s="29" t="s">
        <v>13</v>
      </c>
      <c r="E75" s="29" t="s">
        <v>14</v>
      </c>
      <c r="F75" s="29" t="s">
        <v>63</v>
      </c>
      <c r="G75" s="29" t="s">
        <v>64</v>
      </c>
      <c r="H75" s="29" t="s">
        <v>71</v>
      </c>
      <c r="I75" s="29" t="s">
        <v>72</v>
      </c>
      <c r="J75" s="29" t="s">
        <v>67</v>
      </c>
      <c r="K75" s="29" t="s">
        <v>68</v>
      </c>
      <c r="L75" s="29" t="s">
        <v>60</v>
      </c>
      <c r="M75" s="41" t="s">
        <v>189</v>
      </c>
    </row>
    <row r="76" spans="1:13" x14ac:dyDescent="0.3">
      <c r="A76" s="1" t="s">
        <v>100</v>
      </c>
      <c r="B76" s="39" t="s">
        <v>101</v>
      </c>
      <c r="C76" s="40" t="s">
        <v>62</v>
      </c>
      <c r="D76" s="40" t="s">
        <v>13</v>
      </c>
      <c r="E76" s="40" t="s">
        <v>14</v>
      </c>
      <c r="F76" s="40" t="s">
        <v>63</v>
      </c>
      <c r="G76" s="40" t="s">
        <v>64</v>
      </c>
      <c r="H76" s="40" t="s">
        <v>65</v>
      </c>
      <c r="I76" s="40" t="s">
        <v>75</v>
      </c>
      <c r="J76" s="40" t="s">
        <v>67</v>
      </c>
      <c r="K76" s="40" t="s">
        <v>60</v>
      </c>
      <c r="L76" s="40" t="s">
        <v>60</v>
      </c>
      <c r="M76" s="41" t="s">
        <v>189</v>
      </c>
    </row>
    <row r="77" spans="1:13" x14ac:dyDescent="0.3">
      <c r="A77" s="1" t="s">
        <v>102</v>
      </c>
      <c r="B77" s="39" t="s">
        <v>103</v>
      </c>
      <c r="C77" s="40" t="s">
        <v>62</v>
      </c>
      <c r="D77" s="40" t="s">
        <v>13</v>
      </c>
      <c r="E77" s="40" t="s">
        <v>14</v>
      </c>
      <c r="F77" s="40" t="s">
        <v>63</v>
      </c>
      <c r="G77" s="40" t="s">
        <v>64</v>
      </c>
      <c r="H77" s="40" t="s">
        <v>71</v>
      </c>
      <c r="I77" s="40" t="s">
        <v>75</v>
      </c>
      <c r="J77" s="40" t="s">
        <v>67</v>
      </c>
      <c r="K77" s="40" t="s">
        <v>68</v>
      </c>
      <c r="L77" s="40" t="s">
        <v>60</v>
      </c>
      <c r="M77" s="41" t="s">
        <v>189</v>
      </c>
    </row>
    <row r="78" spans="1:13" x14ac:dyDescent="0.3">
      <c r="A78" s="1" t="s">
        <v>104</v>
      </c>
      <c r="B78" s="39" t="s">
        <v>105</v>
      </c>
      <c r="C78" s="40" t="s">
        <v>62</v>
      </c>
      <c r="D78" s="40" t="s">
        <v>13</v>
      </c>
      <c r="E78" s="40" t="s">
        <v>14</v>
      </c>
      <c r="F78" s="40" t="s">
        <v>63</v>
      </c>
      <c r="G78" s="40" t="s">
        <v>64</v>
      </c>
      <c r="H78" s="40" t="s">
        <v>71</v>
      </c>
      <c r="I78" s="40" t="s">
        <v>75</v>
      </c>
      <c r="J78" s="40" t="s">
        <v>67</v>
      </c>
      <c r="K78" s="40" t="s">
        <v>68</v>
      </c>
      <c r="L78" s="40" t="s">
        <v>68</v>
      </c>
      <c r="M78" s="41" t="s">
        <v>189</v>
      </c>
    </row>
    <row r="79" spans="1:13" x14ac:dyDescent="0.3">
      <c r="A79" s="1" t="s">
        <v>203</v>
      </c>
      <c r="B79" s="28" t="s">
        <v>106</v>
      </c>
      <c r="C79" s="29" t="s">
        <v>62</v>
      </c>
      <c r="D79" s="29" t="s">
        <v>13</v>
      </c>
      <c r="E79" s="29" t="s">
        <v>14</v>
      </c>
      <c r="F79" s="29" t="s">
        <v>63</v>
      </c>
      <c r="G79" s="29" t="s">
        <v>64</v>
      </c>
      <c r="H79" s="29" t="s">
        <v>65</v>
      </c>
      <c r="I79" s="29" t="s">
        <v>72</v>
      </c>
      <c r="J79" s="29" t="s">
        <v>67</v>
      </c>
      <c r="K79" s="29" t="s">
        <v>60</v>
      </c>
      <c r="L79" s="29" t="s">
        <v>60</v>
      </c>
      <c r="M79" s="41" t="s">
        <v>189</v>
      </c>
    </row>
    <row r="80" spans="1:13" x14ac:dyDescent="0.3">
      <c r="A80" s="1" t="s">
        <v>107</v>
      </c>
      <c r="B80" s="39" t="s">
        <v>108</v>
      </c>
      <c r="C80" s="40" t="s">
        <v>62</v>
      </c>
      <c r="D80" s="40" t="s">
        <v>13</v>
      </c>
      <c r="E80" s="40" t="s">
        <v>14</v>
      </c>
      <c r="F80" s="40" t="s">
        <v>63</v>
      </c>
      <c r="G80" s="40" t="s">
        <v>64</v>
      </c>
      <c r="H80" s="40" t="s">
        <v>71</v>
      </c>
      <c r="I80" s="40" t="s">
        <v>72</v>
      </c>
      <c r="J80" s="40" t="s">
        <v>67</v>
      </c>
      <c r="K80" s="40" t="s">
        <v>60</v>
      </c>
      <c r="L80" s="40" t="s">
        <v>68</v>
      </c>
      <c r="M80" s="41" t="s">
        <v>189</v>
      </c>
    </row>
    <row r="81" spans="1:13" x14ac:dyDescent="0.3">
      <c r="A81" s="1" t="s">
        <v>109</v>
      </c>
      <c r="B81" s="39" t="s">
        <v>110</v>
      </c>
      <c r="C81" s="40" t="s">
        <v>62</v>
      </c>
      <c r="D81" s="40" t="s">
        <v>13</v>
      </c>
      <c r="E81" s="40" t="s">
        <v>14</v>
      </c>
      <c r="F81" s="40" t="s">
        <v>63</v>
      </c>
      <c r="G81" s="40" t="s">
        <v>64</v>
      </c>
      <c r="H81" s="40" t="s">
        <v>65</v>
      </c>
      <c r="I81" s="40" t="s">
        <v>75</v>
      </c>
      <c r="J81" s="40" t="s">
        <v>67</v>
      </c>
      <c r="K81" s="40" t="s">
        <v>68</v>
      </c>
      <c r="L81" s="40" t="s">
        <v>68</v>
      </c>
      <c r="M81" s="41" t="s">
        <v>189</v>
      </c>
    </row>
    <row r="82" spans="1:13" x14ac:dyDescent="0.3">
      <c r="A82" s="1" t="s">
        <v>111</v>
      </c>
      <c r="B82" s="39" t="s">
        <v>112</v>
      </c>
      <c r="C82" s="40" t="s">
        <v>62</v>
      </c>
      <c r="D82" s="40" t="s">
        <v>13</v>
      </c>
      <c r="E82" s="40" t="s">
        <v>14</v>
      </c>
      <c r="F82" s="40" t="s">
        <v>63</v>
      </c>
      <c r="G82" s="40" t="s">
        <v>64</v>
      </c>
      <c r="H82" s="40" t="s">
        <v>71</v>
      </c>
      <c r="I82" s="40" t="s">
        <v>75</v>
      </c>
      <c r="J82" s="40" t="s">
        <v>67</v>
      </c>
      <c r="K82" s="40" t="s">
        <v>68</v>
      </c>
      <c r="L82" s="40" t="s">
        <v>60</v>
      </c>
      <c r="M82" s="41" t="s">
        <v>189</v>
      </c>
    </row>
    <row r="83" spans="1:13" x14ac:dyDescent="0.3">
      <c r="A83" s="1" t="s">
        <v>113</v>
      </c>
      <c r="B83" s="39" t="s">
        <v>114</v>
      </c>
      <c r="C83" s="40" t="s">
        <v>62</v>
      </c>
      <c r="D83" s="40" t="s">
        <v>13</v>
      </c>
      <c r="E83" s="40" t="s">
        <v>14</v>
      </c>
      <c r="F83" s="40" t="s">
        <v>63</v>
      </c>
      <c r="G83" s="40" t="s">
        <v>64</v>
      </c>
      <c r="H83" s="40" t="s">
        <v>71</v>
      </c>
      <c r="I83" s="40" t="s">
        <v>66</v>
      </c>
      <c r="J83" s="40" t="s">
        <v>67</v>
      </c>
      <c r="K83" s="40" t="s">
        <v>60</v>
      </c>
      <c r="L83" s="40" t="s">
        <v>60</v>
      </c>
      <c r="M83" s="41" t="s">
        <v>189</v>
      </c>
    </row>
    <row r="84" spans="1:13" x14ac:dyDescent="0.3">
      <c r="A84" s="1" t="s">
        <v>115</v>
      </c>
      <c r="B84" s="39" t="s">
        <v>116</v>
      </c>
      <c r="C84" s="40" t="s">
        <v>62</v>
      </c>
      <c r="D84" s="40" t="s">
        <v>13</v>
      </c>
      <c r="E84" s="40" t="s">
        <v>14</v>
      </c>
      <c r="F84" s="40" t="s">
        <v>63</v>
      </c>
      <c r="G84" s="40" t="s">
        <v>64</v>
      </c>
      <c r="H84" s="40" t="s">
        <v>71</v>
      </c>
      <c r="I84" s="40" t="s">
        <v>75</v>
      </c>
      <c r="J84" s="40" t="s">
        <v>67</v>
      </c>
      <c r="K84" s="40" t="s">
        <v>60</v>
      </c>
      <c r="L84" s="40" t="s">
        <v>60</v>
      </c>
      <c r="M84" s="41" t="s">
        <v>189</v>
      </c>
    </row>
    <row r="85" spans="1:13" x14ac:dyDescent="0.3">
      <c r="A85" s="1" t="s">
        <v>117</v>
      </c>
      <c r="B85" s="39" t="s">
        <v>118</v>
      </c>
      <c r="C85" s="40" t="s">
        <v>62</v>
      </c>
      <c r="D85" s="40" t="s">
        <v>13</v>
      </c>
      <c r="E85" s="40" t="s">
        <v>14</v>
      </c>
      <c r="F85" s="40" t="s">
        <v>63</v>
      </c>
      <c r="G85" s="40" t="s">
        <v>64</v>
      </c>
      <c r="H85" s="40" t="s">
        <v>71</v>
      </c>
      <c r="I85" s="40" t="s">
        <v>72</v>
      </c>
      <c r="J85" s="40" t="s">
        <v>67</v>
      </c>
      <c r="K85" s="40" t="s">
        <v>60</v>
      </c>
      <c r="L85" s="40" t="s">
        <v>60</v>
      </c>
      <c r="M85" s="41" t="s">
        <v>189</v>
      </c>
    </row>
    <row r="86" spans="1:13" x14ac:dyDescent="0.3">
      <c r="A86" s="1" t="s">
        <v>204</v>
      </c>
      <c r="B86" s="28" t="s">
        <v>119</v>
      </c>
      <c r="C86" s="29" t="s">
        <v>62</v>
      </c>
      <c r="D86" s="29" t="s">
        <v>13</v>
      </c>
      <c r="E86" s="29" t="s">
        <v>14</v>
      </c>
      <c r="F86" s="29" t="s">
        <v>63</v>
      </c>
      <c r="G86" s="29" t="s">
        <v>64</v>
      </c>
      <c r="H86" s="29" t="s">
        <v>65</v>
      </c>
      <c r="I86" s="29" t="s">
        <v>75</v>
      </c>
      <c r="J86" s="29" t="s">
        <v>67</v>
      </c>
      <c r="K86" s="29" t="s">
        <v>60</v>
      </c>
      <c r="L86" s="29" t="s">
        <v>60</v>
      </c>
      <c r="M86" s="41" t="s">
        <v>189</v>
      </c>
    </row>
    <row r="87" spans="1:13" x14ac:dyDescent="0.3">
      <c r="A87" s="1" t="s">
        <v>120</v>
      </c>
      <c r="B87" s="39" t="s">
        <v>121</v>
      </c>
      <c r="C87" s="40" t="s">
        <v>62</v>
      </c>
      <c r="D87" s="40" t="s">
        <v>13</v>
      </c>
      <c r="E87" s="40" t="s">
        <v>14</v>
      </c>
      <c r="F87" s="40" t="s">
        <v>63</v>
      </c>
      <c r="G87" s="40" t="s">
        <v>64</v>
      </c>
      <c r="H87" s="40" t="s">
        <v>71</v>
      </c>
      <c r="I87" s="40" t="s">
        <v>72</v>
      </c>
      <c r="J87" s="40" t="s">
        <v>67</v>
      </c>
      <c r="K87" s="40" t="s">
        <v>68</v>
      </c>
      <c r="L87" s="40" t="s">
        <v>68</v>
      </c>
      <c r="M87" s="41" t="s">
        <v>189</v>
      </c>
    </row>
    <row r="88" spans="1:13" x14ac:dyDescent="0.3">
      <c r="A88" s="1" t="s">
        <v>205</v>
      </c>
      <c r="B88" s="28" t="s">
        <v>54</v>
      </c>
      <c r="C88" s="29" t="s">
        <v>12</v>
      </c>
      <c r="D88" s="29" t="s">
        <v>13</v>
      </c>
      <c r="E88" s="29" t="s">
        <v>14</v>
      </c>
      <c r="F88" s="29" t="s">
        <v>55</v>
      </c>
      <c r="G88" s="29" t="s">
        <v>56</v>
      </c>
      <c r="H88" s="29" t="s">
        <v>17</v>
      </c>
      <c r="I88" s="29" t="s">
        <v>17</v>
      </c>
      <c r="J88" s="29" t="s">
        <v>57</v>
      </c>
      <c r="K88" s="30" t="s">
        <v>19</v>
      </c>
      <c r="L88" s="29" t="s">
        <v>19</v>
      </c>
      <c r="M88" s="41" t="s">
        <v>189</v>
      </c>
    </row>
    <row r="89" spans="1:13" x14ac:dyDescent="0.3">
      <c r="A89" s="1" t="s">
        <v>128</v>
      </c>
      <c r="B89" s="28" t="s">
        <v>129</v>
      </c>
      <c r="C89" s="29" t="s">
        <v>62</v>
      </c>
      <c r="D89" s="29" t="s">
        <v>130</v>
      </c>
      <c r="E89" s="29" t="s">
        <v>14</v>
      </c>
      <c r="F89" s="29" t="s">
        <v>21</v>
      </c>
      <c r="G89" s="29" t="s">
        <v>17</v>
      </c>
      <c r="H89" s="29" t="s">
        <v>71</v>
      </c>
      <c r="I89" s="29" t="s">
        <v>131</v>
      </c>
      <c r="J89" s="29" t="s">
        <v>132</v>
      </c>
      <c r="K89" s="29" t="s">
        <v>68</v>
      </c>
      <c r="L89" s="29" t="s">
        <v>68</v>
      </c>
      <c r="M89" s="42" t="s">
        <v>206</v>
      </c>
    </row>
    <row r="90" spans="1:13" x14ac:dyDescent="0.3">
      <c r="A90" s="1" t="s">
        <v>133</v>
      </c>
      <c r="B90" s="28" t="s">
        <v>134</v>
      </c>
      <c r="C90" s="29" t="s">
        <v>62</v>
      </c>
      <c r="D90" s="29" t="s">
        <v>130</v>
      </c>
      <c r="E90" s="29" t="s">
        <v>14</v>
      </c>
      <c r="F90" s="29" t="s">
        <v>21</v>
      </c>
      <c r="G90" s="29" t="s">
        <v>17</v>
      </c>
      <c r="H90" s="29" t="s">
        <v>71</v>
      </c>
      <c r="I90" s="29" t="s">
        <v>131</v>
      </c>
      <c r="J90" s="29" t="s">
        <v>132</v>
      </c>
      <c r="K90" s="29" t="s">
        <v>68</v>
      </c>
      <c r="L90" s="29" t="s">
        <v>68</v>
      </c>
      <c r="M90" s="42" t="s">
        <v>206</v>
      </c>
    </row>
    <row r="91" spans="1:13" x14ac:dyDescent="0.3">
      <c r="A91" s="1" t="s">
        <v>135</v>
      </c>
      <c r="B91" s="28" t="s">
        <v>136</v>
      </c>
      <c r="C91" s="29" t="s">
        <v>62</v>
      </c>
      <c r="D91" s="29" t="s">
        <v>130</v>
      </c>
      <c r="E91" s="29" t="s">
        <v>14</v>
      </c>
      <c r="F91" s="29" t="s">
        <v>21</v>
      </c>
      <c r="G91" s="29" t="s">
        <v>17</v>
      </c>
      <c r="H91" s="29" t="s">
        <v>71</v>
      </c>
      <c r="I91" s="29" t="s">
        <v>75</v>
      </c>
      <c r="J91" s="29" t="s">
        <v>132</v>
      </c>
      <c r="K91" s="29" t="s">
        <v>60</v>
      </c>
      <c r="L91" s="29" t="s">
        <v>68</v>
      </c>
      <c r="M91" s="42" t="s">
        <v>206</v>
      </c>
    </row>
    <row r="92" spans="1:13" x14ac:dyDescent="0.3">
      <c r="A92" s="1" t="s">
        <v>137</v>
      </c>
      <c r="B92" s="28" t="s">
        <v>138</v>
      </c>
      <c r="C92" s="29" t="s">
        <v>62</v>
      </c>
      <c r="D92" s="29" t="s">
        <v>130</v>
      </c>
      <c r="E92" s="29" t="s">
        <v>14</v>
      </c>
      <c r="F92" s="29" t="s">
        <v>21</v>
      </c>
      <c r="G92" s="29" t="s">
        <v>17</v>
      </c>
      <c r="H92" s="29" t="s">
        <v>71</v>
      </c>
      <c r="I92" s="29" t="s">
        <v>72</v>
      </c>
      <c r="J92" s="29" t="s">
        <v>132</v>
      </c>
      <c r="K92" s="29" t="s">
        <v>60</v>
      </c>
      <c r="L92" s="29" t="s">
        <v>68</v>
      </c>
      <c r="M92" s="42" t="s">
        <v>206</v>
      </c>
    </row>
    <row r="93" spans="1:13" x14ac:dyDescent="0.3">
      <c r="A93" s="1" t="s">
        <v>139</v>
      </c>
      <c r="B93" s="28" t="s">
        <v>140</v>
      </c>
      <c r="C93" s="29" t="s">
        <v>62</v>
      </c>
      <c r="D93" s="29" t="s">
        <v>130</v>
      </c>
      <c r="E93" s="29" t="s">
        <v>14</v>
      </c>
      <c r="F93" s="29" t="s">
        <v>21</v>
      </c>
      <c r="G93" s="29" t="s">
        <v>17</v>
      </c>
      <c r="H93" s="29" t="s">
        <v>71</v>
      </c>
      <c r="I93" s="29" t="s">
        <v>131</v>
      </c>
      <c r="J93" s="29" t="s">
        <v>132</v>
      </c>
      <c r="K93" s="29" t="s">
        <v>68</v>
      </c>
      <c r="L93" s="29" t="s">
        <v>68</v>
      </c>
      <c r="M93" s="42" t="s">
        <v>206</v>
      </c>
    </row>
    <row r="94" spans="1:13" x14ac:dyDescent="0.3">
      <c r="A94" s="1" t="s">
        <v>141</v>
      </c>
      <c r="B94" s="28" t="s">
        <v>142</v>
      </c>
      <c r="C94" s="29" t="s">
        <v>62</v>
      </c>
      <c r="D94" s="29" t="s">
        <v>130</v>
      </c>
      <c r="E94" s="29" t="s">
        <v>14</v>
      </c>
      <c r="F94" s="29" t="s">
        <v>21</v>
      </c>
      <c r="G94" s="29" t="s">
        <v>17</v>
      </c>
      <c r="H94" s="29" t="s">
        <v>19</v>
      </c>
      <c r="I94" s="29" t="s">
        <v>131</v>
      </c>
      <c r="J94" s="29" t="s">
        <v>132</v>
      </c>
      <c r="K94" s="29" t="s">
        <v>68</v>
      </c>
      <c r="L94" s="29" t="s">
        <v>68</v>
      </c>
      <c r="M94" s="42" t="s">
        <v>206</v>
      </c>
    </row>
    <row r="95" spans="1:13" x14ac:dyDescent="0.3">
      <c r="A95" s="1" t="s">
        <v>143</v>
      </c>
      <c r="B95" s="28" t="s">
        <v>144</v>
      </c>
      <c r="C95" s="29" t="s">
        <v>62</v>
      </c>
      <c r="D95" s="29" t="s">
        <v>130</v>
      </c>
      <c r="E95" s="29" t="s">
        <v>14</v>
      </c>
      <c r="F95" s="29" t="s">
        <v>21</v>
      </c>
      <c r="G95" s="29" t="s">
        <v>17</v>
      </c>
      <c r="H95" s="29" t="s">
        <v>71</v>
      </c>
      <c r="I95" s="29" t="s">
        <v>131</v>
      </c>
      <c r="J95" s="29" t="s">
        <v>132</v>
      </c>
      <c r="K95" s="29" t="s">
        <v>68</v>
      </c>
      <c r="L95" s="29" t="s">
        <v>68</v>
      </c>
      <c r="M95" s="42" t="s">
        <v>206</v>
      </c>
    </row>
    <row r="96" spans="1:13" x14ac:dyDescent="0.3">
      <c r="A96" s="1" t="s">
        <v>145</v>
      </c>
      <c r="B96" s="28" t="s">
        <v>146</v>
      </c>
      <c r="C96" s="29" t="s">
        <v>62</v>
      </c>
      <c r="D96" s="29" t="s">
        <v>130</v>
      </c>
      <c r="E96" s="29" t="s">
        <v>14</v>
      </c>
      <c r="F96" s="29" t="s">
        <v>21</v>
      </c>
      <c r="G96" s="29" t="s">
        <v>17</v>
      </c>
      <c r="H96" s="29" t="s">
        <v>71</v>
      </c>
      <c r="I96" s="29" t="s">
        <v>66</v>
      </c>
      <c r="J96" s="29" t="s">
        <v>132</v>
      </c>
      <c r="K96" s="29" t="s">
        <v>60</v>
      </c>
      <c r="L96" s="29" t="s">
        <v>68</v>
      </c>
      <c r="M96" s="42" t="s">
        <v>206</v>
      </c>
    </row>
    <row r="97" spans="1:13" x14ac:dyDescent="0.3">
      <c r="A97" s="1" t="s">
        <v>147</v>
      </c>
      <c r="B97" s="28" t="s">
        <v>148</v>
      </c>
      <c r="C97" s="29" t="s">
        <v>62</v>
      </c>
      <c r="D97" s="29" t="s">
        <v>130</v>
      </c>
      <c r="E97" s="29" t="s">
        <v>14</v>
      </c>
      <c r="F97" s="29" t="s">
        <v>21</v>
      </c>
      <c r="G97" s="29" t="s">
        <v>17</v>
      </c>
      <c r="H97" s="29" t="s">
        <v>65</v>
      </c>
      <c r="I97" s="29" t="s">
        <v>131</v>
      </c>
      <c r="J97" s="29" t="s">
        <v>132</v>
      </c>
      <c r="K97" s="29" t="s">
        <v>68</v>
      </c>
      <c r="L97" s="29" t="s">
        <v>68</v>
      </c>
      <c r="M97" s="42" t="s">
        <v>206</v>
      </c>
    </row>
    <row r="98" spans="1:13" x14ac:dyDescent="0.3">
      <c r="A98" s="1" t="s">
        <v>149</v>
      </c>
      <c r="B98" s="28" t="s">
        <v>150</v>
      </c>
      <c r="C98" s="29" t="s">
        <v>62</v>
      </c>
      <c r="D98" s="29" t="s">
        <v>130</v>
      </c>
      <c r="E98" s="29" t="s">
        <v>14</v>
      </c>
      <c r="F98" s="29" t="s">
        <v>21</v>
      </c>
      <c r="G98" s="29" t="s">
        <v>17</v>
      </c>
      <c r="H98" s="29" t="s">
        <v>65</v>
      </c>
      <c r="I98" s="29" t="s">
        <v>131</v>
      </c>
      <c r="J98" s="29" t="s">
        <v>132</v>
      </c>
      <c r="K98" s="29" t="s">
        <v>60</v>
      </c>
      <c r="L98" s="29" t="s">
        <v>68</v>
      </c>
      <c r="M98" s="42" t="s">
        <v>206</v>
      </c>
    </row>
  </sheetData>
  <autoFilter ref="C1:C98" xr:uid="{D640C8F7-904D-428E-9EA3-6FA43EA1F8F3}"/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7D877-118E-4EEA-88F2-DDE404D17AD6}">
  <dimension ref="A1:K18"/>
  <sheetViews>
    <sheetView workbookViewId="0">
      <selection activeCell="F16" sqref="F16"/>
    </sheetView>
  </sheetViews>
  <sheetFormatPr baseColWidth="10" defaultColWidth="11.5546875" defaultRowHeight="15.6" x14ac:dyDescent="0.3"/>
  <cols>
    <col min="1" max="1" width="42" style="4" customWidth="1"/>
    <col min="2" max="9" width="11.5546875" style="4"/>
    <col min="10" max="10" width="15.5546875" style="4" customWidth="1"/>
    <col min="11" max="11" width="14.109375" style="4" customWidth="1"/>
    <col min="12" max="16384" width="11.5546875" style="4"/>
  </cols>
  <sheetData>
    <row r="1" spans="1:11" ht="22.95" customHeight="1" x14ac:dyDescent="0.3">
      <c r="A1" s="3" t="s">
        <v>277</v>
      </c>
      <c r="B1" s="3" t="s">
        <v>278</v>
      </c>
      <c r="C1" s="3" t="s">
        <v>279</v>
      </c>
      <c r="D1" s="3" t="s">
        <v>280</v>
      </c>
      <c r="E1" s="3" t="s">
        <v>264</v>
      </c>
      <c r="F1" s="3" t="s">
        <v>270</v>
      </c>
      <c r="G1" s="3" t="s">
        <v>257</v>
      </c>
      <c r="H1" s="3" t="s">
        <v>154</v>
      </c>
      <c r="I1" s="3" t="s">
        <v>155</v>
      </c>
      <c r="J1" s="3" t="s">
        <v>156</v>
      </c>
      <c r="K1" s="3" t="s">
        <v>157</v>
      </c>
    </row>
    <row r="2" spans="1:11" x14ac:dyDescent="0.3">
      <c r="A2" s="6" t="s">
        <v>281</v>
      </c>
      <c r="B2" s="6" t="s">
        <v>282</v>
      </c>
      <c r="C2" s="6">
        <v>2172</v>
      </c>
      <c r="D2" s="6">
        <v>156550</v>
      </c>
      <c r="E2" s="6">
        <v>34235</v>
      </c>
      <c r="F2" s="6">
        <v>156553</v>
      </c>
      <c r="G2" s="43">
        <v>4215</v>
      </c>
      <c r="H2" s="6">
        <v>109926</v>
      </c>
      <c r="I2" s="6">
        <v>5023</v>
      </c>
      <c r="J2" s="6">
        <v>124134</v>
      </c>
      <c r="K2" s="6">
        <v>47316</v>
      </c>
    </row>
    <row r="3" spans="1:11" x14ac:dyDescent="0.3">
      <c r="A3" s="6" t="s">
        <v>283</v>
      </c>
      <c r="B3" s="6" t="s">
        <v>284</v>
      </c>
      <c r="C3" s="6">
        <v>2638681</v>
      </c>
      <c r="D3" s="6">
        <v>73205</v>
      </c>
      <c r="E3" s="6">
        <v>11034</v>
      </c>
      <c r="F3" s="6">
        <v>73205</v>
      </c>
      <c r="G3" s="43">
        <v>1942</v>
      </c>
      <c r="H3" s="6">
        <v>51951</v>
      </c>
      <c r="I3" s="6">
        <v>2424</v>
      </c>
      <c r="J3" s="6">
        <v>39429</v>
      </c>
      <c r="K3" s="6">
        <v>15782</v>
      </c>
    </row>
    <row r="4" spans="1:11" x14ac:dyDescent="0.3">
      <c r="A4" s="6" t="s">
        <v>287</v>
      </c>
      <c r="B4" s="6" t="s">
        <v>286</v>
      </c>
      <c r="C4" s="6">
        <v>1609968</v>
      </c>
      <c r="D4" s="6">
        <v>53857</v>
      </c>
      <c r="E4" s="6">
        <v>5391</v>
      </c>
      <c r="F4" s="6">
        <v>53857</v>
      </c>
      <c r="G4" s="43">
        <v>1395</v>
      </c>
      <c r="H4" s="6">
        <v>37508</v>
      </c>
      <c r="I4" s="6">
        <v>1714</v>
      </c>
      <c r="J4" s="6">
        <v>17647</v>
      </c>
      <c r="K4" s="6">
        <v>8263</v>
      </c>
    </row>
    <row r="5" spans="1:11" x14ac:dyDescent="0.3">
      <c r="A5" s="6" t="s">
        <v>285</v>
      </c>
      <c r="B5" s="6" t="s">
        <v>286</v>
      </c>
      <c r="C5" s="6">
        <v>2870563</v>
      </c>
      <c r="D5" s="6">
        <v>15798</v>
      </c>
      <c r="E5" s="6">
        <v>3809</v>
      </c>
      <c r="F5" s="6">
        <v>15798</v>
      </c>
      <c r="G5" s="43">
        <v>416</v>
      </c>
      <c r="H5" s="6">
        <v>11325</v>
      </c>
      <c r="I5" s="6">
        <v>568</v>
      </c>
      <c r="J5" s="6">
        <v>13972</v>
      </c>
      <c r="K5" s="6">
        <v>5122</v>
      </c>
    </row>
    <row r="6" spans="1:11" x14ac:dyDescent="0.3">
      <c r="A6" s="6" t="s">
        <v>288</v>
      </c>
      <c r="B6" s="6" t="s">
        <v>286</v>
      </c>
      <c r="C6" s="6">
        <v>224719</v>
      </c>
      <c r="D6" s="6">
        <v>7350</v>
      </c>
      <c r="E6" s="6">
        <v>1703</v>
      </c>
      <c r="F6" s="6">
        <v>2952</v>
      </c>
      <c r="G6" s="43">
        <v>117</v>
      </c>
      <c r="H6" s="6">
        <v>2562</v>
      </c>
      <c r="I6" s="6">
        <v>118</v>
      </c>
      <c r="J6" s="6">
        <v>7350</v>
      </c>
      <c r="K6" s="6">
        <v>2222</v>
      </c>
    </row>
    <row r="7" spans="1:11" x14ac:dyDescent="0.3">
      <c r="A7" s="6" t="s">
        <v>291</v>
      </c>
      <c r="B7" s="6" t="s">
        <v>286</v>
      </c>
      <c r="C7" s="6">
        <v>230361</v>
      </c>
      <c r="D7" s="6">
        <v>30851</v>
      </c>
      <c r="E7" s="6">
        <v>6069</v>
      </c>
      <c r="F7" s="6">
        <v>30851</v>
      </c>
      <c r="G7" s="43">
        <v>937</v>
      </c>
      <c r="H7" s="6">
        <v>22768</v>
      </c>
      <c r="I7" s="6">
        <v>980</v>
      </c>
      <c r="J7" s="6">
        <v>21160</v>
      </c>
      <c r="K7" s="6">
        <v>8691</v>
      </c>
    </row>
    <row r="8" spans="1:11" x14ac:dyDescent="0.3">
      <c r="A8" s="6" t="s">
        <v>293</v>
      </c>
      <c r="B8" s="6" t="s">
        <v>286</v>
      </c>
      <c r="C8" s="6">
        <v>2173</v>
      </c>
      <c r="D8" s="6">
        <v>19557</v>
      </c>
      <c r="E8" s="6">
        <v>4642</v>
      </c>
      <c r="F8" s="6">
        <v>19557</v>
      </c>
      <c r="G8" s="43">
        <v>393</v>
      </c>
      <c r="H8" s="6">
        <v>10985</v>
      </c>
      <c r="I8" s="6">
        <v>467</v>
      </c>
      <c r="J8" s="6">
        <v>15910</v>
      </c>
      <c r="K8" s="6">
        <v>6064</v>
      </c>
    </row>
    <row r="9" spans="1:11" x14ac:dyDescent="0.3">
      <c r="A9" s="6" t="s">
        <v>294</v>
      </c>
      <c r="B9" s="6" t="s">
        <v>284</v>
      </c>
      <c r="C9" s="6">
        <v>420247</v>
      </c>
      <c r="D9" s="6">
        <v>3104</v>
      </c>
      <c r="E9" s="6">
        <v>613</v>
      </c>
      <c r="F9" s="6">
        <v>3104</v>
      </c>
      <c r="G9" s="43">
        <v>86</v>
      </c>
      <c r="H9" s="6">
        <v>1695</v>
      </c>
      <c r="I9" s="6">
        <v>89</v>
      </c>
      <c r="J9" s="6">
        <v>2313</v>
      </c>
      <c r="K9" s="6">
        <v>975</v>
      </c>
    </row>
    <row r="10" spans="1:11" x14ac:dyDescent="0.3">
      <c r="A10" s="6" t="s">
        <v>292</v>
      </c>
      <c r="B10" s="6" t="s">
        <v>286</v>
      </c>
      <c r="C10" s="6">
        <v>294671</v>
      </c>
      <c r="D10" s="6">
        <v>12955</v>
      </c>
      <c r="E10" s="6">
        <v>3194</v>
      </c>
      <c r="F10" s="6">
        <v>10887</v>
      </c>
      <c r="G10" s="43">
        <v>287</v>
      </c>
      <c r="H10" s="6">
        <v>6583</v>
      </c>
      <c r="I10" s="6">
        <v>298</v>
      </c>
      <c r="J10" s="6">
        <v>12955</v>
      </c>
      <c r="K10" s="6">
        <v>4632</v>
      </c>
    </row>
    <row r="11" spans="1:11" x14ac:dyDescent="0.3">
      <c r="A11" s="6" t="s">
        <v>290</v>
      </c>
      <c r="B11" s="6" t="s">
        <v>286</v>
      </c>
      <c r="C11" s="6">
        <v>39441</v>
      </c>
      <c r="D11" s="6">
        <v>14014</v>
      </c>
      <c r="E11" s="6">
        <v>2974</v>
      </c>
      <c r="F11" s="6">
        <v>2521</v>
      </c>
      <c r="G11" s="43">
        <v>122</v>
      </c>
      <c r="H11" s="6">
        <v>2333</v>
      </c>
      <c r="I11" s="6">
        <v>92</v>
      </c>
      <c r="J11" s="6">
        <v>14014</v>
      </c>
      <c r="K11" s="6">
        <v>4157</v>
      </c>
    </row>
    <row r="12" spans="1:11" x14ac:dyDescent="0.3">
      <c r="A12" s="6" t="s">
        <v>289</v>
      </c>
      <c r="B12" s="6" t="s">
        <v>284</v>
      </c>
      <c r="C12" s="6">
        <v>634498</v>
      </c>
      <c r="D12" s="6">
        <v>2590</v>
      </c>
      <c r="E12" s="6">
        <v>666</v>
      </c>
      <c r="F12" s="6">
        <v>2093</v>
      </c>
      <c r="G12" s="43">
        <v>68</v>
      </c>
      <c r="H12" s="6">
        <v>1810</v>
      </c>
      <c r="I12" s="6">
        <v>100</v>
      </c>
      <c r="J12" s="6">
        <v>2590</v>
      </c>
      <c r="K12" s="6">
        <v>939</v>
      </c>
    </row>
    <row r="14" spans="1:11" x14ac:dyDescent="0.3">
      <c r="A14" s="6" t="s">
        <v>295</v>
      </c>
      <c r="B14" s="6" t="s">
        <v>65</v>
      </c>
      <c r="C14" s="6">
        <v>649777</v>
      </c>
      <c r="D14" s="6">
        <v>473600</v>
      </c>
      <c r="E14" s="6">
        <v>83230</v>
      </c>
      <c r="F14" s="6">
        <v>125567</v>
      </c>
      <c r="G14" s="44">
        <v>114526</v>
      </c>
      <c r="H14" s="6">
        <v>473600</v>
      </c>
      <c r="I14" s="6">
        <v>103460</v>
      </c>
      <c r="J14" s="6">
        <v>123146</v>
      </c>
      <c r="K14" s="6">
        <v>45221</v>
      </c>
    </row>
    <row r="15" spans="1:11" x14ac:dyDescent="0.3">
      <c r="A15" s="6" t="s">
        <v>296</v>
      </c>
      <c r="B15" s="6" t="s">
        <v>286</v>
      </c>
      <c r="C15" s="6">
        <v>651822</v>
      </c>
      <c r="D15" s="6">
        <v>221950</v>
      </c>
      <c r="E15" s="6">
        <v>71838</v>
      </c>
      <c r="F15" s="6">
        <v>79600</v>
      </c>
      <c r="G15" s="44">
        <v>107309</v>
      </c>
      <c r="H15" s="6">
        <v>221953</v>
      </c>
      <c r="I15" s="6">
        <v>83210</v>
      </c>
      <c r="J15" s="6">
        <v>111188</v>
      </c>
      <c r="K15" s="6">
        <v>38317</v>
      </c>
    </row>
    <row r="16" spans="1:11" x14ac:dyDescent="0.3">
      <c r="A16" s="6" t="s">
        <v>297</v>
      </c>
      <c r="B16" s="6" t="s">
        <v>286</v>
      </c>
      <c r="C16" s="6">
        <v>638849</v>
      </c>
      <c r="D16" s="6">
        <v>243460</v>
      </c>
      <c r="E16" s="6">
        <v>7361</v>
      </c>
      <c r="F16" s="6">
        <v>39888</v>
      </c>
      <c r="G16" s="44">
        <v>2019</v>
      </c>
      <c r="H16" s="6">
        <v>243458</v>
      </c>
      <c r="I16" s="6">
        <v>18008</v>
      </c>
      <c r="J16" s="6">
        <v>4286</v>
      </c>
      <c r="K16" s="6">
        <v>3082</v>
      </c>
    </row>
    <row r="17" spans="1:11" x14ac:dyDescent="0.3">
      <c r="A17" s="6" t="s">
        <v>298</v>
      </c>
      <c r="B17" s="6" t="s">
        <v>284</v>
      </c>
      <c r="C17" s="6">
        <v>885272</v>
      </c>
      <c r="D17" s="6">
        <v>1172</v>
      </c>
      <c r="E17" s="6">
        <v>493</v>
      </c>
      <c r="F17" s="6">
        <v>989</v>
      </c>
      <c r="G17" s="45">
        <v>574</v>
      </c>
      <c r="H17" s="6">
        <v>1053</v>
      </c>
      <c r="I17" s="6">
        <v>281</v>
      </c>
      <c r="J17" s="6">
        <v>1172</v>
      </c>
      <c r="K17" s="6">
        <v>314</v>
      </c>
    </row>
    <row r="18" spans="1:11" x14ac:dyDescent="0.3">
      <c r="A18" s="6" t="s">
        <v>304</v>
      </c>
      <c r="B18" s="6" t="s">
        <v>284</v>
      </c>
      <c r="C18" s="6">
        <v>572547</v>
      </c>
      <c r="D18" s="6">
        <v>567</v>
      </c>
      <c r="E18" s="6">
        <v>290</v>
      </c>
      <c r="F18" s="6">
        <v>290</v>
      </c>
      <c r="G18" s="45">
        <v>1145</v>
      </c>
      <c r="H18" s="6">
        <v>314</v>
      </c>
      <c r="I18" s="6">
        <v>145</v>
      </c>
      <c r="J18" s="6">
        <v>567</v>
      </c>
      <c r="K18" s="6">
        <v>182</v>
      </c>
    </row>
  </sheetData>
  <conditionalFormatting sqref="E2:F12 H2:K12">
    <cfRule type="colorScale" priority="9">
      <colorScale>
        <cfvo type="min"/>
        <cfvo type="max"/>
        <color rgb="FFFCFCFF"/>
        <color rgb="FFF8696B"/>
      </colorScale>
    </cfRule>
  </conditionalFormatting>
  <conditionalFormatting sqref="E14:F18 H14:K18">
    <cfRule type="colorScale" priority="8">
      <colorScale>
        <cfvo type="min"/>
        <cfvo type="max"/>
        <color rgb="FFFCFCFF"/>
        <color rgb="FFF8696B"/>
      </colorScale>
    </cfRule>
  </conditionalFormatting>
  <conditionalFormatting sqref="E2:K12">
    <cfRule type="colorScale" priority="1">
      <colorScale>
        <cfvo type="min"/>
        <cfvo type="max"/>
        <color rgb="FFFCFCFF"/>
        <color rgb="FFF8696B"/>
      </colorScale>
    </cfRule>
  </conditionalFormatting>
  <conditionalFormatting sqref="E2:K18">
    <cfRule type="colorScale" priority="2">
      <colorScale>
        <cfvo type="min"/>
        <cfvo type="max"/>
        <color rgb="FFFCFCFF"/>
        <color rgb="FFF8696B"/>
      </colorScale>
    </cfRule>
  </conditionalFormatting>
  <conditionalFormatting sqref="G2:G12">
    <cfRule type="colorScale" priority="7">
      <colorScale>
        <cfvo type="min"/>
        <cfvo type="max"/>
        <color rgb="FFFCFCFF"/>
        <color rgb="FFF8696B"/>
      </colorScale>
    </cfRule>
  </conditionalFormatting>
  <conditionalFormatting sqref="G14:G16">
    <cfRule type="colorScale" priority="6">
      <colorScale>
        <cfvo type="min"/>
        <cfvo type="max"/>
        <color rgb="FFFCFCFF"/>
        <color rgb="FFF8696B"/>
      </colorScale>
    </cfRule>
  </conditionalFormatting>
  <conditionalFormatting sqref="G17">
    <cfRule type="colorScale" priority="5">
      <colorScale>
        <cfvo type="min"/>
        <cfvo type="max"/>
        <color rgb="FFFCFCFF"/>
        <color rgb="FFF8696B"/>
      </colorScale>
    </cfRule>
  </conditionalFormatting>
  <conditionalFormatting sqref="G17:G18">
    <cfRule type="colorScale" priority="3">
      <colorScale>
        <cfvo type="min"/>
        <cfvo type="max"/>
        <color rgb="FFF8696B"/>
        <color rgb="FFFCFCFF"/>
      </colorScale>
    </cfRule>
  </conditionalFormatting>
  <conditionalFormatting sqref="G18">
    <cfRule type="colorScale" priority="4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F63E8-F388-4B2C-9C5C-0305AA9A00F5}">
  <dimension ref="A1:E17"/>
  <sheetViews>
    <sheetView workbookViewId="0">
      <selection activeCell="E6" sqref="E6"/>
    </sheetView>
  </sheetViews>
  <sheetFormatPr baseColWidth="10" defaultColWidth="11.5546875" defaultRowHeight="15.6" x14ac:dyDescent="0.3"/>
  <cols>
    <col min="1" max="1" width="51.6640625" style="4" customWidth="1"/>
    <col min="2" max="16384" width="11.5546875" style="4"/>
  </cols>
  <sheetData>
    <row r="1" spans="1:5" ht="28.95" customHeight="1" x14ac:dyDescent="0.3">
      <c r="A1" s="7" t="s">
        <v>277</v>
      </c>
      <c r="B1" s="7" t="s">
        <v>278</v>
      </c>
      <c r="C1" s="7" t="s">
        <v>279</v>
      </c>
      <c r="D1" s="7" t="s">
        <v>280</v>
      </c>
      <c r="E1" s="7" t="s">
        <v>263</v>
      </c>
    </row>
    <row r="2" spans="1:5" x14ac:dyDescent="0.3">
      <c r="A2" s="5" t="s">
        <v>281</v>
      </c>
      <c r="B2" s="5" t="s">
        <v>282</v>
      </c>
      <c r="C2" s="5">
        <v>2172</v>
      </c>
      <c r="D2" s="5">
        <v>17948</v>
      </c>
      <c r="E2" s="5">
        <v>17948</v>
      </c>
    </row>
    <row r="3" spans="1:5" x14ac:dyDescent="0.3">
      <c r="A3" s="5" t="s">
        <v>283</v>
      </c>
      <c r="B3" s="5" t="s">
        <v>284</v>
      </c>
      <c r="C3" s="5">
        <v>2638681</v>
      </c>
      <c r="D3" s="5">
        <v>8028</v>
      </c>
      <c r="E3" s="5">
        <v>8028</v>
      </c>
    </row>
    <row r="4" spans="1:5" x14ac:dyDescent="0.3">
      <c r="A4" s="5" t="s">
        <v>287</v>
      </c>
      <c r="B4" s="5" t="s">
        <v>286</v>
      </c>
      <c r="C4" s="5">
        <v>1609968</v>
      </c>
      <c r="D4" s="5">
        <v>5699</v>
      </c>
      <c r="E4" s="5">
        <v>5699</v>
      </c>
    </row>
    <row r="5" spans="1:5" x14ac:dyDescent="0.3">
      <c r="A5" s="5" t="s">
        <v>285</v>
      </c>
      <c r="B5" s="5" t="s">
        <v>286</v>
      </c>
      <c r="C5" s="5">
        <v>2870563</v>
      </c>
      <c r="D5" s="5">
        <v>1894</v>
      </c>
      <c r="E5" s="5">
        <v>1894</v>
      </c>
    </row>
    <row r="6" spans="1:5" x14ac:dyDescent="0.3">
      <c r="A6" s="5" t="s">
        <v>288</v>
      </c>
      <c r="B6" s="5" t="s">
        <v>286</v>
      </c>
      <c r="C6" s="5">
        <v>224719</v>
      </c>
      <c r="D6" s="5">
        <v>356</v>
      </c>
      <c r="E6" s="5">
        <v>356</v>
      </c>
    </row>
    <row r="7" spans="1:5" x14ac:dyDescent="0.3">
      <c r="A7" s="5" t="s">
        <v>291</v>
      </c>
      <c r="B7" s="5" t="s">
        <v>286</v>
      </c>
      <c r="C7" s="5">
        <v>230361</v>
      </c>
      <c r="D7" s="5">
        <v>3825</v>
      </c>
      <c r="E7" s="5">
        <v>3825</v>
      </c>
    </row>
    <row r="8" spans="1:5" x14ac:dyDescent="0.3">
      <c r="A8" s="5" t="s">
        <v>293</v>
      </c>
      <c r="B8" s="5" t="s">
        <v>286</v>
      </c>
      <c r="C8" s="5">
        <v>2173</v>
      </c>
      <c r="D8" s="5">
        <v>2070</v>
      </c>
      <c r="E8" s="5">
        <v>2070</v>
      </c>
    </row>
    <row r="9" spans="1:5" x14ac:dyDescent="0.3">
      <c r="A9" s="5" t="s">
        <v>294</v>
      </c>
      <c r="B9" s="5" t="s">
        <v>284</v>
      </c>
      <c r="C9" s="5">
        <v>420247</v>
      </c>
      <c r="D9" s="5">
        <v>451</v>
      </c>
      <c r="E9" s="5">
        <v>451</v>
      </c>
    </row>
    <row r="10" spans="1:5" x14ac:dyDescent="0.3">
      <c r="A10" s="5" t="s">
        <v>292</v>
      </c>
      <c r="B10" s="5" t="s">
        <v>286</v>
      </c>
      <c r="C10" s="5">
        <v>294671</v>
      </c>
      <c r="D10" s="5">
        <v>1302</v>
      </c>
      <c r="E10" s="5">
        <v>1302</v>
      </c>
    </row>
    <row r="11" spans="1:5" x14ac:dyDescent="0.3">
      <c r="A11" s="5" t="s">
        <v>290</v>
      </c>
      <c r="B11" s="5" t="s">
        <v>286</v>
      </c>
      <c r="C11" s="5">
        <v>39441</v>
      </c>
      <c r="D11" s="5">
        <v>358</v>
      </c>
      <c r="E11" s="5">
        <v>358</v>
      </c>
    </row>
    <row r="12" spans="1:5" x14ac:dyDescent="0.3">
      <c r="A12" s="5" t="s">
        <v>289</v>
      </c>
      <c r="B12" s="5" t="s">
        <v>284</v>
      </c>
      <c r="C12" s="5">
        <v>634498</v>
      </c>
      <c r="D12" s="5">
        <v>252</v>
      </c>
      <c r="E12" s="5">
        <v>252</v>
      </c>
    </row>
    <row r="13" spans="1:5" x14ac:dyDescent="0.3">
      <c r="A13" s="5"/>
      <c r="B13" s="5"/>
      <c r="C13" s="5"/>
      <c r="D13" s="5"/>
      <c r="E13" s="5"/>
    </row>
    <row r="14" spans="1:5" x14ac:dyDescent="0.3">
      <c r="A14" s="5" t="s">
        <v>295</v>
      </c>
      <c r="B14" s="5" t="s">
        <v>65</v>
      </c>
      <c r="C14" s="5">
        <v>649777</v>
      </c>
      <c r="D14" s="5">
        <v>55739</v>
      </c>
      <c r="E14" s="5">
        <v>55739</v>
      </c>
    </row>
    <row r="15" spans="1:5" x14ac:dyDescent="0.3">
      <c r="A15" s="5" t="s">
        <v>296</v>
      </c>
      <c r="B15" s="5" t="s">
        <v>286</v>
      </c>
      <c r="C15" s="5">
        <v>651822</v>
      </c>
      <c r="D15" s="5">
        <v>52346</v>
      </c>
      <c r="E15" s="5">
        <v>52346</v>
      </c>
    </row>
    <row r="16" spans="1:5" x14ac:dyDescent="0.3">
      <c r="A16" s="5" t="s">
        <v>297</v>
      </c>
      <c r="B16" s="5" t="s">
        <v>286</v>
      </c>
      <c r="C16" s="5">
        <v>638849</v>
      </c>
      <c r="D16" s="5">
        <v>1439</v>
      </c>
      <c r="E16" s="5">
        <v>1439</v>
      </c>
    </row>
    <row r="17" spans="1:5" x14ac:dyDescent="0.3">
      <c r="A17" s="5" t="s">
        <v>298</v>
      </c>
      <c r="B17" s="5" t="s">
        <v>284</v>
      </c>
      <c r="C17" s="5">
        <v>885272</v>
      </c>
      <c r="D17" s="5">
        <v>258</v>
      </c>
      <c r="E17" s="5">
        <v>258</v>
      </c>
    </row>
  </sheetData>
  <conditionalFormatting sqref="E2:E17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A0E8-6470-4CC9-A078-1189C5A422E9}">
  <dimension ref="A1:U515"/>
  <sheetViews>
    <sheetView workbookViewId="0">
      <selection activeCell="A10" activeCellId="1" sqref="A1:XFD5 A10:XFD25"/>
    </sheetView>
  </sheetViews>
  <sheetFormatPr baseColWidth="10" defaultRowHeight="14.4" x14ac:dyDescent="0.3"/>
  <cols>
    <col min="1" max="1" width="13.21875" customWidth="1"/>
    <col min="2" max="2" width="12.88671875" customWidth="1"/>
    <col min="5" max="5" width="11.5546875" style="66"/>
    <col min="16" max="16" width="11.5546875" style="1"/>
  </cols>
  <sheetData>
    <row r="1" spans="1:21" ht="15.6" x14ac:dyDescent="0.3">
      <c r="A1" s="4"/>
      <c r="B1" s="68" t="s">
        <v>305</v>
      </c>
      <c r="C1" s="69" t="s">
        <v>287</v>
      </c>
      <c r="D1" s="83" t="s">
        <v>307</v>
      </c>
      <c r="E1" s="84" t="s">
        <v>292</v>
      </c>
      <c r="F1" s="55" t="s">
        <v>291</v>
      </c>
      <c r="G1" s="69" t="s">
        <v>346</v>
      </c>
      <c r="H1" s="86" t="s">
        <v>350</v>
      </c>
      <c r="I1" s="87" t="s">
        <v>293</v>
      </c>
      <c r="J1" s="88" t="s">
        <v>294</v>
      </c>
      <c r="K1" s="89" t="s">
        <v>346</v>
      </c>
      <c r="L1" s="88" t="s">
        <v>285</v>
      </c>
      <c r="M1" s="89" t="s">
        <v>347</v>
      </c>
      <c r="N1" s="88" t="s">
        <v>291</v>
      </c>
      <c r="O1" s="96" t="s">
        <v>348</v>
      </c>
      <c r="P1" s="70" t="s">
        <v>288</v>
      </c>
      <c r="Q1" s="94" t="s">
        <v>363</v>
      </c>
      <c r="R1" s="72" t="s">
        <v>295</v>
      </c>
      <c r="S1" s="73" t="s">
        <v>296</v>
      </c>
      <c r="T1" s="74" t="s">
        <v>297</v>
      </c>
      <c r="U1" s="60" t="s">
        <v>9</v>
      </c>
    </row>
    <row r="2" spans="1:21" s="111" customFormat="1" ht="15.6" x14ac:dyDescent="0.3">
      <c r="A2" s="101" t="s">
        <v>263</v>
      </c>
      <c r="B2" s="102">
        <v>8028</v>
      </c>
      <c r="C2" s="103">
        <v>5699</v>
      </c>
      <c r="D2" s="104">
        <f>SUM(B2,C2)</f>
        <v>13727</v>
      </c>
      <c r="E2" s="105">
        <v>1302</v>
      </c>
      <c r="F2" s="105">
        <v>3825</v>
      </c>
      <c r="G2" s="105">
        <f t="shared" ref="G2:G33" si="0">SUM(E2:F2)</f>
        <v>5127</v>
      </c>
      <c r="H2" s="106">
        <f>SUM(C2,E2,F2,K2)</f>
        <v>13347</v>
      </c>
      <c r="I2" s="107">
        <v>2070</v>
      </c>
      <c r="J2" s="105">
        <v>451</v>
      </c>
      <c r="K2" s="105">
        <f t="shared" ref="K2:K33" si="1">SUM(I2:J2)</f>
        <v>2521</v>
      </c>
      <c r="L2" s="105">
        <v>1894</v>
      </c>
      <c r="M2" s="105">
        <f t="shared" ref="M2:M33" si="2">SUM(I2:L2)</f>
        <v>6936</v>
      </c>
      <c r="N2" s="105">
        <v>3825</v>
      </c>
      <c r="O2" s="104">
        <f>SUM(K2,N2)</f>
        <v>6346</v>
      </c>
      <c r="P2" s="105">
        <v>356</v>
      </c>
      <c r="Q2" s="108">
        <f>SUM(O2,C2,P2)</f>
        <v>12401</v>
      </c>
      <c r="R2" s="102">
        <v>55739</v>
      </c>
      <c r="S2" s="103">
        <v>52346</v>
      </c>
      <c r="T2" s="109">
        <v>1439</v>
      </c>
      <c r="U2" s="110" t="s">
        <v>152</v>
      </c>
    </row>
    <row r="3" spans="1:21" s="111" customFormat="1" ht="15.6" x14ac:dyDescent="0.3">
      <c r="A3" s="101" t="s">
        <v>264</v>
      </c>
      <c r="B3" s="112">
        <v>11034</v>
      </c>
      <c r="C3" s="113">
        <v>5391</v>
      </c>
      <c r="D3" s="104">
        <f t="shared" ref="D3:D66" si="3">SUM(B3,C3)</f>
        <v>16425</v>
      </c>
      <c r="E3" s="113">
        <v>3194</v>
      </c>
      <c r="F3" s="113">
        <v>6069</v>
      </c>
      <c r="G3" s="113">
        <f t="shared" si="0"/>
        <v>9263</v>
      </c>
      <c r="H3" s="106">
        <f t="shared" ref="H3:H66" si="4">SUM(C3,E3,F3,K3)</f>
        <v>19909</v>
      </c>
      <c r="I3" s="112">
        <v>4642</v>
      </c>
      <c r="J3" s="113">
        <v>613</v>
      </c>
      <c r="K3" s="113">
        <f t="shared" si="1"/>
        <v>5255</v>
      </c>
      <c r="L3" s="113">
        <v>3809</v>
      </c>
      <c r="M3" s="113">
        <f t="shared" si="2"/>
        <v>14319</v>
      </c>
      <c r="N3" s="113">
        <v>6069</v>
      </c>
      <c r="O3" s="104">
        <f t="shared" ref="O3:O66" si="5">SUM(K3,N3)</f>
        <v>11324</v>
      </c>
      <c r="P3" s="113">
        <v>1703</v>
      </c>
      <c r="Q3" s="108">
        <f t="shared" ref="Q3:Q66" si="6">SUM(O3,C3,P3)</f>
        <v>18418</v>
      </c>
      <c r="R3" s="112">
        <v>83230</v>
      </c>
      <c r="S3" s="113">
        <v>71838</v>
      </c>
      <c r="T3" s="114">
        <v>7361</v>
      </c>
      <c r="U3" s="110" t="s">
        <v>153</v>
      </c>
    </row>
    <row r="4" spans="1:21" s="111" customFormat="1" ht="15.6" x14ac:dyDescent="0.3">
      <c r="A4" s="101" t="s">
        <v>257</v>
      </c>
      <c r="B4" s="115">
        <v>1942</v>
      </c>
      <c r="C4" s="116">
        <v>1395</v>
      </c>
      <c r="D4" s="104">
        <f t="shared" si="3"/>
        <v>3337</v>
      </c>
      <c r="E4" s="113">
        <v>10887</v>
      </c>
      <c r="F4" s="113">
        <v>30851</v>
      </c>
      <c r="G4" s="113">
        <f t="shared" si="0"/>
        <v>41738</v>
      </c>
      <c r="H4" s="106">
        <f t="shared" si="4"/>
        <v>65794</v>
      </c>
      <c r="I4" s="112">
        <v>19557</v>
      </c>
      <c r="J4" s="113">
        <v>3104</v>
      </c>
      <c r="K4" s="113">
        <f t="shared" si="1"/>
        <v>22661</v>
      </c>
      <c r="L4" s="113">
        <v>15798</v>
      </c>
      <c r="M4" s="113">
        <f t="shared" si="2"/>
        <v>61120</v>
      </c>
      <c r="N4" s="113">
        <v>30851</v>
      </c>
      <c r="O4" s="104">
        <f t="shared" si="5"/>
        <v>53512</v>
      </c>
      <c r="P4" s="113">
        <v>2952</v>
      </c>
      <c r="Q4" s="108">
        <f t="shared" si="6"/>
        <v>57859</v>
      </c>
      <c r="R4" s="115">
        <v>114526</v>
      </c>
      <c r="S4" s="113">
        <v>107309</v>
      </c>
      <c r="T4" s="114">
        <v>2019</v>
      </c>
      <c r="U4" s="110" t="s">
        <v>153</v>
      </c>
    </row>
    <row r="5" spans="1:21" s="111" customFormat="1" ht="15.6" x14ac:dyDescent="0.3">
      <c r="A5" s="101" t="s">
        <v>270</v>
      </c>
      <c r="B5" s="112">
        <v>73205</v>
      </c>
      <c r="C5" s="113">
        <v>53857</v>
      </c>
      <c r="D5" s="104">
        <f t="shared" si="3"/>
        <v>127062</v>
      </c>
      <c r="E5" s="116">
        <v>287</v>
      </c>
      <c r="F5" s="116">
        <v>937</v>
      </c>
      <c r="G5" s="116">
        <f t="shared" si="0"/>
        <v>1224</v>
      </c>
      <c r="H5" s="106">
        <f t="shared" si="4"/>
        <v>55560</v>
      </c>
      <c r="I5" s="115">
        <v>393</v>
      </c>
      <c r="J5" s="116">
        <v>86</v>
      </c>
      <c r="K5" s="116">
        <f t="shared" si="1"/>
        <v>479</v>
      </c>
      <c r="L5" s="116">
        <v>416</v>
      </c>
      <c r="M5" s="116">
        <f t="shared" si="2"/>
        <v>1374</v>
      </c>
      <c r="N5" s="116">
        <v>937</v>
      </c>
      <c r="O5" s="104">
        <f t="shared" si="5"/>
        <v>1416</v>
      </c>
      <c r="P5" s="116">
        <v>117</v>
      </c>
      <c r="Q5" s="108">
        <f t="shared" si="6"/>
        <v>55390</v>
      </c>
      <c r="R5" s="112">
        <v>125567</v>
      </c>
      <c r="S5" s="113">
        <v>79600</v>
      </c>
      <c r="T5" s="114">
        <v>39888</v>
      </c>
      <c r="U5" s="110" t="s">
        <v>153</v>
      </c>
    </row>
    <row r="6" spans="1:21" ht="15.6" x14ac:dyDescent="0.3">
      <c r="A6" s="59" t="s">
        <v>154</v>
      </c>
      <c r="B6" s="61">
        <v>51951</v>
      </c>
      <c r="C6" s="56">
        <v>37508</v>
      </c>
      <c r="D6" s="67">
        <f t="shared" si="3"/>
        <v>89459</v>
      </c>
      <c r="E6" s="6">
        <v>6583</v>
      </c>
      <c r="F6" s="6">
        <v>22768</v>
      </c>
      <c r="G6" s="6">
        <f t="shared" si="0"/>
        <v>29351</v>
      </c>
      <c r="H6" s="85">
        <f t="shared" si="4"/>
        <v>79539</v>
      </c>
      <c r="I6" s="75">
        <v>10985</v>
      </c>
      <c r="J6" s="6">
        <v>1695</v>
      </c>
      <c r="K6" s="6">
        <f t="shared" si="1"/>
        <v>12680</v>
      </c>
      <c r="L6" s="6">
        <v>11325</v>
      </c>
      <c r="M6" s="6">
        <f t="shared" si="2"/>
        <v>36685</v>
      </c>
      <c r="N6" s="6">
        <v>22768</v>
      </c>
      <c r="O6" s="71">
        <f t="shared" si="5"/>
        <v>35448</v>
      </c>
      <c r="P6" s="6">
        <v>2562</v>
      </c>
      <c r="Q6" s="95">
        <f t="shared" si="6"/>
        <v>75518</v>
      </c>
      <c r="R6" s="75">
        <v>473600</v>
      </c>
      <c r="S6" s="6">
        <v>221953</v>
      </c>
      <c r="T6" s="76">
        <v>243458</v>
      </c>
      <c r="U6" s="8" t="s">
        <v>153</v>
      </c>
    </row>
    <row r="7" spans="1:21" ht="15.6" x14ac:dyDescent="0.3">
      <c r="A7" s="59" t="s">
        <v>155</v>
      </c>
      <c r="B7" s="61">
        <v>2424</v>
      </c>
      <c r="C7" s="56">
        <v>1714</v>
      </c>
      <c r="D7" s="67">
        <f t="shared" si="3"/>
        <v>4138</v>
      </c>
      <c r="E7" s="6">
        <v>298</v>
      </c>
      <c r="F7" s="6">
        <v>980</v>
      </c>
      <c r="G7" s="6">
        <f t="shared" si="0"/>
        <v>1278</v>
      </c>
      <c r="H7" s="85">
        <f t="shared" si="4"/>
        <v>3548</v>
      </c>
      <c r="I7" s="75">
        <v>467</v>
      </c>
      <c r="J7" s="6">
        <v>89</v>
      </c>
      <c r="K7" s="6">
        <f t="shared" si="1"/>
        <v>556</v>
      </c>
      <c r="L7" s="6">
        <v>568</v>
      </c>
      <c r="M7" s="6">
        <f t="shared" si="2"/>
        <v>1680</v>
      </c>
      <c r="N7" s="6">
        <v>980</v>
      </c>
      <c r="O7" s="71">
        <f t="shared" si="5"/>
        <v>1536</v>
      </c>
      <c r="P7" s="6">
        <v>118</v>
      </c>
      <c r="Q7" s="95">
        <f t="shared" si="6"/>
        <v>3368</v>
      </c>
      <c r="R7" s="75">
        <v>103460</v>
      </c>
      <c r="S7" s="6">
        <v>83210</v>
      </c>
      <c r="T7" s="76">
        <v>18008</v>
      </c>
      <c r="U7" s="8" t="s">
        <v>153</v>
      </c>
    </row>
    <row r="8" spans="1:21" ht="15.6" x14ac:dyDescent="0.3">
      <c r="A8" s="59" t="s">
        <v>156</v>
      </c>
      <c r="B8" s="61">
        <v>39429</v>
      </c>
      <c r="C8" s="56">
        <v>17647</v>
      </c>
      <c r="D8" s="67">
        <f t="shared" si="3"/>
        <v>57076</v>
      </c>
      <c r="E8" s="6">
        <v>12955</v>
      </c>
      <c r="F8" s="6">
        <v>21160</v>
      </c>
      <c r="G8" s="6">
        <f t="shared" si="0"/>
        <v>34115</v>
      </c>
      <c r="H8" s="85">
        <f t="shared" si="4"/>
        <v>69985</v>
      </c>
      <c r="I8" s="75">
        <v>15910</v>
      </c>
      <c r="J8" s="6">
        <v>2313</v>
      </c>
      <c r="K8" s="6">
        <f t="shared" si="1"/>
        <v>18223</v>
      </c>
      <c r="L8" s="6">
        <v>13972</v>
      </c>
      <c r="M8" s="6">
        <f t="shared" si="2"/>
        <v>50418</v>
      </c>
      <c r="N8" s="6">
        <v>21160</v>
      </c>
      <c r="O8" s="71">
        <f t="shared" si="5"/>
        <v>39383</v>
      </c>
      <c r="P8" s="6">
        <v>7350</v>
      </c>
      <c r="Q8" s="95">
        <f t="shared" si="6"/>
        <v>64380</v>
      </c>
      <c r="R8" s="75">
        <v>123146</v>
      </c>
      <c r="S8" s="6">
        <v>111188</v>
      </c>
      <c r="T8" s="76">
        <v>4286</v>
      </c>
      <c r="U8" s="8" t="s">
        <v>153</v>
      </c>
    </row>
    <row r="9" spans="1:21" ht="15.6" x14ac:dyDescent="0.3">
      <c r="A9" s="59" t="s">
        <v>157</v>
      </c>
      <c r="B9" s="61">
        <v>15782</v>
      </c>
      <c r="C9" s="56">
        <v>8263</v>
      </c>
      <c r="D9" s="67">
        <f t="shared" si="3"/>
        <v>24045</v>
      </c>
      <c r="E9" s="6">
        <v>4632</v>
      </c>
      <c r="F9" s="6">
        <v>8691</v>
      </c>
      <c r="G9" s="6">
        <f t="shared" si="0"/>
        <v>13323</v>
      </c>
      <c r="H9" s="85">
        <f t="shared" si="4"/>
        <v>28625</v>
      </c>
      <c r="I9" s="75">
        <v>6064</v>
      </c>
      <c r="J9" s="6">
        <v>975</v>
      </c>
      <c r="K9" s="6">
        <f t="shared" si="1"/>
        <v>7039</v>
      </c>
      <c r="L9" s="6">
        <v>5122</v>
      </c>
      <c r="M9" s="6">
        <f t="shared" si="2"/>
        <v>19200</v>
      </c>
      <c r="N9" s="6">
        <v>8691</v>
      </c>
      <c r="O9" s="71">
        <f t="shared" si="5"/>
        <v>15730</v>
      </c>
      <c r="P9" s="6">
        <v>2222</v>
      </c>
      <c r="Q9" s="95">
        <f t="shared" si="6"/>
        <v>26215</v>
      </c>
      <c r="R9" s="75">
        <v>45221</v>
      </c>
      <c r="S9" s="6">
        <v>38317</v>
      </c>
      <c r="T9" s="76">
        <v>3082</v>
      </c>
      <c r="U9" s="8" t="s">
        <v>153</v>
      </c>
    </row>
    <row r="10" spans="1:21" s="111" customFormat="1" ht="15.6" x14ac:dyDescent="0.3">
      <c r="A10" s="101" t="s">
        <v>271</v>
      </c>
      <c r="B10" s="107">
        <v>62745</v>
      </c>
      <c r="C10" s="105">
        <v>20551</v>
      </c>
      <c r="D10" s="104">
        <f t="shared" si="3"/>
        <v>83296</v>
      </c>
      <c r="E10" s="105">
        <v>25505</v>
      </c>
      <c r="F10" s="105">
        <v>39739</v>
      </c>
      <c r="G10" s="105">
        <f t="shared" si="0"/>
        <v>65244</v>
      </c>
      <c r="H10" s="106">
        <f t="shared" si="4"/>
        <v>124505</v>
      </c>
      <c r="I10" s="107">
        <v>34955</v>
      </c>
      <c r="J10" s="105">
        <v>3755</v>
      </c>
      <c r="K10" s="105">
        <f t="shared" si="1"/>
        <v>38710</v>
      </c>
      <c r="L10" s="105">
        <v>26776</v>
      </c>
      <c r="M10" s="105">
        <f t="shared" si="2"/>
        <v>104196</v>
      </c>
      <c r="N10" s="105">
        <v>39739</v>
      </c>
      <c r="O10" s="104">
        <f t="shared" si="5"/>
        <v>78449</v>
      </c>
      <c r="P10" s="105">
        <v>14620</v>
      </c>
      <c r="Q10" s="108">
        <f t="shared" si="6"/>
        <v>113620</v>
      </c>
      <c r="R10" s="107">
        <v>76137</v>
      </c>
      <c r="S10" s="105">
        <v>63507</v>
      </c>
      <c r="T10" s="117">
        <v>7335</v>
      </c>
      <c r="U10" s="110" t="s">
        <v>158</v>
      </c>
    </row>
    <row r="11" spans="1:21" s="111" customFormat="1" ht="15.6" x14ac:dyDescent="0.3">
      <c r="A11" s="101" t="s">
        <v>272</v>
      </c>
      <c r="B11" s="115">
        <v>1691</v>
      </c>
      <c r="C11" s="116">
        <v>448</v>
      </c>
      <c r="D11" s="104">
        <f t="shared" si="3"/>
        <v>2139</v>
      </c>
      <c r="E11" s="116">
        <v>211</v>
      </c>
      <c r="F11" s="116">
        <v>769</v>
      </c>
      <c r="G11" s="116">
        <f t="shared" si="0"/>
        <v>980</v>
      </c>
      <c r="H11" s="106">
        <f t="shared" si="4"/>
        <v>1949</v>
      </c>
      <c r="I11" s="115">
        <v>441</v>
      </c>
      <c r="J11" s="116">
        <v>80</v>
      </c>
      <c r="K11" s="116">
        <f t="shared" si="1"/>
        <v>521</v>
      </c>
      <c r="L11" s="116">
        <v>1067</v>
      </c>
      <c r="M11" s="116">
        <f t="shared" si="2"/>
        <v>2109</v>
      </c>
      <c r="N11" s="116">
        <v>769</v>
      </c>
      <c r="O11" s="104">
        <f t="shared" si="5"/>
        <v>1290</v>
      </c>
      <c r="P11" s="116">
        <v>161</v>
      </c>
      <c r="Q11" s="108">
        <f t="shared" si="6"/>
        <v>1899</v>
      </c>
      <c r="R11" s="118">
        <v>25123</v>
      </c>
      <c r="S11" s="119">
        <v>22982</v>
      </c>
      <c r="T11" s="120">
        <v>1034</v>
      </c>
      <c r="U11" s="110" t="s">
        <v>158</v>
      </c>
    </row>
    <row r="12" spans="1:21" s="111" customFormat="1" ht="15.6" x14ac:dyDescent="0.3">
      <c r="A12" s="101" t="s">
        <v>258</v>
      </c>
      <c r="B12" s="112">
        <v>7793</v>
      </c>
      <c r="C12" s="113">
        <v>6023</v>
      </c>
      <c r="D12" s="104">
        <f t="shared" si="3"/>
        <v>13816</v>
      </c>
      <c r="E12" s="113">
        <v>1158</v>
      </c>
      <c r="F12" s="113">
        <v>3692</v>
      </c>
      <c r="G12" s="113">
        <f t="shared" si="0"/>
        <v>4850</v>
      </c>
      <c r="H12" s="106">
        <f t="shared" si="4"/>
        <v>13304</v>
      </c>
      <c r="I12" s="112">
        <v>1954</v>
      </c>
      <c r="J12" s="113">
        <v>477</v>
      </c>
      <c r="K12" s="113">
        <f t="shared" si="1"/>
        <v>2431</v>
      </c>
      <c r="L12" s="113">
        <v>1349</v>
      </c>
      <c r="M12" s="113">
        <f t="shared" si="2"/>
        <v>6211</v>
      </c>
      <c r="N12" s="113">
        <v>3692</v>
      </c>
      <c r="O12" s="104">
        <f t="shared" si="5"/>
        <v>6123</v>
      </c>
      <c r="P12" s="113">
        <v>363</v>
      </c>
      <c r="Q12" s="108">
        <f t="shared" si="6"/>
        <v>12509</v>
      </c>
      <c r="R12" s="107">
        <v>43267</v>
      </c>
      <c r="S12" s="105">
        <v>37893</v>
      </c>
      <c r="T12" s="117">
        <v>2810</v>
      </c>
      <c r="U12" s="110" t="s">
        <v>159</v>
      </c>
    </row>
    <row r="13" spans="1:21" s="111" customFormat="1" ht="15.6" x14ac:dyDescent="0.3">
      <c r="A13" s="101" t="s">
        <v>265</v>
      </c>
      <c r="B13" s="112">
        <v>105805</v>
      </c>
      <c r="C13" s="113">
        <v>78358</v>
      </c>
      <c r="D13" s="104">
        <f t="shared" si="3"/>
        <v>184163</v>
      </c>
      <c r="E13" s="113">
        <v>18115</v>
      </c>
      <c r="F13" s="113">
        <v>50607</v>
      </c>
      <c r="G13" s="113">
        <f t="shared" si="0"/>
        <v>68722</v>
      </c>
      <c r="H13" s="106">
        <f t="shared" si="4"/>
        <v>180609</v>
      </c>
      <c r="I13" s="112">
        <v>28821</v>
      </c>
      <c r="J13" s="113">
        <v>4708</v>
      </c>
      <c r="K13" s="113">
        <f t="shared" si="1"/>
        <v>33529</v>
      </c>
      <c r="L13" s="113">
        <v>21273</v>
      </c>
      <c r="M13" s="113">
        <f t="shared" si="2"/>
        <v>88331</v>
      </c>
      <c r="N13" s="113">
        <v>50607</v>
      </c>
      <c r="O13" s="104">
        <f t="shared" si="5"/>
        <v>84136</v>
      </c>
      <c r="P13" s="113">
        <v>5193</v>
      </c>
      <c r="Q13" s="108">
        <f t="shared" si="6"/>
        <v>167687</v>
      </c>
      <c r="R13" s="107">
        <v>39394</v>
      </c>
      <c r="S13" s="105">
        <v>32296</v>
      </c>
      <c r="T13" s="117">
        <v>2151</v>
      </c>
      <c r="U13" s="110" t="s">
        <v>159</v>
      </c>
    </row>
    <row r="14" spans="1:21" s="111" customFormat="1" ht="15.6" x14ac:dyDescent="0.3">
      <c r="A14" s="101" t="s">
        <v>273</v>
      </c>
      <c r="B14" s="112">
        <v>75068</v>
      </c>
      <c r="C14" s="113">
        <v>56043</v>
      </c>
      <c r="D14" s="104">
        <f t="shared" si="3"/>
        <v>131111</v>
      </c>
      <c r="E14" s="113">
        <v>11075</v>
      </c>
      <c r="F14" s="113">
        <v>38691</v>
      </c>
      <c r="G14" s="113">
        <f t="shared" si="0"/>
        <v>49766</v>
      </c>
      <c r="H14" s="106">
        <f t="shared" si="4"/>
        <v>129130</v>
      </c>
      <c r="I14" s="112">
        <v>18642</v>
      </c>
      <c r="J14" s="113">
        <v>4679</v>
      </c>
      <c r="K14" s="113">
        <f t="shared" si="1"/>
        <v>23321</v>
      </c>
      <c r="L14" s="113">
        <v>14853</v>
      </c>
      <c r="M14" s="113">
        <f t="shared" si="2"/>
        <v>61495</v>
      </c>
      <c r="N14" s="113">
        <v>38691</v>
      </c>
      <c r="O14" s="104">
        <f t="shared" si="5"/>
        <v>62012</v>
      </c>
      <c r="P14" s="113">
        <v>3496</v>
      </c>
      <c r="Q14" s="108">
        <f t="shared" si="6"/>
        <v>121551</v>
      </c>
      <c r="R14" s="107">
        <v>8983</v>
      </c>
      <c r="S14" s="105">
        <v>6243</v>
      </c>
      <c r="T14" s="117">
        <v>1923</v>
      </c>
      <c r="U14" s="110" t="s">
        <v>159</v>
      </c>
    </row>
    <row r="15" spans="1:21" s="111" customFormat="1" ht="15.6" x14ac:dyDescent="0.3">
      <c r="A15" s="101" t="s">
        <v>266</v>
      </c>
      <c r="B15" s="112">
        <v>1807</v>
      </c>
      <c r="C15" s="113">
        <v>1311</v>
      </c>
      <c r="D15" s="104">
        <f t="shared" si="3"/>
        <v>3118</v>
      </c>
      <c r="E15" s="113">
        <v>275</v>
      </c>
      <c r="F15" s="113">
        <v>851</v>
      </c>
      <c r="G15" s="113">
        <f t="shared" si="0"/>
        <v>1126</v>
      </c>
      <c r="H15" s="106">
        <f t="shared" si="4"/>
        <v>2959</v>
      </c>
      <c r="I15" s="112">
        <v>437</v>
      </c>
      <c r="J15" s="113">
        <v>85</v>
      </c>
      <c r="K15" s="113">
        <f t="shared" si="1"/>
        <v>522</v>
      </c>
      <c r="L15" s="113">
        <v>371</v>
      </c>
      <c r="M15" s="113">
        <f t="shared" si="2"/>
        <v>1415</v>
      </c>
      <c r="N15" s="113">
        <v>851</v>
      </c>
      <c r="O15" s="104">
        <f t="shared" si="5"/>
        <v>1373</v>
      </c>
      <c r="P15" s="113">
        <v>110</v>
      </c>
      <c r="Q15" s="108">
        <f t="shared" si="6"/>
        <v>2794</v>
      </c>
      <c r="R15" s="107">
        <v>195356</v>
      </c>
      <c r="S15" s="105">
        <v>185396</v>
      </c>
      <c r="T15" s="117">
        <v>2753</v>
      </c>
      <c r="U15" s="110" t="s">
        <v>159</v>
      </c>
    </row>
    <row r="16" spans="1:21" s="111" customFormat="1" ht="15.6" x14ac:dyDescent="0.3">
      <c r="A16" s="101" t="s">
        <v>267</v>
      </c>
      <c r="B16" s="112">
        <v>58374</v>
      </c>
      <c r="C16" s="113">
        <v>44478</v>
      </c>
      <c r="D16" s="104">
        <f t="shared" si="3"/>
        <v>102852</v>
      </c>
      <c r="E16" s="113">
        <v>9676</v>
      </c>
      <c r="F16" s="113">
        <v>29571</v>
      </c>
      <c r="G16" s="113">
        <f t="shared" si="0"/>
        <v>39247</v>
      </c>
      <c r="H16" s="106">
        <f t="shared" si="4"/>
        <v>102467</v>
      </c>
      <c r="I16" s="112">
        <v>14457</v>
      </c>
      <c r="J16" s="113">
        <v>4285</v>
      </c>
      <c r="K16" s="113">
        <f t="shared" si="1"/>
        <v>18742</v>
      </c>
      <c r="L16" s="113">
        <v>10649</v>
      </c>
      <c r="M16" s="113">
        <f t="shared" si="2"/>
        <v>48133</v>
      </c>
      <c r="N16" s="113">
        <v>29571</v>
      </c>
      <c r="O16" s="104">
        <f t="shared" si="5"/>
        <v>48313</v>
      </c>
      <c r="P16" s="113">
        <v>2776</v>
      </c>
      <c r="Q16" s="108">
        <f t="shared" si="6"/>
        <v>95567</v>
      </c>
      <c r="R16" s="107">
        <v>37475</v>
      </c>
      <c r="S16" s="105">
        <v>22237</v>
      </c>
      <c r="T16" s="117">
        <v>13882</v>
      </c>
      <c r="U16" s="110" t="s">
        <v>159</v>
      </c>
    </row>
    <row r="17" spans="1:21" s="111" customFormat="1" ht="15.6" x14ac:dyDescent="0.3">
      <c r="A17" s="101" t="s">
        <v>274</v>
      </c>
      <c r="B17" s="112">
        <v>53486</v>
      </c>
      <c r="C17" s="113">
        <v>39871</v>
      </c>
      <c r="D17" s="104">
        <f t="shared" si="3"/>
        <v>93357</v>
      </c>
      <c r="E17" s="113">
        <v>8866</v>
      </c>
      <c r="F17" s="113">
        <v>23672</v>
      </c>
      <c r="G17" s="113">
        <f t="shared" si="0"/>
        <v>32538</v>
      </c>
      <c r="H17" s="106">
        <f t="shared" si="4"/>
        <v>85683</v>
      </c>
      <c r="I17" s="112">
        <v>11140</v>
      </c>
      <c r="J17" s="113">
        <v>2134</v>
      </c>
      <c r="K17" s="113">
        <f t="shared" si="1"/>
        <v>13274</v>
      </c>
      <c r="L17" s="113">
        <v>10686</v>
      </c>
      <c r="M17" s="113">
        <f t="shared" si="2"/>
        <v>37234</v>
      </c>
      <c r="N17" s="113">
        <v>23672</v>
      </c>
      <c r="O17" s="104">
        <f t="shared" si="5"/>
        <v>36946</v>
      </c>
      <c r="P17" s="113">
        <v>2435</v>
      </c>
      <c r="Q17" s="108">
        <f t="shared" si="6"/>
        <v>79252</v>
      </c>
      <c r="R17" s="107">
        <v>172924</v>
      </c>
      <c r="S17" s="105">
        <v>160825</v>
      </c>
      <c r="T17" s="117">
        <v>2479</v>
      </c>
      <c r="U17" s="110" t="s">
        <v>159</v>
      </c>
    </row>
    <row r="18" spans="1:21" s="111" customFormat="1" ht="15.6" x14ac:dyDescent="0.3">
      <c r="A18" s="101" t="s">
        <v>259</v>
      </c>
      <c r="B18" s="112">
        <v>49713</v>
      </c>
      <c r="C18" s="113">
        <v>35683</v>
      </c>
      <c r="D18" s="104">
        <f t="shared" si="3"/>
        <v>85396</v>
      </c>
      <c r="E18" s="113">
        <v>8167</v>
      </c>
      <c r="F18" s="113">
        <v>22116</v>
      </c>
      <c r="G18" s="113">
        <f t="shared" si="0"/>
        <v>30283</v>
      </c>
      <c r="H18" s="106">
        <f t="shared" si="4"/>
        <v>82243</v>
      </c>
      <c r="I18" s="112">
        <v>12787</v>
      </c>
      <c r="J18" s="113">
        <v>3490</v>
      </c>
      <c r="K18" s="113">
        <f t="shared" si="1"/>
        <v>16277</v>
      </c>
      <c r="L18" s="113">
        <v>11386</v>
      </c>
      <c r="M18" s="113">
        <f t="shared" si="2"/>
        <v>43940</v>
      </c>
      <c r="N18" s="113">
        <v>22116</v>
      </c>
      <c r="O18" s="104">
        <f t="shared" si="5"/>
        <v>38393</v>
      </c>
      <c r="P18" s="113">
        <v>2209</v>
      </c>
      <c r="Q18" s="108">
        <f t="shared" si="6"/>
        <v>76285</v>
      </c>
      <c r="R18" s="107">
        <v>216532</v>
      </c>
      <c r="S18" s="105">
        <v>122331</v>
      </c>
      <c r="T18" s="117">
        <v>85355</v>
      </c>
      <c r="U18" s="110" t="s">
        <v>159</v>
      </c>
    </row>
    <row r="19" spans="1:21" s="111" customFormat="1" ht="15.6" x14ac:dyDescent="0.3">
      <c r="A19" s="101" t="s">
        <v>268</v>
      </c>
      <c r="B19" s="112">
        <v>74683</v>
      </c>
      <c r="C19" s="113">
        <v>54267</v>
      </c>
      <c r="D19" s="104">
        <f t="shared" si="3"/>
        <v>128950</v>
      </c>
      <c r="E19" s="113">
        <v>11110</v>
      </c>
      <c r="F19" s="113">
        <v>35010</v>
      </c>
      <c r="G19" s="113">
        <f t="shared" si="0"/>
        <v>46120</v>
      </c>
      <c r="H19" s="106">
        <f t="shared" si="4"/>
        <v>121273</v>
      </c>
      <c r="I19" s="112">
        <v>16518</v>
      </c>
      <c r="J19" s="113">
        <v>4368</v>
      </c>
      <c r="K19" s="113">
        <f t="shared" si="1"/>
        <v>20886</v>
      </c>
      <c r="L19" s="113">
        <v>16544</v>
      </c>
      <c r="M19" s="113">
        <f t="shared" si="2"/>
        <v>58316</v>
      </c>
      <c r="N19" s="113">
        <v>35010</v>
      </c>
      <c r="O19" s="104">
        <f t="shared" si="5"/>
        <v>55896</v>
      </c>
      <c r="P19" s="113">
        <v>3229</v>
      </c>
      <c r="Q19" s="108">
        <f t="shared" si="6"/>
        <v>113392</v>
      </c>
      <c r="R19" s="107">
        <v>77375</v>
      </c>
      <c r="S19" s="105">
        <v>66799</v>
      </c>
      <c r="T19" s="117">
        <v>7165</v>
      </c>
      <c r="U19" s="110" t="s">
        <v>159</v>
      </c>
    </row>
    <row r="20" spans="1:21" s="111" customFormat="1" ht="15.6" x14ac:dyDescent="0.3">
      <c r="A20" s="101" t="s">
        <v>260</v>
      </c>
      <c r="B20" s="112">
        <v>9030</v>
      </c>
      <c r="C20" s="113">
        <v>6805</v>
      </c>
      <c r="D20" s="104">
        <f t="shared" si="3"/>
        <v>15835</v>
      </c>
      <c r="E20" s="113">
        <v>1238</v>
      </c>
      <c r="F20" s="113">
        <v>4157</v>
      </c>
      <c r="G20" s="113">
        <f t="shared" si="0"/>
        <v>5395</v>
      </c>
      <c r="H20" s="106">
        <f t="shared" si="4"/>
        <v>14739</v>
      </c>
      <c r="I20" s="112">
        <v>2141</v>
      </c>
      <c r="J20" s="113">
        <v>398</v>
      </c>
      <c r="K20" s="113">
        <f t="shared" si="1"/>
        <v>2539</v>
      </c>
      <c r="L20" s="113">
        <v>1747</v>
      </c>
      <c r="M20" s="113">
        <f t="shared" si="2"/>
        <v>6825</v>
      </c>
      <c r="N20" s="113">
        <v>4157</v>
      </c>
      <c r="O20" s="104">
        <f t="shared" si="5"/>
        <v>6696</v>
      </c>
      <c r="P20" s="113">
        <v>395</v>
      </c>
      <c r="Q20" s="108">
        <f t="shared" si="6"/>
        <v>13896</v>
      </c>
      <c r="R20" s="107">
        <v>133563</v>
      </c>
      <c r="S20" s="105">
        <v>121875</v>
      </c>
      <c r="T20" s="117">
        <v>3681</v>
      </c>
      <c r="U20" s="110" t="s">
        <v>159</v>
      </c>
    </row>
    <row r="21" spans="1:21" s="111" customFormat="1" ht="15.6" x14ac:dyDescent="0.3">
      <c r="A21" s="101" t="s">
        <v>275</v>
      </c>
      <c r="B21" s="112">
        <v>64674</v>
      </c>
      <c r="C21" s="113">
        <v>48136</v>
      </c>
      <c r="D21" s="104">
        <f t="shared" si="3"/>
        <v>112810</v>
      </c>
      <c r="E21" s="113">
        <v>9536</v>
      </c>
      <c r="F21" s="113">
        <v>30352</v>
      </c>
      <c r="G21" s="113">
        <f t="shared" si="0"/>
        <v>39888</v>
      </c>
      <c r="H21" s="106">
        <f t="shared" si="4"/>
        <v>105023</v>
      </c>
      <c r="I21" s="112">
        <v>14169</v>
      </c>
      <c r="J21" s="113">
        <v>2830</v>
      </c>
      <c r="K21" s="113">
        <f t="shared" si="1"/>
        <v>16999</v>
      </c>
      <c r="L21" s="113">
        <v>12744</v>
      </c>
      <c r="M21" s="113">
        <f t="shared" si="2"/>
        <v>46742</v>
      </c>
      <c r="N21" s="113">
        <v>30352</v>
      </c>
      <c r="O21" s="104">
        <f t="shared" si="5"/>
        <v>47351</v>
      </c>
      <c r="P21" s="113">
        <v>3193</v>
      </c>
      <c r="Q21" s="108">
        <f t="shared" si="6"/>
        <v>98680</v>
      </c>
      <c r="R21" s="107">
        <v>70092</v>
      </c>
      <c r="S21" s="105">
        <v>59680</v>
      </c>
      <c r="T21" s="117">
        <v>1614</v>
      </c>
      <c r="U21" s="110" t="s">
        <v>159</v>
      </c>
    </row>
    <row r="22" spans="1:21" s="111" customFormat="1" ht="15.6" x14ac:dyDescent="0.3">
      <c r="A22" s="101" t="s">
        <v>261</v>
      </c>
      <c r="B22" s="112">
        <v>1275</v>
      </c>
      <c r="C22" s="113">
        <v>919</v>
      </c>
      <c r="D22" s="104">
        <f t="shared" si="3"/>
        <v>2194</v>
      </c>
      <c r="E22" s="113">
        <v>207</v>
      </c>
      <c r="F22" s="113">
        <v>590</v>
      </c>
      <c r="G22" s="113">
        <f t="shared" si="0"/>
        <v>797</v>
      </c>
      <c r="H22" s="106">
        <f t="shared" si="4"/>
        <v>2121</v>
      </c>
      <c r="I22" s="112">
        <v>334</v>
      </c>
      <c r="J22" s="113">
        <v>71</v>
      </c>
      <c r="K22" s="113">
        <f t="shared" si="1"/>
        <v>405</v>
      </c>
      <c r="L22" s="113">
        <v>277</v>
      </c>
      <c r="M22" s="113">
        <f t="shared" si="2"/>
        <v>1087</v>
      </c>
      <c r="N22" s="113">
        <v>590</v>
      </c>
      <c r="O22" s="104">
        <f t="shared" si="5"/>
        <v>995</v>
      </c>
      <c r="P22" s="113">
        <v>68</v>
      </c>
      <c r="Q22" s="108">
        <f t="shared" si="6"/>
        <v>1982</v>
      </c>
      <c r="R22" s="107">
        <v>3537</v>
      </c>
      <c r="S22" s="105">
        <v>2918</v>
      </c>
      <c r="T22" s="117">
        <v>431</v>
      </c>
      <c r="U22" s="110" t="s">
        <v>159</v>
      </c>
    </row>
    <row r="23" spans="1:21" s="111" customFormat="1" ht="15.6" x14ac:dyDescent="0.3">
      <c r="A23" s="101" t="s">
        <v>276</v>
      </c>
      <c r="B23" s="112">
        <v>47045</v>
      </c>
      <c r="C23" s="113">
        <v>32041</v>
      </c>
      <c r="D23" s="104">
        <f t="shared" si="3"/>
        <v>79086</v>
      </c>
      <c r="E23" s="113">
        <v>9952</v>
      </c>
      <c r="F23" s="113">
        <v>24055</v>
      </c>
      <c r="G23" s="113">
        <f t="shared" si="0"/>
        <v>34007</v>
      </c>
      <c r="H23" s="106">
        <f t="shared" si="4"/>
        <v>83871</v>
      </c>
      <c r="I23" s="112">
        <v>14947</v>
      </c>
      <c r="J23" s="113">
        <v>2876</v>
      </c>
      <c r="K23" s="113">
        <f t="shared" si="1"/>
        <v>17823</v>
      </c>
      <c r="L23" s="113">
        <v>11543</v>
      </c>
      <c r="M23" s="113">
        <f t="shared" si="2"/>
        <v>47189</v>
      </c>
      <c r="N23" s="113">
        <v>24055</v>
      </c>
      <c r="O23" s="104">
        <f t="shared" si="5"/>
        <v>41878</v>
      </c>
      <c r="P23" s="113">
        <v>2986</v>
      </c>
      <c r="Q23" s="108">
        <f t="shared" si="6"/>
        <v>76905</v>
      </c>
      <c r="R23" s="107">
        <v>23979</v>
      </c>
      <c r="S23" s="105">
        <v>14207</v>
      </c>
      <c r="T23" s="117">
        <v>6468</v>
      </c>
      <c r="U23" s="110" t="s">
        <v>159</v>
      </c>
    </row>
    <row r="24" spans="1:21" s="111" customFormat="1" ht="15.6" x14ac:dyDescent="0.3">
      <c r="A24" s="101" t="s">
        <v>269</v>
      </c>
      <c r="B24" s="112">
        <v>12887</v>
      </c>
      <c r="C24" s="113">
        <v>9389</v>
      </c>
      <c r="D24" s="104">
        <f t="shared" si="3"/>
        <v>22276</v>
      </c>
      <c r="E24" s="113">
        <v>1876</v>
      </c>
      <c r="F24" s="113">
        <v>5921</v>
      </c>
      <c r="G24" s="113">
        <f t="shared" si="0"/>
        <v>7797</v>
      </c>
      <c r="H24" s="106">
        <f t="shared" si="4"/>
        <v>21294</v>
      </c>
      <c r="I24" s="112">
        <v>3288</v>
      </c>
      <c r="J24" s="113">
        <v>820</v>
      </c>
      <c r="K24" s="113">
        <f t="shared" si="1"/>
        <v>4108</v>
      </c>
      <c r="L24" s="113">
        <v>2774</v>
      </c>
      <c r="M24" s="113">
        <f t="shared" si="2"/>
        <v>10990</v>
      </c>
      <c r="N24" s="113">
        <v>5921</v>
      </c>
      <c r="O24" s="104">
        <f t="shared" si="5"/>
        <v>10029</v>
      </c>
      <c r="P24" s="113">
        <v>610</v>
      </c>
      <c r="Q24" s="108">
        <f t="shared" si="6"/>
        <v>20028</v>
      </c>
      <c r="R24" s="107">
        <v>19403</v>
      </c>
      <c r="S24" s="105">
        <v>17133</v>
      </c>
      <c r="T24" s="117">
        <v>1047</v>
      </c>
      <c r="U24" s="110" t="s">
        <v>159</v>
      </c>
    </row>
    <row r="25" spans="1:21" s="111" customFormat="1" ht="15.6" x14ac:dyDescent="0.3">
      <c r="A25" s="101" t="s">
        <v>262</v>
      </c>
      <c r="B25" s="112">
        <v>9607</v>
      </c>
      <c r="C25" s="113">
        <v>7281</v>
      </c>
      <c r="D25" s="104">
        <f t="shared" si="3"/>
        <v>16888</v>
      </c>
      <c r="E25" s="113">
        <v>1552</v>
      </c>
      <c r="F25" s="113">
        <v>4763</v>
      </c>
      <c r="G25" s="113">
        <f t="shared" si="0"/>
        <v>6315</v>
      </c>
      <c r="H25" s="106">
        <f t="shared" si="4"/>
        <v>16680</v>
      </c>
      <c r="I25" s="112">
        <v>2530</v>
      </c>
      <c r="J25" s="113">
        <v>554</v>
      </c>
      <c r="K25" s="113">
        <f t="shared" si="1"/>
        <v>3084</v>
      </c>
      <c r="L25" s="113">
        <v>1738</v>
      </c>
      <c r="M25" s="113">
        <f t="shared" si="2"/>
        <v>7906</v>
      </c>
      <c r="N25" s="113">
        <v>4763</v>
      </c>
      <c r="O25" s="104">
        <f t="shared" si="5"/>
        <v>7847</v>
      </c>
      <c r="P25" s="113">
        <v>485</v>
      </c>
      <c r="Q25" s="108">
        <f t="shared" si="6"/>
        <v>15613</v>
      </c>
      <c r="R25" s="107">
        <v>25619</v>
      </c>
      <c r="S25" s="105">
        <v>21835</v>
      </c>
      <c r="T25" s="117">
        <v>2789</v>
      </c>
      <c r="U25" s="110" t="s">
        <v>159</v>
      </c>
    </row>
    <row r="26" spans="1:21" ht="15.6" x14ac:dyDescent="0.3">
      <c r="A26" s="59" t="s">
        <v>160</v>
      </c>
      <c r="B26" s="61">
        <v>2254</v>
      </c>
      <c r="C26" s="56">
        <v>1174</v>
      </c>
      <c r="D26" s="67">
        <f t="shared" si="3"/>
        <v>3428</v>
      </c>
      <c r="E26" s="6">
        <v>629</v>
      </c>
      <c r="F26" s="6">
        <v>1191</v>
      </c>
      <c r="G26" s="6">
        <f t="shared" si="0"/>
        <v>1820</v>
      </c>
      <c r="H26" s="85">
        <f t="shared" si="4"/>
        <v>3854</v>
      </c>
      <c r="I26" s="75">
        <v>753</v>
      </c>
      <c r="J26" s="6">
        <v>107</v>
      </c>
      <c r="K26" s="6">
        <f t="shared" si="1"/>
        <v>860</v>
      </c>
      <c r="L26" s="6">
        <v>729</v>
      </c>
      <c r="M26" s="6">
        <f t="shared" si="2"/>
        <v>2449</v>
      </c>
      <c r="N26" s="6">
        <v>1191</v>
      </c>
      <c r="O26" s="71">
        <f t="shared" si="5"/>
        <v>2051</v>
      </c>
      <c r="P26" s="6">
        <v>323</v>
      </c>
      <c r="Q26" s="95">
        <f t="shared" si="6"/>
        <v>3548</v>
      </c>
      <c r="R26" s="78">
        <v>39420</v>
      </c>
      <c r="S26" s="5">
        <v>30743</v>
      </c>
      <c r="T26" s="79">
        <v>6400</v>
      </c>
      <c r="U26" s="9" t="s">
        <v>159</v>
      </c>
    </row>
    <row r="27" spans="1:21" ht="15.6" x14ac:dyDescent="0.3">
      <c r="A27" s="59" t="s">
        <v>161</v>
      </c>
      <c r="B27" s="61">
        <v>570</v>
      </c>
      <c r="C27" s="56">
        <v>339</v>
      </c>
      <c r="D27" s="67">
        <f t="shared" si="3"/>
        <v>909</v>
      </c>
      <c r="E27" s="6">
        <v>122</v>
      </c>
      <c r="F27" s="6">
        <v>258</v>
      </c>
      <c r="G27" s="6">
        <f t="shared" si="0"/>
        <v>380</v>
      </c>
      <c r="H27" s="85">
        <f t="shared" si="4"/>
        <v>1000</v>
      </c>
      <c r="I27" s="75">
        <v>244</v>
      </c>
      <c r="J27" s="6">
        <v>37</v>
      </c>
      <c r="K27" s="6">
        <f t="shared" si="1"/>
        <v>281</v>
      </c>
      <c r="L27" s="6">
        <v>162</v>
      </c>
      <c r="M27" s="6">
        <f t="shared" si="2"/>
        <v>724</v>
      </c>
      <c r="N27" s="6">
        <v>258</v>
      </c>
      <c r="O27" s="71">
        <f t="shared" si="5"/>
        <v>539</v>
      </c>
      <c r="P27" s="6">
        <v>64</v>
      </c>
      <c r="Q27" s="95">
        <f t="shared" si="6"/>
        <v>942</v>
      </c>
      <c r="R27" s="78">
        <v>37388</v>
      </c>
      <c r="S27" s="5">
        <v>29341</v>
      </c>
      <c r="T27" s="79">
        <v>6298</v>
      </c>
      <c r="U27" s="9" t="s">
        <v>159</v>
      </c>
    </row>
    <row r="28" spans="1:21" ht="15.6" x14ac:dyDescent="0.3">
      <c r="A28" s="59" t="s">
        <v>163</v>
      </c>
      <c r="B28" s="61">
        <v>40858</v>
      </c>
      <c r="C28" s="56">
        <v>22737</v>
      </c>
      <c r="D28" s="67">
        <f t="shared" si="3"/>
        <v>63595</v>
      </c>
      <c r="E28" s="6">
        <v>12331</v>
      </c>
      <c r="F28" s="6">
        <v>25325</v>
      </c>
      <c r="G28" s="6">
        <f t="shared" si="0"/>
        <v>37656</v>
      </c>
      <c r="H28" s="85">
        <f t="shared" si="4"/>
        <v>79164</v>
      </c>
      <c r="I28" s="75">
        <v>17181</v>
      </c>
      <c r="J28" s="6">
        <v>1590</v>
      </c>
      <c r="K28" s="6">
        <f t="shared" si="1"/>
        <v>18771</v>
      </c>
      <c r="L28" s="6">
        <v>13305</v>
      </c>
      <c r="M28" s="6">
        <f t="shared" si="2"/>
        <v>50847</v>
      </c>
      <c r="N28" s="6">
        <v>25325</v>
      </c>
      <c r="O28" s="71">
        <f t="shared" si="5"/>
        <v>44096</v>
      </c>
      <c r="P28" s="6">
        <v>4253</v>
      </c>
      <c r="Q28" s="95">
        <f t="shared" si="6"/>
        <v>71086</v>
      </c>
      <c r="R28" s="75">
        <v>76802</v>
      </c>
      <c r="S28" s="6">
        <v>65364</v>
      </c>
      <c r="T28" s="76">
        <v>7372</v>
      </c>
      <c r="U28" s="10" t="s">
        <v>162</v>
      </c>
    </row>
    <row r="29" spans="1:21" ht="15.6" x14ac:dyDescent="0.3">
      <c r="A29" s="59" t="s">
        <v>164</v>
      </c>
      <c r="B29" s="61">
        <v>4584</v>
      </c>
      <c r="C29" s="56">
        <v>2618</v>
      </c>
      <c r="D29" s="67">
        <f t="shared" si="3"/>
        <v>7202</v>
      </c>
      <c r="E29" s="6">
        <v>1354</v>
      </c>
      <c r="F29" s="6">
        <v>2644</v>
      </c>
      <c r="G29" s="6">
        <f t="shared" si="0"/>
        <v>3998</v>
      </c>
      <c r="H29" s="85">
        <f t="shared" si="4"/>
        <v>8374</v>
      </c>
      <c r="I29" s="75">
        <v>1635</v>
      </c>
      <c r="J29" s="6">
        <v>123</v>
      </c>
      <c r="K29" s="6">
        <f t="shared" si="1"/>
        <v>1758</v>
      </c>
      <c r="L29" s="6">
        <v>1436</v>
      </c>
      <c r="M29" s="6">
        <f t="shared" si="2"/>
        <v>4952</v>
      </c>
      <c r="N29" s="6">
        <v>2644</v>
      </c>
      <c r="O29" s="71">
        <f t="shared" si="5"/>
        <v>4402</v>
      </c>
      <c r="P29" s="6">
        <v>464</v>
      </c>
      <c r="Q29" s="95">
        <f t="shared" si="6"/>
        <v>7484</v>
      </c>
      <c r="R29" s="75">
        <v>27572</v>
      </c>
      <c r="S29" s="6">
        <v>25355</v>
      </c>
      <c r="T29" s="76">
        <v>947</v>
      </c>
      <c r="U29" s="10" t="s">
        <v>162</v>
      </c>
    </row>
    <row r="30" spans="1:21" ht="15.6" x14ac:dyDescent="0.3">
      <c r="A30" s="59" t="s">
        <v>165</v>
      </c>
      <c r="B30" s="61">
        <v>113</v>
      </c>
      <c r="C30" s="56">
        <v>82</v>
      </c>
      <c r="D30" s="67">
        <f t="shared" si="3"/>
        <v>195</v>
      </c>
      <c r="E30" s="6">
        <v>27</v>
      </c>
      <c r="F30" s="6">
        <v>64</v>
      </c>
      <c r="G30" s="6">
        <f t="shared" si="0"/>
        <v>91</v>
      </c>
      <c r="H30" s="85">
        <f t="shared" si="4"/>
        <v>227</v>
      </c>
      <c r="I30" s="75">
        <v>39</v>
      </c>
      <c r="J30" s="6">
        <v>15</v>
      </c>
      <c r="K30" s="6">
        <f t="shared" si="1"/>
        <v>54</v>
      </c>
      <c r="L30" s="6">
        <v>21</v>
      </c>
      <c r="M30" s="6">
        <f t="shared" si="2"/>
        <v>129</v>
      </c>
      <c r="N30" s="6">
        <v>64</v>
      </c>
      <c r="O30" s="71">
        <f t="shared" si="5"/>
        <v>118</v>
      </c>
      <c r="P30" s="6">
        <v>10</v>
      </c>
      <c r="Q30" s="95">
        <f t="shared" si="6"/>
        <v>210</v>
      </c>
      <c r="R30" s="75">
        <v>118716</v>
      </c>
      <c r="S30" s="6">
        <v>112001</v>
      </c>
      <c r="T30" s="76">
        <v>1815</v>
      </c>
      <c r="U30" s="10" t="s">
        <v>162</v>
      </c>
    </row>
    <row r="31" spans="1:21" ht="15.6" x14ac:dyDescent="0.3">
      <c r="A31" s="59" t="s">
        <v>166</v>
      </c>
      <c r="B31" s="61">
        <v>7758</v>
      </c>
      <c r="C31" s="56">
        <v>5779</v>
      </c>
      <c r="D31" s="67">
        <f t="shared" si="3"/>
        <v>13537</v>
      </c>
      <c r="E31" s="6">
        <v>1142</v>
      </c>
      <c r="F31" s="6">
        <v>3461</v>
      </c>
      <c r="G31" s="6">
        <f t="shared" si="0"/>
        <v>4603</v>
      </c>
      <c r="H31" s="85">
        <f t="shared" si="4"/>
        <v>12713</v>
      </c>
      <c r="I31" s="75">
        <v>1847</v>
      </c>
      <c r="J31" s="6">
        <v>484</v>
      </c>
      <c r="K31" s="6">
        <f t="shared" si="1"/>
        <v>2331</v>
      </c>
      <c r="L31" s="6">
        <v>1465</v>
      </c>
      <c r="M31" s="6">
        <f t="shared" si="2"/>
        <v>6127</v>
      </c>
      <c r="N31" s="6">
        <v>3461</v>
      </c>
      <c r="O31" s="71">
        <f t="shared" si="5"/>
        <v>5792</v>
      </c>
      <c r="P31" s="6">
        <v>441</v>
      </c>
      <c r="Q31" s="95">
        <f t="shared" si="6"/>
        <v>12012</v>
      </c>
      <c r="R31" s="75">
        <v>242466</v>
      </c>
      <c r="S31" s="6">
        <v>227180</v>
      </c>
      <c r="T31" s="76">
        <v>4872</v>
      </c>
      <c r="U31" s="10" t="s">
        <v>162</v>
      </c>
    </row>
    <row r="32" spans="1:21" ht="15.6" x14ac:dyDescent="0.3">
      <c r="A32" s="59" t="s">
        <v>167</v>
      </c>
      <c r="B32" s="61">
        <v>296</v>
      </c>
      <c r="C32" s="56">
        <v>211</v>
      </c>
      <c r="D32" s="67">
        <f t="shared" si="3"/>
        <v>507</v>
      </c>
      <c r="E32" s="6">
        <v>57</v>
      </c>
      <c r="F32" s="6">
        <v>134</v>
      </c>
      <c r="G32" s="6">
        <f t="shared" si="0"/>
        <v>191</v>
      </c>
      <c r="H32" s="85">
        <f t="shared" si="4"/>
        <v>474</v>
      </c>
      <c r="I32" s="75">
        <v>65</v>
      </c>
      <c r="J32" s="6">
        <v>7</v>
      </c>
      <c r="K32" s="6">
        <f t="shared" si="1"/>
        <v>72</v>
      </c>
      <c r="L32" s="6">
        <v>68</v>
      </c>
      <c r="M32" s="6">
        <f t="shared" si="2"/>
        <v>212</v>
      </c>
      <c r="N32" s="6">
        <v>134</v>
      </c>
      <c r="O32" s="71">
        <f t="shared" si="5"/>
        <v>206</v>
      </c>
      <c r="P32" s="6">
        <v>13</v>
      </c>
      <c r="Q32" s="95">
        <f t="shared" si="6"/>
        <v>430</v>
      </c>
      <c r="R32" s="75">
        <v>61292</v>
      </c>
      <c r="S32" s="6">
        <v>58160</v>
      </c>
      <c r="T32" s="76">
        <v>765</v>
      </c>
      <c r="U32" s="10" t="s">
        <v>162</v>
      </c>
    </row>
    <row r="33" spans="1:21" ht="15.6" x14ac:dyDescent="0.3">
      <c r="A33" s="59" t="s">
        <v>42</v>
      </c>
      <c r="B33" s="61">
        <v>10109</v>
      </c>
      <c r="C33" s="56">
        <v>5983</v>
      </c>
      <c r="D33" s="67">
        <f t="shared" si="3"/>
        <v>16092</v>
      </c>
      <c r="E33" s="6">
        <v>2799</v>
      </c>
      <c r="F33" s="6">
        <v>5215</v>
      </c>
      <c r="G33" s="6">
        <f t="shared" si="0"/>
        <v>8014</v>
      </c>
      <c r="H33" s="85">
        <f t="shared" si="4"/>
        <v>17712</v>
      </c>
      <c r="I33" s="75">
        <v>3336</v>
      </c>
      <c r="J33" s="6">
        <v>379</v>
      </c>
      <c r="K33" s="6">
        <f t="shared" si="1"/>
        <v>3715</v>
      </c>
      <c r="L33" s="6">
        <v>3083</v>
      </c>
      <c r="M33" s="6">
        <f t="shared" si="2"/>
        <v>10513</v>
      </c>
      <c r="N33" s="6">
        <v>5215</v>
      </c>
      <c r="O33" s="71">
        <f t="shared" si="5"/>
        <v>8930</v>
      </c>
      <c r="P33" s="6">
        <v>915</v>
      </c>
      <c r="Q33" s="95">
        <f t="shared" si="6"/>
        <v>15828</v>
      </c>
      <c r="R33" s="75">
        <v>187382</v>
      </c>
      <c r="S33" s="6">
        <v>164910</v>
      </c>
      <c r="T33" s="76">
        <v>14623</v>
      </c>
      <c r="U33" s="10" t="s">
        <v>162</v>
      </c>
    </row>
    <row r="34" spans="1:21" ht="15.6" x14ac:dyDescent="0.3">
      <c r="A34" s="59" t="s">
        <v>168</v>
      </c>
      <c r="B34" s="61">
        <v>3985</v>
      </c>
      <c r="C34" s="56">
        <v>2166</v>
      </c>
      <c r="D34" s="67">
        <f t="shared" si="3"/>
        <v>6151</v>
      </c>
      <c r="E34" s="6">
        <v>1146</v>
      </c>
      <c r="F34" s="6">
        <v>2065</v>
      </c>
      <c r="G34" s="6">
        <f t="shared" ref="G34:G65" si="7">SUM(E34:F34)</f>
        <v>3211</v>
      </c>
      <c r="H34" s="85">
        <f t="shared" si="4"/>
        <v>7046</v>
      </c>
      <c r="I34" s="75">
        <v>1477</v>
      </c>
      <c r="J34" s="6">
        <v>192</v>
      </c>
      <c r="K34" s="6">
        <f t="shared" ref="K34:K65" si="8">SUM(I34:J34)</f>
        <v>1669</v>
      </c>
      <c r="L34" s="6">
        <v>1215</v>
      </c>
      <c r="M34" s="6">
        <f t="shared" ref="M34:M65" si="9">SUM(I34:L34)</f>
        <v>4553</v>
      </c>
      <c r="N34" s="6">
        <v>2065</v>
      </c>
      <c r="O34" s="71">
        <f t="shared" si="5"/>
        <v>3734</v>
      </c>
      <c r="P34" s="6">
        <v>560</v>
      </c>
      <c r="Q34" s="95">
        <f t="shared" si="6"/>
        <v>6460</v>
      </c>
      <c r="R34" s="75">
        <v>53107</v>
      </c>
      <c r="S34" s="6">
        <v>48668</v>
      </c>
      <c r="T34" s="76">
        <v>1498</v>
      </c>
      <c r="U34" s="10" t="s">
        <v>162</v>
      </c>
    </row>
    <row r="35" spans="1:21" ht="15.6" x14ac:dyDescent="0.3">
      <c r="A35" s="59" t="s">
        <v>169</v>
      </c>
      <c r="B35" s="61">
        <v>10196</v>
      </c>
      <c r="C35" s="56">
        <v>7041</v>
      </c>
      <c r="D35" s="67">
        <f t="shared" si="3"/>
        <v>17237</v>
      </c>
      <c r="E35" s="6">
        <v>2054</v>
      </c>
      <c r="F35" s="6">
        <v>5008</v>
      </c>
      <c r="G35" s="6">
        <f t="shared" si="7"/>
        <v>7062</v>
      </c>
      <c r="H35" s="85">
        <f t="shared" si="4"/>
        <v>17264</v>
      </c>
      <c r="I35" s="75">
        <v>2701</v>
      </c>
      <c r="J35" s="6">
        <v>460</v>
      </c>
      <c r="K35" s="6">
        <f t="shared" si="8"/>
        <v>3161</v>
      </c>
      <c r="L35" s="6">
        <v>2370</v>
      </c>
      <c r="M35" s="6">
        <f t="shared" si="9"/>
        <v>8692</v>
      </c>
      <c r="N35" s="6">
        <v>5008</v>
      </c>
      <c r="O35" s="71">
        <f t="shared" si="5"/>
        <v>8169</v>
      </c>
      <c r="P35" s="6">
        <v>684</v>
      </c>
      <c r="Q35" s="95">
        <f t="shared" si="6"/>
        <v>15894</v>
      </c>
      <c r="R35" s="75">
        <v>156014</v>
      </c>
      <c r="S35" s="6">
        <v>144863</v>
      </c>
      <c r="T35" s="76">
        <v>4230</v>
      </c>
      <c r="U35" s="10" t="s">
        <v>162</v>
      </c>
    </row>
    <row r="36" spans="1:21" ht="15.6" x14ac:dyDescent="0.3">
      <c r="A36" s="59" t="s">
        <v>170</v>
      </c>
      <c r="B36" s="61">
        <v>24306</v>
      </c>
      <c r="C36" s="56">
        <v>10612</v>
      </c>
      <c r="D36" s="67">
        <f t="shared" si="3"/>
        <v>34918</v>
      </c>
      <c r="E36" s="6">
        <v>8115</v>
      </c>
      <c r="F36" s="6">
        <v>12899</v>
      </c>
      <c r="G36" s="6">
        <f t="shared" si="7"/>
        <v>21014</v>
      </c>
      <c r="H36" s="85">
        <f t="shared" si="4"/>
        <v>42632</v>
      </c>
      <c r="I36" s="75">
        <v>9632</v>
      </c>
      <c r="J36" s="6">
        <v>1374</v>
      </c>
      <c r="K36" s="6">
        <f t="shared" si="8"/>
        <v>11006</v>
      </c>
      <c r="L36" s="6">
        <v>8382</v>
      </c>
      <c r="M36" s="6">
        <f t="shared" si="9"/>
        <v>30394</v>
      </c>
      <c r="N36" s="6">
        <v>12899</v>
      </c>
      <c r="O36" s="71">
        <f t="shared" si="5"/>
        <v>23905</v>
      </c>
      <c r="P36" s="6">
        <v>5067</v>
      </c>
      <c r="Q36" s="95">
        <f t="shared" si="6"/>
        <v>39584</v>
      </c>
      <c r="R36" s="75">
        <v>102223</v>
      </c>
      <c r="S36" s="6">
        <v>91374</v>
      </c>
      <c r="T36" s="76">
        <v>3977</v>
      </c>
      <c r="U36" s="10" t="s">
        <v>162</v>
      </c>
    </row>
    <row r="37" spans="1:21" ht="15.6" x14ac:dyDescent="0.3">
      <c r="A37" s="59" t="s">
        <v>171</v>
      </c>
      <c r="B37" s="61">
        <v>2333</v>
      </c>
      <c r="C37" s="56">
        <v>1329</v>
      </c>
      <c r="D37" s="67">
        <f t="shared" si="3"/>
        <v>3662</v>
      </c>
      <c r="E37" s="6">
        <v>676</v>
      </c>
      <c r="F37" s="6">
        <v>1147</v>
      </c>
      <c r="G37" s="6">
        <f t="shared" si="7"/>
        <v>1823</v>
      </c>
      <c r="H37" s="85">
        <f t="shared" si="4"/>
        <v>3965</v>
      </c>
      <c r="I37" s="75">
        <v>747</v>
      </c>
      <c r="J37" s="6">
        <v>66</v>
      </c>
      <c r="K37" s="6">
        <f t="shared" si="8"/>
        <v>813</v>
      </c>
      <c r="L37" s="6">
        <v>728</v>
      </c>
      <c r="M37" s="6">
        <f t="shared" si="9"/>
        <v>2354</v>
      </c>
      <c r="N37" s="6">
        <v>1147</v>
      </c>
      <c r="O37" s="71">
        <f t="shared" si="5"/>
        <v>1960</v>
      </c>
      <c r="P37" s="6">
        <v>242</v>
      </c>
      <c r="Q37" s="95">
        <f t="shared" si="6"/>
        <v>3531</v>
      </c>
      <c r="R37" s="75">
        <v>147326</v>
      </c>
      <c r="S37" s="6">
        <v>135906</v>
      </c>
      <c r="T37" s="76">
        <v>3124</v>
      </c>
      <c r="U37" s="10" t="s">
        <v>162</v>
      </c>
    </row>
    <row r="38" spans="1:21" ht="15.6" x14ac:dyDescent="0.3">
      <c r="A38" s="59" t="s">
        <v>172</v>
      </c>
      <c r="B38" s="61">
        <v>2217</v>
      </c>
      <c r="C38" s="56">
        <v>1559</v>
      </c>
      <c r="D38" s="67">
        <f t="shared" si="3"/>
        <v>3776</v>
      </c>
      <c r="E38" s="6">
        <v>381</v>
      </c>
      <c r="F38" s="6">
        <v>1041</v>
      </c>
      <c r="G38" s="6">
        <f t="shared" si="7"/>
        <v>1422</v>
      </c>
      <c r="H38" s="85">
        <f t="shared" si="4"/>
        <v>3625</v>
      </c>
      <c r="I38" s="75">
        <v>548</v>
      </c>
      <c r="J38" s="6">
        <v>96</v>
      </c>
      <c r="K38" s="6">
        <f t="shared" si="8"/>
        <v>644</v>
      </c>
      <c r="L38" s="6">
        <v>514</v>
      </c>
      <c r="M38" s="6">
        <f t="shared" si="9"/>
        <v>1802</v>
      </c>
      <c r="N38" s="6">
        <v>1041</v>
      </c>
      <c r="O38" s="71">
        <f t="shared" si="5"/>
        <v>1685</v>
      </c>
      <c r="P38" s="6">
        <v>130</v>
      </c>
      <c r="Q38" s="95">
        <f t="shared" si="6"/>
        <v>3374</v>
      </c>
      <c r="R38" s="75">
        <v>43046</v>
      </c>
      <c r="S38" s="6">
        <v>39535</v>
      </c>
      <c r="T38" s="76">
        <v>2380</v>
      </c>
      <c r="U38" s="10" t="s">
        <v>162</v>
      </c>
    </row>
    <row r="39" spans="1:21" ht="15.6" x14ac:dyDescent="0.3">
      <c r="A39" s="59" t="s">
        <v>173</v>
      </c>
      <c r="B39" s="61">
        <v>939</v>
      </c>
      <c r="C39" s="56">
        <v>599</v>
      </c>
      <c r="D39" s="67">
        <f t="shared" si="3"/>
        <v>1538</v>
      </c>
      <c r="E39" s="6">
        <v>194</v>
      </c>
      <c r="F39" s="6">
        <v>443</v>
      </c>
      <c r="G39" s="6">
        <f t="shared" si="7"/>
        <v>637</v>
      </c>
      <c r="H39" s="85">
        <f t="shared" si="4"/>
        <v>1569</v>
      </c>
      <c r="I39" s="75">
        <v>296</v>
      </c>
      <c r="J39" s="6">
        <v>37</v>
      </c>
      <c r="K39" s="6">
        <f t="shared" si="8"/>
        <v>333</v>
      </c>
      <c r="L39" s="6">
        <v>244</v>
      </c>
      <c r="M39" s="6">
        <f t="shared" si="9"/>
        <v>910</v>
      </c>
      <c r="N39" s="6">
        <v>443</v>
      </c>
      <c r="O39" s="71">
        <f t="shared" si="5"/>
        <v>776</v>
      </c>
      <c r="P39" s="6">
        <v>81</v>
      </c>
      <c r="Q39" s="95">
        <f t="shared" si="6"/>
        <v>1456</v>
      </c>
      <c r="R39" s="75">
        <v>70620</v>
      </c>
      <c r="S39" s="6">
        <v>66894</v>
      </c>
      <c r="T39" s="76">
        <v>1410</v>
      </c>
      <c r="U39" s="10" t="s">
        <v>162</v>
      </c>
    </row>
    <row r="40" spans="1:21" ht="15.6" x14ac:dyDescent="0.3">
      <c r="A40" s="59" t="s">
        <v>174</v>
      </c>
      <c r="B40" s="61">
        <v>849</v>
      </c>
      <c r="C40" s="56">
        <v>575</v>
      </c>
      <c r="D40" s="67">
        <f t="shared" si="3"/>
        <v>1424</v>
      </c>
      <c r="E40" s="6">
        <v>93</v>
      </c>
      <c r="F40" s="6">
        <v>379</v>
      </c>
      <c r="G40" s="6">
        <f t="shared" si="7"/>
        <v>472</v>
      </c>
      <c r="H40" s="85">
        <f t="shared" si="4"/>
        <v>1334</v>
      </c>
      <c r="I40" s="75">
        <v>248</v>
      </c>
      <c r="J40" s="6">
        <v>39</v>
      </c>
      <c r="K40" s="6">
        <f t="shared" si="8"/>
        <v>287</v>
      </c>
      <c r="L40" s="6">
        <v>223</v>
      </c>
      <c r="M40" s="6">
        <f t="shared" si="9"/>
        <v>797</v>
      </c>
      <c r="N40" s="6">
        <v>379</v>
      </c>
      <c r="O40" s="71">
        <f t="shared" si="5"/>
        <v>666</v>
      </c>
      <c r="P40" s="6">
        <v>47</v>
      </c>
      <c r="Q40" s="95">
        <f t="shared" si="6"/>
        <v>1288</v>
      </c>
      <c r="R40" s="75">
        <v>12103</v>
      </c>
      <c r="S40" s="6">
        <v>11729</v>
      </c>
      <c r="T40" s="76">
        <v>96</v>
      </c>
      <c r="U40" s="10" t="s">
        <v>162</v>
      </c>
    </row>
    <row r="41" spans="1:21" ht="15.6" x14ac:dyDescent="0.3">
      <c r="A41" s="59" t="s">
        <v>175</v>
      </c>
      <c r="B41" s="61">
        <v>514</v>
      </c>
      <c r="C41" s="56">
        <v>217</v>
      </c>
      <c r="D41" s="67">
        <f t="shared" si="3"/>
        <v>731</v>
      </c>
      <c r="E41" s="6">
        <v>167</v>
      </c>
      <c r="F41" s="6">
        <v>300</v>
      </c>
      <c r="G41" s="6">
        <f t="shared" si="7"/>
        <v>467</v>
      </c>
      <c r="H41" s="85">
        <f t="shared" si="4"/>
        <v>922</v>
      </c>
      <c r="I41" s="75">
        <v>208</v>
      </c>
      <c r="J41" s="6">
        <v>30</v>
      </c>
      <c r="K41" s="6">
        <f t="shared" si="8"/>
        <v>238</v>
      </c>
      <c r="L41" s="6">
        <v>179</v>
      </c>
      <c r="M41" s="6">
        <f t="shared" si="9"/>
        <v>655</v>
      </c>
      <c r="N41" s="6">
        <v>300</v>
      </c>
      <c r="O41" s="71">
        <f t="shared" si="5"/>
        <v>538</v>
      </c>
      <c r="P41" s="6">
        <v>116</v>
      </c>
      <c r="Q41" s="95">
        <f t="shared" si="6"/>
        <v>871</v>
      </c>
      <c r="R41" s="75">
        <v>54144</v>
      </c>
      <c r="S41" s="6">
        <v>50641</v>
      </c>
      <c r="T41" s="76">
        <v>1124</v>
      </c>
      <c r="U41" s="10" t="s">
        <v>162</v>
      </c>
    </row>
    <row r="42" spans="1:21" ht="15.6" x14ac:dyDescent="0.3">
      <c r="A42" s="59" t="s">
        <v>176</v>
      </c>
      <c r="B42" s="61">
        <v>41597</v>
      </c>
      <c r="C42" s="56">
        <v>18315</v>
      </c>
      <c r="D42" s="67">
        <f t="shared" si="3"/>
        <v>59912</v>
      </c>
      <c r="E42" s="6">
        <v>13955</v>
      </c>
      <c r="F42" s="6">
        <v>21125</v>
      </c>
      <c r="G42" s="6">
        <f t="shared" si="7"/>
        <v>35080</v>
      </c>
      <c r="H42" s="85">
        <f t="shared" si="4"/>
        <v>71293</v>
      </c>
      <c r="I42" s="75">
        <v>15704</v>
      </c>
      <c r="J42" s="6">
        <v>2194</v>
      </c>
      <c r="K42" s="6">
        <f t="shared" si="8"/>
        <v>17898</v>
      </c>
      <c r="L42" s="6">
        <v>13888</v>
      </c>
      <c r="M42" s="6">
        <f t="shared" si="9"/>
        <v>49684</v>
      </c>
      <c r="N42" s="6">
        <v>21125</v>
      </c>
      <c r="O42" s="71">
        <f t="shared" si="5"/>
        <v>39023</v>
      </c>
      <c r="P42" s="6">
        <v>8944</v>
      </c>
      <c r="Q42" s="95">
        <f t="shared" si="6"/>
        <v>66282</v>
      </c>
      <c r="R42" s="75">
        <v>122494</v>
      </c>
      <c r="S42" s="6">
        <v>71187</v>
      </c>
      <c r="T42" s="76">
        <v>44400</v>
      </c>
      <c r="U42" s="10" t="s">
        <v>162</v>
      </c>
    </row>
    <row r="43" spans="1:21" ht="15.6" x14ac:dyDescent="0.3">
      <c r="A43" s="59" t="s">
        <v>177</v>
      </c>
      <c r="B43" s="61">
        <v>819</v>
      </c>
      <c r="C43" s="56">
        <v>604</v>
      </c>
      <c r="D43" s="67">
        <f t="shared" si="3"/>
        <v>1423</v>
      </c>
      <c r="E43" s="6">
        <v>130</v>
      </c>
      <c r="F43" s="6">
        <v>369</v>
      </c>
      <c r="G43" s="6">
        <f t="shared" si="7"/>
        <v>499</v>
      </c>
      <c r="H43" s="85">
        <f t="shared" si="4"/>
        <v>1269</v>
      </c>
      <c r="I43" s="75">
        <v>150</v>
      </c>
      <c r="J43" s="6">
        <v>16</v>
      </c>
      <c r="K43" s="6">
        <f t="shared" si="8"/>
        <v>166</v>
      </c>
      <c r="L43" s="6">
        <v>158</v>
      </c>
      <c r="M43" s="6">
        <f t="shared" si="9"/>
        <v>490</v>
      </c>
      <c r="N43" s="6">
        <v>369</v>
      </c>
      <c r="O43" s="71">
        <f t="shared" si="5"/>
        <v>535</v>
      </c>
      <c r="P43" s="6">
        <v>50</v>
      </c>
      <c r="Q43" s="95">
        <f t="shared" si="6"/>
        <v>1189</v>
      </c>
      <c r="R43" s="75">
        <v>20244</v>
      </c>
      <c r="S43" s="6">
        <v>5660</v>
      </c>
      <c r="T43" s="76">
        <v>14242</v>
      </c>
      <c r="U43" s="10" t="s">
        <v>162</v>
      </c>
    </row>
    <row r="44" spans="1:21" ht="15.6" x14ac:dyDescent="0.3">
      <c r="A44" s="59" t="s">
        <v>178</v>
      </c>
      <c r="B44" s="61">
        <v>28212</v>
      </c>
      <c r="C44" s="56">
        <v>14062</v>
      </c>
      <c r="D44" s="67">
        <f t="shared" si="3"/>
        <v>42274</v>
      </c>
      <c r="E44" s="6">
        <v>8935</v>
      </c>
      <c r="F44" s="6">
        <v>14509</v>
      </c>
      <c r="G44" s="6">
        <f t="shared" si="7"/>
        <v>23444</v>
      </c>
      <c r="H44" s="85">
        <f t="shared" si="4"/>
        <v>49830</v>
      </c>
      <c r="I44" s="75">
        <v>10857</v>
      </c>
      <c r="J44" s="6">
        <v>1467</v>
      </c>
      <c r="K44" s="6">
        <f t="shared" si="8"/>
        <v>12324</v>
      </c>
      <c r="L44" s="6">
        <v>9200</v>
      </c>
      <c r="M44" s="6">
        <f t="shared" si="9"/>
        <v>33848</v>
      </c>
      <c r="N44" s="6">
        <v>14509</v>
      </c>
      <c r="O44" s="71">
        <f t="shared" si="5"/>
        <v>26833</v>
      </c>
      <c r="P44" s="6">
        <v>4639</v>
      </c>
      <c r="Q44" s="95">
        <f t="shared" si="6"/>
        <v>45534</v>
      </c>
      <c r="R44" s="75">
        <v>122887</v>
      </c>
      <c r="S44" s="6">
        <v>107788</v>
      </c>
      <c r="T44" s="76">
        <v>8086</v>
      </c>
      <c r="U44" s="10" t="s">
        <v>162</v>
      </c>
    </row>
    <row r="45" spans="1:21" ht="15.6" x14ac:dyDescent="0.3">
      <c r="A45" s="59" t="s">
        <v>179</v>
      </c>
      <c r="B45" s="61">
        <v>2048</v>
      </c>
      <c r="C45" s="56">
        <v>1072</v>
      </c>
      <c r="D45" s="67">
        <f t="shared" si="3"/>
        <v>3120</v>
      </c>
      <c r="E45" s="6">
        <v>599</v>
      </c>
      <c r="F45" s="6">
        <v>1030</v>
      </c>
      <c r="G45" s="6">
        <f t="shared" si="7"/>
        <v>1629</v>
      </c>
      <c r="H45" s="85">
        <f t="shared" si="4"/>
        <v>3507</v>
      </c>
      <c r="I45" s="75">
        <v>711</v>
      </c>
      <c r="J45" s="6">
        <v>95</v>
      </c>
      <c r="K45" s="6">
        <f t="shared" si="8"/>
        <v>806</v>
      </c>
      <c r="L45" s="6">
        <v>625</v>
      </c>
      <c r="M45" s="6">
        <f t="shared" si="9"/>
        <v>2237</v>
      </c>
      <c r="N45" s="6">
        <v>1030</v>
      </c>
      <c r="O45" s="71">
        <f t="shared" si="5"/>
        <v>1836</v>
      </c>
      <c r="P45" s="6">
        <v>336</v>
      </c>
      <c r="Q45" s="95">
        <f t="shared" si="6"/>
        <v>3244</v>
      </c>
      <c r="R45" s="75">
        <v>69017</v>
      </c>
      <c r="S45" s="6">
        <v>62245</v>
      </c>
      <c r="T45" s="76">
        <v>3762</v>
      </c>
      <c r="U45" s="10" t="s">
        <v>162</v>
      </c>
    </row>
    <row r="46" spans="1:21" ht="15.6" x14ac:dyDescent="0.3">
      <c r="A46" s="59" t="s">
        <v>180</v>
      </c>
      <c r="B46" s="61">
        <v>4172</v>
      </c>
      <c r="C46" s="56">
        <v>3215</v>
      </c>
      <c r="D46" s="67">
        <f t="shared" si="3"/>
        <v>7387</v>
      </c>
      <c r="E46" s="6">
        <v>696</v>
      </c>
      <c r="F46" s="6">
        <v>1765</v>
      </c>
      <c r="G46" s="6">
        <f t="shared" si="7"/>
        <v>2461</v>
      </c>
      <c r="H46" s="85">
        <f t="shared" si="4"/>
        <v>6404</v>
      </c>
      <c r="I46" s="75">
        <v>646</v>
      </c>
      <c r="J46" s="6">
        <v>82</v>
      </c>
      <c r="K46" s="6">
        <f t="shared" si="8"/>
        <v>728</v>
      </c>
      <c r="L46" s="6">
        <v>677</v>
      </c>
      <c r="M46" s="6">
        <f t="shared" si="9"/>
        <v>2133</v>
      </c>
      <c r="N46" s="6">
        <v>1765</v>
      </c>
      <c r="O46" s="71">
        <f t="shared" si="5"/>
        <v>2493</v>
      </c>
      <c r="P46" s="6">
        <v>229</v>
      </c>
      <c r="Q46" s="95">
        <f t="shared" si="6"/>
        <v>5937</v>
      </c>
      <c r="R46" s="75">
        <v>56292</v>
      </c>
      <c r="S46" s="6">
        <v>29868</v>
      </c>
      <c r="T46" s="76">
        <v>25081</v>
      </c>
      <c r="U46" s="10" t="s">
        <v>162</v>
      </c>
    </row>
    <row r="47" spans="1:21" ht="15.6" x14ac:dyDescent="0.3">
      <c r="A47" s="59" t="s">
        <v>181</v>
      </c>
      <c r="B47" s="61">
        <v>9951</v>
      </c>
      <c r="C47" s="56">
        <v>7608</v>
      </c>
      <c r="D47" s="67">
        <f t="shared" si="3"/>
        <v>17559</v>
      </c>
      <c r="E47" s="6">
        <v>1439</v>
      </c>
      <c r="F47" s="6">
        <v>4224</v>
      </c>
      <c r="G47" s="6">
        <f t="shared" si="7"/>
        <v>5663</v>
      </c>
      <c r="H47" s="85">
        <f t="shared" si="4"/>
        <v>15008</v>
      </c>
      <c r="I47" s="75">
        <v>1547</v>
      </c>
      <c r="J47" s="6">
        <v>190</v>
      </c>
      <c r="K47" s="6">
        <f t="shared" si="8"/>
        <v>1737</v>
      </c>
      <c r="L47" s="6">
        <v>1782</v>
      </c>
      <c r="M47" s="6">
        <f t="shared" si="9"/>
        <v>5256</v>
      </c>
      <c r="N47" s="6">
        <v>4224</v>
      </c>
      <c r="O47" s="71">
        <f t="shared" si="5"/>
        <v>5961</v>
      </c>
      <c r="P47" s="6">
        <v>479</v>
      </c>
      <c r="Q47" s="95">
        <f t="shared" si="6"/>
        <v>14048</v>
      </c>
      <c r="R47" s="75">
        <v>56856</v>
      </c>
      <c r="S47" s="6">
        <v>33239</v>
      </c>
      <c r="T47" s="76">
        <v>21894</v>
      </c>
      <c r="U47" s="10" t="s">
        <v>162</v>
      </c>
    </row>
    <row r="48" spans="1:21" ht="15.6" x14ac:dyDescent="0.3">
      <c r="A48" s="59" t="s">
        <v>182</v>
      </c>
      <c r="B48" s="61">
        <v>9105</v>
      </c>
      <c r="C48" s="56">
        <v>6719</v>
      </c>
      <c r="D48" s="67">
        <f t="shared" si="3"/>
        <v>15824</v>
      </c>
      <c r="E48" s="6">
        <v>1364</v>
      </c>
      <c r="F48" s="6">
        <v>3916</v>
      </c>
      <c r="G48" s="6">
        <f t="shared" si="7"/>
        <v>5280</v>
      </c>
      <c r="H48" s="85">
        <f t="shared" si="4"/>
        <v>13900</v>
      </c>
      <c r="I48" s="75">
        <v>1648</v>
      </c>
      <c r="J48" s="6">
        <v>253</v>
      </c>
      <c r="K48" s="6">
        <f t="shared" si="8"/>
        <v>1901</v>
      </c>
      <c r="L48" s="6">
        <v>1813</v>
      </c>
      <c r="M48" s="6">
        <f t="shared" si="9"/>
        <v>5615</v>
      </c>
      <c r="N48" s="6">
        <v>3916</v>
      </c>
      <c r="O48" s="71">
        <f t="shared" si="5"/>
        <v>5817</v>
      </c>
      <c r="P48" s="6">
        <v>473</v>
      </c>
      <c r="Q48" s="95">
        <f t="shared" si="6"/>
        <v>13009</v>
      </c>
      <c r="R48" s="75">
        <v>26168</v>
      </c>
      <c r="S48" s="6">
        <v>18660</v>
      </c>
      <c r="T48" s="76">
        <v>6442</v>
      </c>
      <c r="U48" s="10" t="s">
        <v>162</v>
      </c>
    </row>
    <row r="49" spans="1:21" ht="15.6" x14ac:dyDescent="0.3">
      <c r="A49" s="59" t="s">
        <v>183</v>
      </c>
      <c r="B49" s="61">
        <v>15080</v>
      </c>
      <c r="C49" s="56">
        <v>11031</v>
      </c>
      <c r="D49" s="67">
        <f t="shared" si="3"/>
        <v>26111</v>
      </c>
      <c r="E49" s="6">
        <v>2308</v>
      </c>
      <c r="F49" s="6">
        <v>6490</v>
      </c>
      <c r="G49" s="6">
        <f t="shared" si="7"/>
        <v>8798</v>
      </c>
      <c r="H49" s="85">
        <f t="shared" si="4"/>
        <v>22742</v>
      </c>
      <c r="I49" s="75">
        <v>2555</v>
      </c>
      <c r="J49" s="6">
        <v>358</v>
      </c>
      <c r="K49" s="6">
        <f t="shared" si="8"/>
        <v>2913</v>
      </c>
      <c r="L49" s="6">
        <v>3090</v>
      </c>
      <c r="M49" s="6">
        <f t="shared" si="9"/>
        <v>8916</v>
      </c>
      <c r="N49" s="6">
        <v>6490</v>
      </c>
      <c r="O49" s="71">
        <f t="shared" si="5"/>
        <v>9403</v>
      </c>
      <c r="P49" s="6">
        <v>802</v>
      </c>
      <c r="Q49" s="95">
        <f t="shared" si="6"/>
        <v>21236</v>
      </c>
      <c r="R49" s="75">
        <v>37705</v>
      </c>
      <c r="S49" s="6">
        <v>29589</v>
      </c>
      <c r="T49" s="76">
        <v>6344</v>
      </c>
      <c r="U49" s="10" t="s">
        <v>162</v>
      </c>
    </row>
    <row r="50" spans="1:21" ht="15.6" x14ac:dyDescent="0.3">
      <c r="A50" s="59" t="s">
        <v>184</v>
      </c>
      <c r="B50" s="61">
        <v>4057</v>
      </c>
      <c r="C50" s="56">
        <v>2998</v>
      </c>
      <c r="D50" s="67">
        <f t="shared" si="3"/>
        <v>7055</v>
      </c>
      <c r="E50" s="6">
        <v>498</v>
      </c>
      <c r="F50" s="6">
        <v>1680</v>
      </c>
      <c r="G50" s="6">
        <f t="shared" si="7"/>
        <v>2178</v>
      </c>
      <c r="H50" s="85">
        <f t="shared" si="4"/>
        <v>6092</v>
      </c>
      <c r="I50" s="75">
        <v>777</v>
      </c>
      <c r="J50" s="6">
        <v>139</v>
      </c>
      <c r="K50" s="6">
        <f t="shared" si="8"/>
        <v>916</v>
      </c>
      <c r="L50" s="6">
        <v>841</v>
      </c>
      <c r="M50" s="6">
        <f t="shared" si="9"/>
        <v>2673</v>
      </c>
      <c r="N50" s="6">
        <v>1680</v>
      </c>
      <c r="O50" s="71">
        <f t="shared" si="5"/>
        <v>2596</v>
      </c>
      <c r="P50" s="6">
        <v>168</v>
      </c>
      <c r="Q50" s="95">
        <f t="shared" si="6"/>
        <v>5762</v>
      </c>
      <c r="R50" s="75">
        <v>15768</v>
      </c>
      <c r="S50" s="6">
        <v>14042</v>
      </c>
      <c r="T50" s="76">
        <v>975</v>
      </c>
      <c r="U50" s="10" t="s">
        <v>162</v>
      </c>
    </row>
    <row r="51" spans="1:21" ht="15.6" x14ac:dyDescent="0.3">
      <c r="A51" s="59" t="s">
        <v>185</v>
      </c>
      <c r="B51" s="61">
        <v>7824</v>
      </c>
      <c r="C51" s="56">
        <v>5767</v>
      </c>
      <c r="D51" s="67">
        <f t="shared" si="3"/>
        <v>13591</v>
      </c>
      <c r="E51" s="6">
        <v>1079</v>
      </c>
      <c r="F51" s="6">
        <v>3402</v>
      </c>
      <c r="G51" s="6">
        <f t="shared" si="7"/>
        <v>4481</v>
      </c>
      <c r="H51" s="85">
        <f t="shared" si="4"/>
        <v>12476</v>
      </c>
      <c r="I51" s="75">
        <v>1848</v>
      </c>
      <c r="J51" s="6">
        <v>380</v>
      </c>
      <c r="K51" s="6">
        <f t="shared" si="8"/>
        <v>2228</v>
      </c>
      <c r="L51" s="6">
        <v>1638</v>
      </c>
      <c r="M51" s="6">
        <f t="shared" si="9"/>
        <v>6094</v>
      </c>
      <c r="N51" s="6">
        <v>3402</v>
      </c>
      <c r="O51" s="71">
        <f t="shared" si="5"/>
        <v>5630</v>
      </c>
      <c r="P51" s="6">
        <v>326</v>
      </c>
      <c r="Q51" s="95">
        <f t="shared" si="6"/>
        <v>11723</v>
      </c>
      <c r="R51" s="75">
        <v>12965</v>
      </c>
      <c r="S51" s="6">
        <v>11281</v>
      </c>
      <c r="T51" s="76">
        <v>817</v>
      </c>
      <c r="U51" s="10" t="s">
        <v>162</v>
      </c>
    </row>
    <row r="52" spans="1:21" ht="15.6" x14ac:dyDescent="0.3">
      <c r="A52" s="59" t="s">
        <v>186</v>
      </c>
      <c r="B52" s="61">
        <v>7143</v>
      </c>
      <c r="C52" s="56">
        <v>5336</v>
      </c>
      <c r="D52" s="67">
        <f t="shared" si="3"/>
        <v>12479</v>
      </c>
      <c r="E52" s="6">
        <v>932</v>
      </c>
      <c r="F52" s="6">
        <v>2988</v>
      </c>
      <c r="G52" s="6">
        <f t="shared" si="7"/>
        <v>3920</v>
      </c>
      <c r="H52" s="85">
        <f t="shared" si="4"/>
        <v>10994</v>
      </c>
      <c r="I52" s="75">
        <v>1468</v>
      </c>
      <c r="J52" s="6">
        <v>270</v>
      </c>
      <c r="K52" s="6">
        <f t="shared" si="8"/>
        <v>1738</v>
      </c>
      <c r="L52" s="6">
        <v>1428</v>
      </c>
      <c r="M52" s="6">
        <f t="shared" si="9"/>
        <v>4904</v>
      </c>
      <c r="N52" s="6">
        <v>2988</v>
      </c>
      <c r="O52" s="71">
        <f t="shared" si="5"/>
        <v>4726</v>
      </c>
      <c r="P52" s="6">
        <v>322</v>
      </c>
      <c r="Q52" s="95">
        <f t="shared" si="6"/>
        <v>10384</v>
      </c>
      <c r="R52" s="75">
        <v>18777</v>
      </c>
      <c r="S52" s="6">
        <v>16385</v>
      </c>
      <c r="T52" s="76">
        <v>1236</v>
      </c>
      <c r="U52" s="10" t="s">
        <v>162</v>
      </c>
    </row>
    <row r="53" spans="1:21" ht="15.6" x14ac:dyDescent="0.3">
      <c r="A53" s="59" t="s">
        <v>187</v>
      </c>
      <c r="B53" s="61">
        <v>18718</v>
      </c>
      <c r="C53" s="56">
        <v>13892</v>
      </c>
      <c r="D53" s="67">
        <f t="shared" si="3"/>
        <v>32610</v>
      </c>
      <c r="E53" s="6">
        <v>2745</v>
      </c>
      <c r="F53" s="6">
        <v>8416</v>
      </c>
      <c r="G53" s="6">
        <f t="shared" si="7"/>
        <v>11161</v>
      </c>
      <c r="H53" s="85">
        <f t="shared" si="4"/>
        <v>30332</v>
      </c>
      <c r="I53" s="75">
        <v>4425</v>
      </c>
      <c r="J53" s="6">
        <v>854</v>
      </c>
      <c r="K53" s="6">
        <f t="shared" si="8"/>
        <v>5279</v>
      </c>
      <c r="L53" s="6">
        <v>3849</v>
      </c>
      <c r="M53" s="6">
        <f t="shared" si="9"/>
        <v>14407</v>
      </c>
      <c r="N53" s="6">
        <v>8416</v>
      </c>
      <c r="O53" s="71">
        <f t="shared" si="5"/>
        <v>13695</v>
      </c>
      <c r="P53" s="6">
        <v>796</v>
      </c>
      <c r="Q53" s="95">
        <f t="shared" si="6"/>
        <v>28383</v>
      </c>
      <c r="R53" s="75">
        <v>16285</v>
      </c>
      <c r="S53" s="6">
        <v>13666</v>
      </c>
      <c r="T53" s="76">
        <v>1156</v>
      </c>
      <c r="U53" s="10" t="s">
        <v>162</v>
      </c>
    </row>
    <row r="54" spans="1:21" ht="15.6" x14ac:dyDescent="0.3">
      <c r="A54" s="59" t="s">
        <v>188</v>
      </c>
      <c r="B54" s="61">
        <v>801</v>
      </c>
      <c r="C54" s="56">
        <v>625</v>
      </c>
      <c r="D54" s="67">
        <f t="shared" si="3"/>
        <v>1426</v>
      </c>
      <c r="E54" s="6">
        <v>87</v>
      </c>
      <c r="F54" s="6">
        <v>301</v>
      </c>
      <c r="G54" s="6">
        <f t="shared" si="7"/>
        <v>388</v>
      </c>
      <c r="H54" s="85">
        <f t="shared" si="4"/>
        <v>1160</v>
      </c>
      <c r="I54" s="75">
        <v>125</v>
      </c>
      <c r="J54" s="6">
        <v>22</v>
      </c>
      <c r="K54" s="6">
        <f t="shared" si="8"/>
        <v>147</v>
      </c>
      <c r="L54" s="6">
        <v>131</v>
      </c>
      <c r="M54" s="6">
        <f t="shared" si="9"/>
        <v>425</v>
      </c>
      <c r="N54" s="6">
        <v>301</v>
      </c>
      <c r="O54" s="71">
        <f t="shared" si="5"/>
        <v>448</v>
      </c>
      <c r="P54" s="6">
        <v>32</v>
      </c>
      <c r="Q54" s="95">
        <f t="shared" si="6"/>
        <v>1105</v>
      </c>
      <c r="R54" s="75">
        <v>23991</v>
      </c>
      <c r="S54" s="6">
        <v>20659</v>
      </c>
      <c r="T54" s="76">
        <v>2650</v>
      </c>
      <c r="U54" s="10" t="s">
        <v>162</v>
      </c>
    </row>
    <row r="55" spans="1:21" ht="15.6" x14ac:dyDescent="0.3">
      <c r="A55" s="59" t="s">
        <v>190</v>
      </c>
      <c r="B55" s="61">
        <v>37</v>
      </c>
      <c r="C55" s="56">
        <v>16</v>
      </c>
      <c r="D55" s="67">
        <f t="shared" si="3"/>
        <v>53</v>
      </c>
      <c r="E55" s="6">
        <v>7</v>
      </c>
      <c r="F55" s="6">
        <v>23</v>
      </c>
      <c r="G55" s="6">
        <f t="shared" si="7"/>
        <v>30</v>
      </c>
      <c r="H55" s="85">
        <f t="shared" si="4"/>
        <v>67</v>
      </c>
      <c r="I55" s="75">
        <v>20</v>
      </c>
      <c r="J55" s="6">
        <v>1</v>
      </c>
      <c r="K55" s="6">
        <f t="shared" si="8"/>
        <v>21</v>
      </c>
      <c r="L55" s="6">
        <v>12</v>
      </c>
      <c r="M55" s="6">
        <f t="shared" si="9"/>
        <v>54</v>
      </c>
      <c r="N55" s="6">
        <v>23</v>
      </c>
      <c r="O55" s="71">
        <f t="shared" si="5"/>
        <v>44</v>
      </c>
      <c r="P55" s="6">
        <v>9</v>
      </c>
      <c r="Q55" s="95">
        <f t="shared" si="6"/>
        <v>69</v>
      </c>
      <c r="R55" s="78">
        <v>59715</v>
      </c>
      <c r="S55" s="5">
        <v>57135</v>
      </c>
      <c r="T55" s="79">
        <v>652</v>
      </c>
      <c r="U55" s="11" t="s">
        <v>189</v>
      </c>
    </row>
    <row r="56" spans="1:21" ht="15.6" x14ac:dyDescent="0.3">
      <c r="A56" s="59" t="s">
        <v>306</v>
      </c>
      <c r="B56" s="62">
        <v>71196</v>
      </c>
      <c r="C56" s="57">
        <v>39288</v>
      </c>
      <c r="D56" s="67">
        <f t="shared" si="3"/>
        <v>110484</v>
      </c>
      <c r="E56" s="43">
        <v>8996</v>
      </c>
      <c r="F56" s="43">
        <v>40651</v>
      </c>
      <c r="G56" s="43">
        <f t="shared" si="7"/>
        <v>49647</v>
      </c>
      <c r="H56" s="85">
        <f t="shared" si="4"/>
        <v>115180</v>
      </c>
      <c r="I56" s="77">
        <v>23971</v>
      </c>
      <c r="J56" s="43">
        <v>2274</v>
      </c>
      <c r="K56" s="43">
        <f t="shared" si="8"/>
        <v>26245</v>
      </c>
      <c r="L56" s="43">
        <v>23597</v>
      </c>
      <c r="M56" s="43">
        <f t="shared" si="9"/>
        <v>76087</v>
      </c>
      <c r="N56" s="43">
        <v>40651</v>
      </c>
      <c r="O56" s="71">
        <f t="shared" si="5"/>
        <v>66896</v>
      </c>
      <c r="P56" s="43">
        <v>7299</v>
      </c>
      <c r="Q56" s="95">
        <f t="shared" si="6"/>
        <v>113483</v>
      </c>
      <c r="R56" s="77">
        <v>120509</v>
      </c>
      <c r="S56" s="43">
        <v>98016</v>
      </c>
      <c r="T56" s="80">
        <v>15980</v>
      </c>
      <c r="U56" s="11" t="s">
        <v>189</v>
      </c>
    </row>
    <row r="57" spans="1:21" ht="15.6" x14ac:dyDescent="0.3">
      <c r="A57" s="59" t="s">
        <v>73</v>
      </c>
      <c r="B57" s="61">
        <v>63328</v>
      </c>
      <c r="C57" s="56">
        <v>35489</v>
      </c>
      <c r="D57" s="67">
        <f t="shared" si="3"/>
        <v>98817</v>
      </c>
      <c r="E57" s="6">
        <v>16302</v>
      </c>
      <c r="F57" s="6">
        <v>38676</v>
      </c>
      <c r="G57" s="6">
        <f t="shared" si="7"/>
        <v>54978</v>
      </c>
      <c r="H57" s="85">
        <f t="shared" si="4"/>
        <v>113382</v>
      </c>
      <c r="I57" s="75">
        <v>21033</v>
      </c>
      <c r="J57" s="6">
        <v>1882</v>
      </c>
      <c r="K57" s="6">
        <f t="shared" si="8"/>
        <v>22915</v>
      </c>
      <c r="L57" s="6">
        <v>20216</v>
      </c>
      <c r="M57" s="6">
        <f t="shared" si="9"/>
        <v>66046</v>
      </c>
      <c r="N57" s="6">
        <v>38676</v>
      </c>
      <c r="O57" s="71">
        <f t="shared" si="5"/>
        <v>61591</v>
      </c>
      <c r="P57" s="6">
        <v>6713</v>
      </c>
      <c r="Q57" s="95">
        <f t="shared" si="6"/>
        <v>103793</v>
      </c>
      <c r="R57" s="78">
        <v>25156</v>
      </c>
      <c r="S57" s="5">
        <v>19442</v>
      </c>
      <c r="T57" s="79">
        <v>4125</v>
      </c>
      <c r="U57" s="11" t="s">
        <v>189</v>
      </c>
    </row>
    <row r="58" spans="1:21" ht="15.6" x14ac:dyDescent="0.3">
      <c r="A58" s="59" t="s">
        <v>191</v>
      </c>
      <c r="B58" s="61">
        <v>3574</v>
      </c>
      <c r="C58" s="56">
        <v>2015</v>
      </c>
      <c r="D58" s="67">
        <f t="shared" si="3"/>
        <v>5589</v>
      </c>
      <c r="E58" s="6">
        <v>950</v>
      </c>
      <c r="F58" s="6">
        <v>2111</v>
      </c>
      <c r="G58" s="6">
        <f t="shared" si="7"/>
        <v>3061</v>
      </c>
      <c r="H58" s="85">
        <f t="shared" si="4"/>
        <v>6473</v>
      </c>
      <c r="I58" s="75">
        <v>1304</v>
      </c>
      <c r="J58" s="6">
        <v>93</v>
      </c>
      <c r="K58" s="6">
        <f t="shared" si="8"/>
        <v>1397</v>
      </c>
      <c r="L58" s="6">
        <v>1179</v>
      </c>
      <c r="M58" s="6">
        <f t="shared" si="9"/>
        <v>3973</v>
      </c>
      <c r="N58" s="6">
        <v>2111</v>
      </c>
      <c r="O58" s="71">
        <f t="shared" si="5"/>
        <v>3508</v>
      </c>
      <c r="P58" s="6">
        <v>337</v>
      </c>
      <c r="Q58" s="95">
        <f t="shared" si="6"/>
        <v>5860</v>
      </c>
      <c r="R58" s="78">
        <v>153685</v>
      </c>
      <c r="S58" s="5">
        <v>148357</v>
      </c>
      <c r="T58" s="79">
        <v>1591</v>
      </c>
      <c r="U58" s="11" t="s">
        <v>189</v>
      </c>
    </row>
    <row r="59" spans="1:21" ht="15.6" x14ac:dyDescent="0.3">
      <c r="A59" s="59" t="s">
        <v>192</v>
      </c>
      <c r="B59" s="61">
        <v>95</v>
      </c>
      <c r="C59" s="56">
        <v>59</v>
      </c>
      <c r="D59" s="67">
        <f t="shared" si="3"/>
        <v>154</v>
      </c>
      <c r="E59" s="6">
        <v>20</v>
      </c>
      <c r="F59" s="6">
        <v>60</v>
      </c>
      <c r="G59" s="6">
        <f t="shared" si="7"/>
        <v>80</v>
      </c>
      <c r="H59" s="85">
        <f t="shared" si="4"/>
        <v>168</v>
      </c>
      <c r="I59" s="75">
        <v>26</v>
      </c>
      <c r="J59" s="6">
        <v>3</v>
      </c>
      <c r="K59" s="6">
        <f t="shared" si="8"/>
        <v>29</v>
      </c>
      <c r="L59" s="6">
        <v>24</v>
      </c>
      <c r="M59" s="6">
        <f t="shared" si="9"/>
        <v>82</v>
      </c>
      <c r="N59" s="6">
        <v>60</v>
      </c>
      <c r="O59" s="71">
        <f t="shared" si="5"/>
        <v>89</v>
      </c>
      <c r="P59" s="6">
        <v>11</v>
      </c>
      <c r="Q59" s="95">
        <f t="shared" si="6"/>
        <v>159</v>
      </c>
      <c r="R59" s="78">
        <v>48344</v>
      </c>
      <c r="S59" s="5">
        <v>44267</v>
      </c>
      <c r="T59" s="79">
        <v>1277</v>
      </c>
      <c r="U59" s="11" t="s">
        <v>189</v>
      </c>
    </row>
    <row r="60" spans="1:21" ht="15.6" x14ac:dyDescent="0.3">
      <c r="A60" s="59" t="s">
        <v>78</v>
      </c>
      <c r="B60" s="61">
        <v>25861</v>
      </c>
      <c r="C60" s="56">
        <v>15652</v>
      </c>
      <c r="D60" s="67">
        <f t="shared" si="3"/>
        <v>41513</v>
      </c>
      <c r="E60" s="6">
        <v>6369</v>
      </c>
      <c r="F60" s="6">
        <v>15473</v>
      </c>
      <c r="G60" s="6">
        <f t="shared" si="7"/>
        <v>21842</v>
      </c>
      <c r="H60" s="85">
        <f t="shared" si="4"/>
        <v>46666</v>
      </c>
      <c r="I60" s="75">
        <v>8301</v>
      </c>
      <c r="J60" s="6">
        <v>871</v>
      </c>
      <c r="K60" s="6">
        <f t="shared" si="8"/>
        <v>9172</v>
      </c>
      <c r="L60" s="6">
        <v>7672</v>
      </c>
      <c r="M60" s="6">
        <f t="shared" si="9"/>
        <v>26016</v>
      </c>
      <c r="N60" s="6">
        <v>15473</v>
      </c>
      <c r="O60" s="71">
        <f t="shared" si="5"/>
        <v>24645</v>
      </c>
      <c r="P60" s="6">
        <v>2179</v>
      </c>
      <c r="Q60" s="95">
        <f t="shared" si="6"/>
        <v>42476</v>
      </c>
      <c r="R60" s="78">
        <v>62880</v>
      </c>
      <c r="S60" s="5">
        <v>58102</v>
      </c>
      <c r="T60" s="79">
        <v>2324</v>
      </c>
      <c r="U60" s="11" t="s">
        <v>189</v>
      </c>
    </row>
    <row r="61" spans="1:21" ht="15.6" x14ac:dyDescent="0.3">
      <c r="A61" s="59" t="s">
        <v>193</v>
      </c>
      <c r="B61" s="61">
        <v>2367</v>
      </c>
      <c r="C61" s="56">
        <v>1339</v>
      </c>
      <c r="D61" s="67">
        <f t="shared" si="3"/>
        <v>3706</v>
      </c>
      <c r="E61" s="6">
        <v>564</v>
      </c>
      <c r="F61" s="6">
        <v>1445</v>
      </c>
      <c r="G61" s="6">
        <f t="shared" si="7"/>
        <v>2009</v>
      </c>
      <c r="H61" s="85">
        <f t="shared" si="4"/>
        <v>4196</v>
      </c>
      <c r="I61" s="75">
        <v>772</v>
      </c>
      <c r="J61" s="6">
        <v>76</v>
      </c>
      <c r="K61" s="6">
        <f t="shared" si="8"/>
        <v>848</v>
      </c>
      <c r="L61" s="6">
        <v>766</v>
      </c>
      <c r="M61" s="6">
        <f t="shared" si="9"/>
        <v>2462</v>
      </c>
      <c r="N61" s="6">
        <v>1445</v>
      </c>
      <c r="O61" s="71">
        <f t="shared" si="5"/>
        <v>2293</v>
      </c>
      <c r="P61" s="6">
        <v>236</v>
      </c>
      <c r="Q61" s="95">
        <f t="shared" si="6"/>
        <v>3868</v>
      </c>
      <c r="R61" s="78">
        <v>35262</v>
      </c>
      <c r="S61" s="5">
        <v>32900</v>
      </c>
      <c r="T61" s="79">
        <v>891</v>
      </c>
      <c r="U61" s="11" t="s">
        <v>189</v>
      </c>
    </row>
    <row r="62" spans="1:21" ht="15.6" x14ac:dyDescent="0.3">
      <c r="A62" s="59" t="s">
        <v>81</v>
      </c>
      <c r="B62" s="61">
        <v>32364</v>
      </c>
      <c r="C62" s="56">
        <v>18207</v>
      </c>
      <c r="D62" s="67">
        <f t="shared" si="3"/>
        <v>50571</v>
      </c>
      <c r="E62" s="6">
        <v>8623</v>
      </c>
      <c r="F62" s="6">
        <v>19842</v>
      </c>
      <c r="G62" s="6">
        <f t="shared" si="7"/>
        <v>28465</v>
      </c>
      <c r="H62" s="85">
        <f t="shared" si="4"/>
        <v>58189</v>
      </c>
      <c r="I62" s="75">
        <v>10598</v>
      </c>
      <c r="J62" s="6">
        <v>919</v>
      </c>
      <c r="K62" s="6">
        <f t="shared" si="8"/>
        <v>11517</v>
      </c>
      <c r="L62" s="6">
        <v>10384</v>
      </c>
      <c r="M62" s="6">
        <f t="shared" si="9"/>
        <v>33418</v>
      </c>
      <c r="N62" s="6">
        <v>19842</v>
      </c>
      <c r="O62" s="71">
        <f t="shared" si="5"/>
        <v>31359</v>
      </c>
      <c r="P62" s="6">
        <v>3270</v>
      </c>
      <c r="Q62" s="95">
        <f t="shared" si="6"/>
        <v>52836</v>
      </c>
      <c r="R62" s="78">
        <v>235606</v>
      </c>
      <c r="S62" s="5">
        <v>217348</v>
      </c>
      <c r="T62" s="79">
        <v>11731</v>
      </c>
      <c r="U62" s="11" t="s">
        <v>189</v>
      </c>
    </row>
    <row r="63" spans="1:21" ht="15.6" x14ac:dyDescent="0.3">
      <c r="A63" s="59" t="s">
        <v>194</v>
      </c>
      <c r="B63" s="61">
        <v>35832</v>
      </c>
      <c r="C63" s="56">
        <v>21030</v>
      </c>
      <c r="D63" s="67">
        <f t="shared" si="3"/>
        <v>56862</v>
      </c>
      <c r="E63" s="6">
        <v>9055</v>
      </c>
      <c r="F63" s="6">
        <v>20659</v>
      </c>
      <c r="G63" s="6">
        <f t="shared" si="7"/>
        <v>29714</v>
      </c>
      <c r="H63" s="85">
        <f t="shared" si="4"/>
        <v>64267</v>
      </c>
      <c r="I63" s="75">
        <v>11941</v>
      </c>
      <c r="J63" s="6">
        <v>1582</v>
      </c>
      <c r="K63" s="6">
        <f t="shared" si="8"/>
        <v>13523</v>
      </c>
      <c r="L63" s="6">
        <v>11132</v>
      </c>
      <c r="M63" s="6">
        <f t="shared" si="9"/>
        <v>38178</v>
      </c>
      <c r="N63" s="6">
        <v>20659</v>
      </c>
      <c r="O63" s="71">
        <f t="shared" si="5"/>
        <v>34182</v>
      </c>
      <c r="P63" s="6">
        <v>3193</v>
      </c>
      <c r="Q63" s="95">
        <f t="shared" si="6"/>
        <v>58405</v>
      </c>
      <c r="R63" s="78">
        <v>34591</v>
      </c>
      <c r="S63" s="5">
        <v>31707</v>
      </c>
      <c r="T63" s="79">
        <v>1286</v>
      </c>
      <c r="U63" s="11" t="s">
        <v>189</v>
      </c>
    </row>
    <row r="64" spans="1:21" ht="15.6" x14ac:dyDescent="0.3">
      <c r="A64" s="59" t="s">
        <v>84</v>
      </c>
      <c r="B64" s="61">
        <v>5461</v>
      </c>
      <c r="C64" s="56">
        <v>3097</v>
      </c>
      <c r="D64" s="67">
        <f t="shared" si="3"/>
        <v>8558</v>
      </c>
      <c r="E64" s="6">
        <v>1398</v>
      </c>
      <c r="F64" s="6">
        <v>3183</v>
      </c>
      <c r="G64" s="6">
        <f t="shared" si="7"/>
        <v>4581</v>
      </c>
      <c r="H64" s="85">
        <f t="shared" si="4"/>
        <v>9887</v>
      </c>
      <c r="I64" s="75">
        <v>1961</v>
      </c>
      <c r="J64" s="6">
        <v>248</v>
      </c>
      <c r="K64" s="6">
        <f t="shared" si="8"/>
        <v>2209</v>
      </c>
      <c r="L64" s="6">
        <v>1769</v>
      </c>
      <c r="M64" s="6">
        <f t="shared" si="9"/>
        <v>6187</v>
      </c>
      <c r="N64" s="6">
        <v>3183</v>
      </c>
      <c r="O64" s="71">
        <f t="shared" si="5"/>
        <v>5392</v>
      </c>
      <c r="P64" s="6">
        <v>516</v>
      </c>
      <c r="Q64" s="95">
        <f t="shared" si="6"/>
        <v>9005</v>
      </c>
      <c r="R64" s="78">
        <v>20181</v>
      </c>
      <c r="S64" s="5">
        <v>10291</v>
      </c>
      <c r="T64" s="79">
        <v>9356</v>
      </c>
      <c r="U64" s="11" t="s">
        <v>189</v>
      </c>
    </row>
    <row r="65" spans="1:21" ht="15.6" x14ac:dyDescent="0.3">
      <c r="A65" s="59" t="s">
        <v>195</v>
      </c>
      <c r="B65" s="61">
        <v>74</v>
      </c>
      <c r="C65" s="56">
        <v>33</v>
      </c>
      <c r="D65" s="67">
        <f t="shared" si="3"/>
        <v>107</v>
      </c>
      <c r="E65" s="6">
        <v>27</v>
      </c>
      <c r="F65" s="6">
        <v>41</v>
      </c>
      <c r="G65" s="6">
        <f t="shared" si="7"/>
        <v>68</v>
      </c>
      <c r="H65" s="85">
        <f t="shared" si="4"/>
        <v>139</v>
      </c>
      <c r="I65" s="75">
        <v>32</v>
      </c>
      <c r="J65" s="6">
        <v>6</v>
      </c>
      <c r="K65" s="6">
        <f t="shared" si="8"/>
        <v>38</v>
      </c>
      <c r="L65" s="6">
        <v>29</v>
      </c>
      <c r="M65" s="6">
        <f t="shared" si="9"/>
        <v>105</v>
      </c>
      <c r="N65" s="6">
        <v>41</v>
      </c>
      <c r="O65" s="71">
        <f t="shared" si="5"/>
        <v>79</v>
      </c>
      <c r="P65" s="6">
        <v>12</v>
      </c>
      <c r="Q65" s="95">
        <f t="shared" si="6"/>
        <v>124</v>
      </c>
      <c r="R65" s="78">
        <v>112932</v>
      </c>
      <c r="S65" s="5">
        <v>108255</v>
      </c>
      <c r="T65" s="79">
        <v>1295</v>
      </c>
      <c r="U65" s="11" t="s">
        <v>189</v>
      </c>
    </row>
    <row r="66" spans="1:21" ht="15.6" x14ac:dyDescent="0.3">
      <c r="A66" s="59" t="s">
        <v>196</v>
      </c>
      <c r="B66" s="61">
        <v>2342</v>
      </c>
      <c r="C66" s="56">
        <v>1295</v>
      </c>
      <c r="D66" s="67">
        <f t="shared" si="3"/>
        <v>3637</v>
      </c>
      <c r="E66" s="6">
        <v>695</v>
      </c>
      <c r="F66" s="6">
        <v>1170</v>
      </c>
      <c r="G66" s="6">
        <f t="shared" ref="G66:G97" si="10">SUM(E66:F66)</f>
        <v>1865</v>
      </c>
      <c r="H66" s="85">
        <f t="shared" si="4"/>
        <v>4236</v>
      </c>
      <c r="I66" s="75">
        <v>908</v>
      </c>
      <c r="J66" s="6">
        <v>168</v>
      </c>
      <c r="K66" s="6">
        <f t="shared" ref="K66:K97" si="11">SUM(I66:J66)</f>
        <v>1076</v>
      </c>
      <c r="L66" s="6">
        <v>743</v>
      </c>
      <c r="M66" s="6">
        <f t="shared" ref="M66:M97" si="12">SUM(I66:L66)</f>
        <v>2895</v>
      </c>
      <c r="N66" s="6">
        <v>1170</v>
      </c>
      <c r="O66" s="71">
        <f t="shared" si="5"/>
        <v>2246</v>
      </c>
      <c r="P66" s="6">
        <v>272</v>
      </c>
      <c r="Q66" s="95">
        <f t="shared" si="6"/>
        <v>3813</v>
      </c>
      <c r="R66" s="78">
        <v>26105</v>
      </c>
      <c r="S66" s="5">
        <v>14856</v>
      </c>
      <c r="T66" s="79">
        <v>10478</v>
      </c>
      <c r="U66" s="11" t="s">
        <v>189</v>
      </c>
    </row>
    <row r="67" spans="1:21" ht="15.6" x14ac:dyDescent="0.3">
      <c r="A67" s="59" t="s">
        <v>88</v>
      </c>
      <c r="B67" s="61">
        <v>30745</v>
      </c>
      <c r="C67" s="56">
        <v>17063</v>
      </c>
      <c r="D67" s="67">
        <f t="shared" ref="D67:D98" si="13">SUM(B67,C67)</f>
        <v>47808</v>
      </c>
      <c r="E67" s="6">
        <v>8215</v>
      </c>
      <c r="F67" s="6">
        <v>18608</v>
      </c>
      <c r="G67" s="6">
        <f t="shared" si="10"/>
        <v>26823</v>
      </c>
      <c r="H67" s="85">
        <f t="shared" ref="H67:H98" si="14">SUM(C67,E67,F67,K67)</f>
        <v>55173</v>
      </c>
      <c r="I67" s="75">
        <v>10331</v>
      </c>
      <c r="J67" s="6">
        <v>956</v>
      </c>
      <c r="K67" s="6">
        <f t="shared" si="11"/>
        <v>11287</v>
      </c>
      <c r="L67" s="6">
        <v>9929</v>
      </c>
      <c r="M67" s="6">
        <f t="shared" si="12"/>
        <v>32503</v>
      </c>
      <c r="N67" s="6">
        <v>18608</v>
      </c>
      <c r="O67" s="71">
        <f t="shared" ref="O67:O98" si="15">SUM(K67,N67)</f>
        <v>29895</v>
      </c>
      <c r="P67" s="6">
        <v>3290</v>
      </c>
      <c r="Q67" s="95">
        <f t="shared" ref="Q67:Q98" si="16">SUM(O67,C67,P67)</f>
        <v>50248</v>
      </c>
      <c r="R67" s="78">
        <v>123282</v>
      </c>
      <c r="S67" s="5">
        <v>115638</v>
      </c>
      <c r="T67" s="79">
        <v>1805</v>
      </c>
      <c r="U67" s="11" t="s">
        <v>189</v>
      </c>
    </row>
    <row r="68" spans="1:21" ht="15.6" x14ac:dyDescent="0.3">
      <c r="A68" s="59" t="s">
        <v>197</v>
      </c>
      <c r="B68" s="61">
        <v>866</v>
      </c>
      <c r="C68" s="56">
        <v>472</v>
      </c>
      <c r="D68" s="67">
        <f t="shared" si="13"/>
        <v>1338</v>
      </c>
      <c r="E68" s="6">
        <v>230</v>
      </c>
      <c r="F68" s="6">
        <v>510</v>
      </c>
      <c r="G68" s="6">
        <f t="shared" si="10"/>
        <v>740</v>
      </c>
      <c r="H68" s="85">
        <f t="shared" si="14"/>
        <v>1524</v>
      </c>
      <c r="I68" s="75">
        <v>284</v>
      </c>
      <c r="J68" s="6">
        <v>28</v>
      </c>
      <c r="K68" s="6">
        <f t="shared" si="11"/>
        <v>312</v>
      </c>
      <c r="L68" s="6">
        <v>284</v>
      </c>
      <c r="M68" s="6">
        <f t="shared" si="12"/>
        <v>908</v>
      </c>
      <c r="N68" s="6">
        <v>510</v>
      </c>
      <c r="O68" s="71">
        <f t="shared" si="15"/>
        <v>822</v>
      </c>
      <c r="P68" s="6">
        <v>91</v>
      </c>
      <c r="Q68" s="95">
        <f t="shared" si="16"/>
        <v>1385</v>
      </c>
      <c r="R68" s="78">
        <v>21668</v>
      </c>
      <c r="S68" s="5">
        <v>20451</v>
      </c>
      <c r="T68" s="79">
        <v>549</v>
      </c>
      <c r="U68" s="11" t="s">
        <v>189</v>
      </c>
    </row>
    <row r="69" spans="1:21" ht="15.6" x14ac:dyDescent="0.3">
      <c r="A69" s="59" t="s">
        <v>91</v>
      </c>
      <c r="B69" s="61">
        <v>127211</v>
      </c>
      <c r="C69" s="56">
        <v>73100</v>
      </c>
      <c r="D69" s="67">
        <f t="shared" si="13"/>
        <v>200311</v>
      </c>
      <c r="E69" s="6">
        <v>35188</v>
      </c>
      <c r="F69" s="6">
        <v>77852</v>
      </c>
      <c r="G69" s="6">
        <f t="shared" si="10"/>
        <v>113040</v>
      </c>
      <c r="H69" s="85">
        <f t="shared" si="14"/>
        <v>232494</v>
      </c>
      <c r="I69" s="75">
        <v>42513</v>
      </c>
      <c r="J69" s="6">
        <v>3841</v>
      </c>
      <c r="K69" s="6">
        <f t="shared" si="11"/>
        <v>46354</v>
      </c>
      <c r="L69" s="6">
        <v>40026</v>
      </c>
      <c r="M69" s="6">
        <f t="shared" si="12"/>
        <v>132734</v>
      </c>
      <c r="N69" s="6">
        <v>77852</v>
      </c>
      <c r="O69" s="71">
        <f t="shared" si="15"/>
        <v>124206</v>
      </c>
      <c r="P69" s="6">
        <v>12326</v>
      </c>
      <c r="Q69" s="95">
        <f t="shared" si="16"/>
        <v>209632</v>
      </c>
      <c r="R69" s="78">
        <v>119063</v>
      </c>
      <c r="S69" s="5">
        <v>106896</v>
      </c>
      <c r="T69" s="79">
        <v>1847</v>
      </c>
      <c r="U69" s="11" t="s">
        <v>189</v>
      </c>
    </row>
    <row r="70" spans="1:21" ht="15.6" x14ac:dyDescent="0.3">
      <c r="A70" s="59" t="s">
        <v>198</v>
      </c>
      <c r="B70" s="61">
        <v>44390</v>
      </c>
      <c r="C70" s="56">
        <v>31472</v>
      </c>
      <c r="D70" s="67">
        <f t="shared" si="13"/>
        <v>75862</v>
      </c>
      <c r="E70" s="6">
        <v>7237</v>
      </c>
      <c r="F70" s="6">
        <v>19785</v>
      </c>
      <c r="G70" s="6">
        <f t="shared" si="10"/>
        <v>27022</v>
      </c>
      <c r="H70" s="85">
        <f t="shared" si="14"/>
        <v>69578</v>
      </c>
      <c r="I70" s="75">
        <v>9476</v>
      </c>
      <c r="J70" s="6">
        <v>1608</v>
      </c>
      <c r="K70" s="6">
        <f t="shared" si="11"/>
        <v>11084</v>
      </c>
      <c r="L70" s="6">
        <v>10482</v>
      </c>
      <c r="M70" s="6">
        <f t="shared" si="12"/>
        <v>32650</v>
      </c>
      <c r="N70" s="6">
        <v>19785</v>
      </c>
      <c r="O70" s="71">
        <f t="shared" si="15"/>
        <v>30869</v>
      </c>
      <c r="P70" s="6">
        <v>2073</v>
      </c>
      <c r="Q70" s="95">
        <f t="shared" si="16"/>
        <v>64414</v>
      </c>
      <c r="R70" s="78">
        <v>151550</v>
      </c>
      <c r="S70" s="5">
        <v>143880</v>
      </c>
      <c r="T70" s="79">
        <v>2192</v>
      </c>
      <c r="U70" s="11" t="s">
        <v>189</v>
      </c>
    </row>
    <row r="71" spans="1:21" ht="15.6" x14ac:dyDescent="0.3">
      <c r="A71" s="59" t="s">
        <v>94</v>
      </c>
      <c r="B71" s="61">
        <v>35868</v>
      </c>
      <c r="C71" s="56">
        <v>19867</v>
      </c>
      <c r="D71" s="67">
        <f t="shared" si="13"/>
        <v>55735</v>
      </c>
      <c r="E71" s="6">
        <v>9432</v>
      </c>
      <c r="F71" s="6">
        <v>21527</v>
      </c>
      <c r="G71" s="6">
        <f t="shared" si="10"/>
        <v>30959</v>
      </c>
      <c r="H71" s="85">
        <f t="shared" si="14"/>
        <v>64714</v>
      </c>
      <c r="I71" s="75">
        <v>12868</v>
      </c>
      <c r="J71" s="6">
        <v>1020</v>
      </c>
      <c r="K71" s="6">
        <f t="shared" si="11"/>
        <v>13888</v>
      </c>
      <c r="L71" s="6">
        <v>11900</v>
      </c>
      <c r="M71" s="6">
        <f t="shared" si="12"/>
        <v>39676</v>
      </c>
      <c r="N71" s="6">
        <v>21527</v>
      </c>
      <c r="O71" s="71">
        <f t="shared" si="15"/>
        <v>35415</v>
      </c>
      <c r="P71" s="6">
        <v>3610</v>
      </c>
      <c r="Q71" s="95">
        <f t="shared" si="16"/>
        <v>58892</v>
      </c>
      <c r="R71" s="78">
        <v>92428</v>
      </c>
      <c r="S71" s="5">
        <v>82203</v>
      </c>
      <c r="T71" s="79">
        <v>7326</v>
      </c>
      <c r="U71" s="11" t="s">
        <v>189</v>
      </c>
    </row>
    <row r="72" spans="1:21" ht="15.6" x14ac:dyDescent="0.3">
      <c r="A72" s="59" t="s">
        <v>199</v>
      </c>
      <c r="B72" s="61">
        <v>1496</v>
      </c>
      <c r="C72" s="56">
        <v>850</v>
      </c>
      <c r="D72" s="67">
        <f t="shared" si="13"/>
        <v>2346</v>
      </c>
      <c r="E72" s="6">
        <v>413</v>
      </c>
      <c r="F72" s="6">
        <v>889</v>
      </c>
      <c r="G72" s="6">
        <f t="shared" si="10"/>
        <v>1302</v>
      </c>
      <c r="H72" s="85">
        <f t="shared" si="14"/>
        <v>2732</v>
      </c>
      <c r="I72" s="75">
        <v>533</v>
      </c>
      <c r="J72" s="6">
        <v>47</v>
      </c>
      <c r="K72" s="6">
        <f t="shared" si="11"/>
        <v>580</v>
      </c>
      <c r="L72" s="6">
        <v>469</v>
      </c>
      <c r="M72" s="6">
        <f t="shared" si="12"/>
        <v>1629</v>
      </c>
      <c r="N72" s="6">
        <v>889</v>
      </c>
      <c r="O72" s="71">
        <f t="shared" si="15"/>
        <v>1469</v>
      </c>
      <c r="P72" s="6">
        <v>153</v>
      </c>
      <c r="Q72" s="95">
        <f t="shared" si="16"/>
        <v>2472</v>
      </c>
      <c r="R72" s="78">
        <v>49361</v>
      </c>
      <c r="S72" s="5">
        <v>46887</v>
      </c>
      <c r="T72" s="79">
        <v>661</v>
      </c>
      <c r="U72" s="11" t="s">
        <v>189</v>
      </c>
    </row>
    <row r="73" spans="1:21" ht="15.6" x14ac:dyDescent="0.3">
      <c r="A73" s="59" t="s">
        <v>200</v>
      </c>
      <c r="B73" s="61">
        <v>3219</v>
      </c>
      <c r="C73" s="56">
        <v>2298</v>
      </c>
      <c r="D73" s="67">
        <f t="shared" si="13"/>
        <v>5517</v>
      </c>
      <c r="E73" s="6">
        <v>417</v>
      </c>
      <c r="F73" s="6">
        <v>1365</v>
      </c>
      <c r="G73" s="6">
        <f t="shared" si="10"/>
        <v>1782</v>
      </c>
      <c r="H73" s="85">
        <f t="shared" si="14"/>
        <v>4930</v>
      </c>
      <c r="I73" s="75">
        <v>729</v>
      </c>
      <c r="J73" s="6">
        <v>121</v>
      </c>
      <c r="K73" s="6">
        <f t="shared" si="11"/>
        <v>850</v>
      </c>
      <c r="L73" s="6">
        <v>721</v>
      </c>
      <c r="M73" s="6">
        <f t="shared" si="12"/>
        <v>2421</v>
      </c>
      <c r="N73" s="6">
        <v>1365</v>
      </c>
      <c r="O73" s="71">
        <f t="shared" si="15"/>
        <v>2215</v>
      </c>
      <c r="P73" s="6">
        <v>168</v>
      </c>
      <c r="Q73" s="95">
        <f t="shared" si="16"/>
        <v>4681</v>
      </c>
      <c r="R73" s="78">
        <v>12099</v>
      </c>
      <c r="S73" s="5">
        <v>10168</v>
      </c>
      <c r="T73" s="79">
        <v>1452</v>
      </c>
      <c r="U73" s="11" t="s">
        <v>189</v>
      </c>
    </row>
    <row r="74" spans="1:21" ht="15.6" x14ac:dyDescent="0.3">
      <c r="A74" s="59" t="s">
        <v>201</v>
      </c>
      <c r="B74" s="61">
        <v>28670</v>
      </c>
      <c r="C74" s="56">
        <v>17584</v>
      </c>
      <c r="D74" s="67">
        <f t="shared" si="13"/>
        <v>46254</v>
      </c>
      <c r="E74" s="6">
        <v>6738</v>
      </c>
      <c r="F74" s="6">
        <v>15913</v>
      </c>
      <c r="G74" s="6">
        <f t="shared" si="10"/>
        <v>22651</v>
      </c>
      <c r="H74" s="85">
        <f t="shared" si="14"/>
        <v>50294</v>
      </c>
      <c r="I74" s="75">
        <v>8839</v>
      </c>
      <c r="J74" s="6">
        <v>1220</v>
      </c>
      <c r="K74" s="6">
        <f t="shared" si="11"/>
        <v>10059</v>
      </c>
      <c r="L74" s="6">
        <v>8292</v>
      </c>
      <c r="M74" s="6">
        <f t="shared" si="12"/>
        <v>28410</v>
      </c>
      <c r="N74" s="6">
        <v>15913</v>
      </c>
      <c r="O74" s="71">
        <f t="shared" si="15"/>
        <v>25972</v>
      </c>
      <c r="P74" s="6">
        <v>2438</v>
      </c>
      <c r="Q74" s="95">
        <f t="shared" si="16"/>
        <v>45994</v>
      </c>
      <c r="R74" s="78">
        <v>42279</v>
      </c>
      <c r="S74" s="5">
        <v>39484</v>
      </c>
      <c r="T74" s="79">
        <v>650</v>
      </c>
      <c r="U74" s="11" t="s">
        <v>189</v>
      </c>
    </row>
    <row r="75" spans="1:21" ht="15.6" x14ac:dyDescent="0.3">
      <c r="A75" s="59" t="s">
        <v>202</v>
      </c>
      <c r="B75" s="61">
        <v>2356</v>
      </c>
      <c r="C75" s="56">
        <v>1306</v>
      </c>
      <c r="D75" s="67">
        <f t="shared" si="13"/>
        <v>3662</v>
      </c>
      <c r="E75" s="6">
        <v>692</v>
      </c>
      <c r="F75" s="6">
        <v>1315</v>
      </c>
      <c r="G75" s="6">
        <f t="shared" si="10"/>
        <v>2007</v>
      </c>
      <c r="H75" s="85">
        <f t="shared" si="14"/>
        <v>4175</v>
      </c>
      <c r="I75" s="75">
        <v>798</v>
      </c>
      <c r="J75" s="6">
        <v>64</v>
      </c>
      <c r="K75" s="6">
        <f t="shared" si="11"/>
        <v>862</v>
      </c>
      <c r="L75" s="6">
        <v>774</v>
      </c>
      <c r="M75" s="6">
        <f t="shared" si="12"/>
        <v>2498</v>
      </c>
      <c r="N75" s="6">
        <v>1315</v>
      </c>
      <c r="O75" s="71">
        <f t="shared" si="15"/>
        <v>2177</v>
      </c>
      <c r="P75" s="6">
        <v>236</v>
      </c>
      <c r="Q75" s="95">
        <f t="shared" si="16"/>
        <v>3719</v>
      </c>
      <c r="R75" s="78">
        <v>4429</v>
      </c>
      <c r="S75" s="5">
        <v>3947</v>
      </c>
      <c r="T75" s="79">
        <v>214</v>
      </c>
      <c r="U75" s="11" t="s">
        <v>189</v>
      </c>
    </row>
    <row r="76" spans="1:21" ht="15.6" x14ac:dyDescent="0.3">
      <c r="A76" s="59" t="s">
        <v>100</v>
      </c>
      <c r="B76" s="61">
        <v>109578</v>
      </c>
      <c r="C76" s="56">
        <v>60965</v>
      </c>
      <c r="D76" s="67">
        <f t="shared" si="13"/>
        <v>170543</v>
      </c>
      <c r="E76" s="6">
        <v>29983</v>
      </c>
      <c r="F76" s="6">
        <v>65815</v>
      </c>
      <c r="G76" s="6">
        <f t="shared" si="10"/>
        <v>95798</v>
      </c>
      <c r="H76" s="85">
        <f t="shared" si="14"/>
        <v>198839</v>
      </c>
      <c r="I76" s="75">
        <v>39022</v>
      </c>
      <c r="J76" s="6">
        <v>3054</v>
      </c>
      <c r="K76" s="6">
        <f t="shared" si="11"/>
        <v>42076</v>
      </c>
      <c r="L76" s="6">
        <v>36465</v>
      </c>
      <c r="M76" s="6">
        <f t="shared" si="12"/>
        <v>120617</v>
      </c>
      <c r="N76" s="6">
        <v>65815</v>
      </c>
      <c r="O76" s="71">
        <f t="shared" si="15"/>
        <v>107891</v>
      </c>
      <c r="P76" s="6">
        <v>10632</v>
      </c>
      <c r="Q76" s="95">
        <f t="shared" si="16"/>
        <v>179488</v>
      </c>
      <c r="R76" s="78">
        <v>110241</v>
      </c>
      <c r="S76" s="5">
        <v>66729</v>
      </c>
      <c r="T76" s="79">
        <v>35883</v>
      </c>
      <c r="U76" s="11" t="s">
        <v>189</v>
      </c>
    </row>
    <row r="77" spans="1:21" ht="15.6" x14ac:dyDescent="0.3">
      <c r="A77" s="59" t="s">
        <v>102</v>
      </c>
      <c r="B77" s="61">
        <v>37781</v>
      </c>
      <c r="C77" s="56">
        <v>21049</v>
      </c>
      <c r="D77" s="67">
        <f t="shared" si="13"/>
        <v>58830</v>
      </c>
      <c r="E77" s="6">
        <v>9909</v>
      </c>
      <c r="F77" s="6">
        <v>22536</v>
      </c>
      <c r="G77" s="6">
        <f t="shared" si="10"/>
        <v>32445</v>
      </c>
      <c r="H77" s="85">
        <f t="shared" si="14"/>
        <v>68729</v>
      </c>
      <c r="I77" s="75">
        <v>13531</v>
      </c>
      <c r="J77" s="6">
        <v>1704</v>
      </c>
      <c r="K77" s="6">
        <f t="shared" si="11"/>
        <v>15235</v>
      </c>
      <c r="L77" s="6">
        <v>12492</v>
      </c>
      <c r="M77" s="6">
        <f t="shared" si="12"/>
        <v>42962</v>
      </c>
      <c r="N77" s="6">
        <v>22536</v>
      </c>
      <c r="O77" s="71">
        <f t="shared" si="15"/>
        <v>37771</v>
      </c>
      <c r="P77" s="6">
        <v>3719</v>
      </c>
      <c r="Q77" s="95">
        <f t="shared" si="16"/>
        <v>62539</v>
      </c>
      <c r="R77" s="78">
        <v>205850</v>
      </c>
      <c r="S77" s="5">
        <v>194177</v>
      </c>
      <c r="T77" s="79">
        <v>4405</v>
      </c>
      <c r="U77" s="11" t="s">
        <v>189</v>
      </c>
    </row>
    <row r="78" spans="1:21" ht="15.6" x14ac:dyDescent="0.3">
      <c r="A78" s="59" t="s">
        <v>104</v>
      </c>
      <c r="B78" s="61">
        <v>2594</v>
      </c>
      <c r="C78" s="56">
        <v>1424</v>
      </c>
      <c r="D78" s="67">
        <f t="shared" si="13"/>
        <v>4018</v>
      </c>
      <c r="E78" s="6">
        <v>646</v>
      </c>
      <c r="F78" s="6">
        <v>1374</v>
      </c>
      <c r="G78" s="6">
        <f t="shared" si="10"/>
        <v>2020</v>
      </c>
      <c r="H78" s="85">
        <f t="shared" si="14"/>
        <v>4404</v>
      </c>
      <c r="I78" s="75">
        <v>886</v>
      </c>
      <c r="J78" s="6">
        <v>74</v>
      </c>
      <c r="K78" s="6">
        <f t="shared" si="11"/>
        <v>960</v>
      </c>
      <c r="L78" s="6">
        <v>877</v>
      </c>
      <c r="M78" s="6">
        <f t="shared" si="12"/>
        <v>2797</v>
      </c>
      <c r="N78" s="6">
        <v>1374</v>
      </c>
      <c r="O78" s="71">
        <f t="shared" si="15"/>
        <v>2334</v>
      </c>
      <c r="P78" s="6">
        <v>261</v>
      </c>
      <c r="Q78" s="95">
        <f t="shared" si="16"/>
        <v>4019</v>
      </c>
      <c r="R78" s="78">
        <v>98019</v>
      </c>
      <c r="S78" s="5">
        <v>94563</v>
      </c>
      <c r="T78" s="79">
        <v>631</v>
      </c>
      <c r="U78" s="11" t="s">
        <v>189</v>
      </c>
    </row>
    <row r="79" spans="1:21" ht="15.6" x14ac:dyDescent="0.3">
      <c r="A79" s="59" t="s">
        <v>203</v>
      </c>
      <c r="B79" s="61">
        <v>1513</v>
      </c>
      <c r="C79" s="56">
        <v>855</v>
      </c>
      <c r="D79" s="67">
        <f t="shared" si="13"/>
        <v>2368</v>
      </c>
      <c r="E79" s="6">
        <v>442</v>
      </c>
      <c r="F79" s="6">
        <v>916</v>
      </c>
      <c r="G79" s="6">
        <f t="shared" si="10"/>
        <v>1358</v>
      </c>
      <c r="H79" s="85">
        <f t="shared" si="14"/>
        <v>2824</v>
      </c>
      <c r="I79" s="75">
        <v>563</v>
      </c>
      <c r="J79" s="6">
        <v>48</v>
      </c>
      <c r="K79" s="6">
        <f t="shared" si="11"/>
        <v>611</v>
      </c>
      <c r="L79" s="6">
        <v>473</v>
      </c>
      <c r="M79" s="6">
        <f t="shared" si="12"/>
        <v>1695</v>
      </c>
      <c r="N79" s="6">
        <v>916</v>
      </c>
      <c r="O79" s="71">
        <f t="shared" si="15"/>
        <v>1527</v>
      </c>
      <c r="P79" s="6">
        <v>159</v>
      </c>
      <c r="Q79" s="95">
        <f t="shared" si="16"/>
        <v>2541</v>
      </c>
      <c r="R79" s="78">
        <v>18786</v>
      </c>
      <c r="S79" s="5">
        <v>17895</v>
      </c>
      <c r="T79" s="79">
        <v>217</v>
      </c>
      <c r="U79" s="11" t="s">
        <v>189</v>
      </c>
    </row>
    <row r="80" spans="1:21" ht="15.6" x14ac:dyDescent="0.3">
      <c r="A80" s="59" t="s">
        <v>107</v>
      </c>
      <c r="B80" s="61">
        <v>42305</v>
      </c>
      <c r="C80" s="56">
        <v>23826</v>
      </c>
      <c r="D80" s="67">
        <f t="shared" si="13"/>
        <v>66131</v>
      </c>
      <c r="E80" s="6">
        <v>10509</v>
      </c>
      <c r="F80" s="6">
        <v>25053</v>
      </c>
      <c r="G80" s="6">
        <f t="shared" si="10"/>
        <v>35562</v>
      </c>
      <c r="H80" s="85">
        <f t="shared" si="14"/>
        <v>75125</v>
      </c>
      <c r="I80" s="75">
        <v>13857</v>
      </c>
      <c r="J80" s="6">
        <v>1880</v>
      </c>
      <c r="K80" s="6">
        <f t="shared" si="11"/>
        <v>15737</v>
      </c>
      <c r="L80" s="6">
        <v>13292</v>
      </c>
      <c r="M80" s="6">
        <f t="shared" si="12"/>
        <v>44766</v>
      </c>
      <c r="N80" s="6">
        <v>25053</v>
      </c>
      <c r="O80" s="71">
        <f t="shared" si="15"/>
        <v>40790</v>
      </c>
      <c r="P80" s="6">
        <v>4535</v>
      </c>
      <c r="Q80" s="95">
        <f t="shared" si="16"/>
        <v>69151</v>
      </c>
      <c r="R80" s="78">
        <v>372478</v>
      </c>
      <c r="S80" s="5">
        <v>343031</v>
      </c>
      <c r="T80" s="79">
        <v>18552</v>
      </c>
      <c r="U80" s="11" t="s">
        <v>189</v>
      </c>
    </row>
    <row r="81" spans="1:21" ht="15.6" x14ac:dyDescent="0.3">
      <c r="A81" s="59" t="s">
        <v>109</v>
      </c>
      <c r="B81" s="61">
        <v>4462</v>
      </c>
      <c r="C81" s="56">
        <v>2438</v>
      </c>
      <c r="D81" s="67">
        <f t="shared" si="13"/>
        <v>6900</v>
      </c>
      <c r="E81" s="6">
        <v>1176</v>
      </c>
      <c r="F81" s="6">
        <v>2557</v>
      </c>
      <c r="G81" s="6">
        <f t="shared" si="10"/>
        <v>3733</v>
      </c>
      <c r="H81" s="85">
        <f t="shared" si="14"/>
        <v>7727</v>
      </c>
      <c r="I81" s="75">
        <v>1441</v>
      </c>
      <c r="J81" s="6">
        <v>115</v>
      </c>
      <c r="K81" s="6">
        <f t="shared" si="11"/>
        <v>1556</v>
      </c>
      <c r="L81" s="6">
        <v>1447</v>
      </c>
      <c r="M81" s="6">
        <f t="shared" si="12"/>
        <v>4559</v>
      </c>
      <c r="N81" s="6">
        <v>2557</v>
      </c>
      <c r="O81" s="71">
        <f t="shared" si="15"/>
        <v>4113</v>
      </c>
      <c r="P81" s="6">
        <v>514</v>
      </c>
      <c r="Q81" s="95">
        <f t="shared" si="16"/>
        <v>7065</v>
      </c>
      <c r="R81" s="78">
        <v>81990</v>
      </c>
      <c r="S81" s="5">
        <v>72260</v>
      </c>
      <c r="T81" s="79">
        <v>8120</v>
      </c>
      <c r="U81" s="11" t="s">
        <v>189</v>
      </c>
    </row>
    <row r="82" spans="1:21" ht="15.6" x14ac:dyDescent="0.3">
      <c r="A82" s="59" t="s">
        <v>111</v>
      </c>
      <c r="B82" s="61">
        <v>125747</v>
      </c>
      <c r="C82" s="56">
        <v>68602</v>
      </c>
      <c r="D82" s="67">
        <f t="shared" si="13"/>
        <v>194349</v>
      </c>
      <c r="E82" s="6">
        <v>32444</v>
      </c>
      <c r="F82" s="6">
        <v>72113</v>
      </c>
      <c r="G82" s="6">
        <f t="shared" si="10"/>
        <v>104557</v>
      </c>
      <c r="H82" s="85">
        <f t="shared" si="14"/>
        <v>218955</v>
      </c>
      <c r="I82" s="75">
        <v>42356</v>
      </c>
      <c r="J82" s="6">
        <v>3440</v>
      </c>
      <c r="K82" s="6">
        <f t="shared" si="11"/>
        <v>45796</v>
      </c>
      <c r="L82" s="6">
        <v>42589</v>
      </c>
      <c r="M82" s="6">
        <f t="shared" si="12"/>
        <v>134181</v>
      </c>
      <c r="N82" s="6">
        <v>72113</v>
      </c>
      <c r="O82" s="71">
        <f t="shared" si="15"/>
        <v>117909</v>
      </c>
      <c r="P82" s="6">
        <v>12744</v>
      </c>
      <c r="Q82" s="95">
        <f t="shared" si="16"/>
        <v>199255</v>
      </c>
      <c r="R82" s="78">
        <v>137944</v>
      </c>
      <c r="S82" s="5">
        <v>62852</v>
      </c>
      <c r="T82" s="79">
        <v>69374</v>
      </c>
      <c r="U82" s="11" t="s">
        <v>189</v>
      </c>
    </row>
    <row r="83" spans="1:21" ht="15.6" x14ac:dyDescent="0.3">
      <c r="A83" s="59" t="s">
        <v>113</v>
      </c>
      <c r="B83" s="61">
        <v>8128</v>
      </c>
      <c r="C83" s="56">
        <v>4472</v>
      </c>
      <c r="D83" s="67">
        <f t="shared" si="13"/>
        <v>12600</v>
      </c>
      <c r="E83" s="6">
        <v>2171</v>
      </c>
      <c r="F83" s="6">
        <v>4910</v>
      </c>
      <c r="G83" s="6">
        <f t="shared" si="10"/>
        <v>7081</v>
      </c>
      <c r="H83" s="85">
        <f t="shared" si="14"/>
        <v>14553</v>
      </c>
      <c r="I83" s="75">
        <v>2697</v>
      </c>
      <c r="J83" s="6">
        <v>303</v>
      </c>
      <c r="K83" s="6">
        <f t="shared" si="11"/>
        <v>3000</v>
      </c>
      <c r="L83" s="6">
        <v>2670</v>
      </c>
      <c r="M83" s="6">
        <f t="shared" si="12"/>
        <v>8670</v>
      </c>
      <c r="N83" s="6">
        <v>4910</v>
      </c>
      <c r="O83" s="71">
        <f t="shared" si="15"/>
        <v>7910</v>
      </c>
      <c r="P83" s="6">
        <v>878</v>
      </c>
      <c r="Q83" s="95">
        <f t="shared" si="16"/>
        <v>13260</v>
      </c>
      <c r="R83" s="78">
        <v>173312</v>
      </c>
      <c r="S83" s="5">
        <v>152846</v>
      </c>
      <c r="T83" s="79">
        <v>12022</v>
      </c>
      <c r="U83" s="11" t="s">
        <v>189</v>
      </c>
    </row>
    <row r="84" spans="1:21" ht="15.6" x14ac:dyDescent="0.3">
      <c r="A84" s="59" t="s">
        <v>115</v>
      </c>
      <c r="B84" s="61">
        <v>67739</v>
      </c>
      <c r="C84" s="56">
        <v>39184</v>
      </c>
      <c r="D84" s="67">
        <f t="shared" si="13"/>
        <v>106923</v>
      </c>
      <c r="E84" s="6">
        <v>17768</v>
      </c>
      <c r="F84" s="6">
        <v>41564</v>
      </c>
      <c r="G84" s="6">
        <f t="shared" si="10"/>
        <v>59332</v>
      </c>
      <c r="H84" s="85">
        <f t="shared" si="14"/>
        <v>123604</v>
      </c>
      <c r="I84" s="75">
        <v>23019</v>
      </c>
      <c r="J84" s="6">
        <v>2069</v>
      </c>
      <c r="K84" s="6">
        <f t="shared" si="11"/>
        <v>25088</v>
      </c>
      <c r="L84" s="6">
        <v>21444</v>
      </c>
      <c r="M84" s="6">
        <f t="shared" si="12"/>
        <v>71620</v>
      </c>
      <c r="N84" s="6">
        <v>41564</v>
      </c>
      <c r="O84" s="71">
        <f t="shared" si="15"/>
        <v>66652</v>
      </c>
      <c r="P84" s="6">
        <v>6229</v>
      </c>
      <c r="Q84" s="95">
        <f t="shared" si="16"/>
        <v>112065</v>
      </c>
      <c r="R84" s="78">
        <v>48172</v>
      </c>
      <c r="S84" s="5">
        <v>43990</v>
      </c>
      <c r="T84" s="79">
        <v>1176</v>
      </c>
      <c r="U84" s="11" t="s">
        <v>189</v>
      </c>
    </row>
    <row r="85" spans="1:21" ht="15.6" x14ac:dyDescent="0.3">
      <c r="A85" s="59" t="s">
        <v>117</v>
      </c>
      <c r="B85" s="61">
        <v>56487</v>
      </c>
      <c r="C85" s="56">
        <v>32132</v>
      </c>
      <c r="D85" s="67">
        <f t="shared" si="13"/>
        <v>88619</v>
      </c>
      <c r="E85" s="6">
        <v>15246</v>
      </c>
      <c r="F85" s="6">
        <v>32722</v>
      </c>
      <c r="G85" s="6">
        <f t="shared" si="10"/>
        <v>47968</v>
      </c>
      <c r="H85" s="85">
        <f t="shared" si="14"/>
        <v>99912</v>
      </c>
      <c r="I85" s="75">
        <v>18176</v>
      </c>
      <c r="J85" s="6">
        <v>1636</v>
      </c>
      <c r="K85" s="6">
        <f t="shared" si="11"/>
        <v>19812</v>
      </c>
      <c r="L85" s="6">
        <v>18021</v>
      </c>
      <c r="M85" s="6">
        <f t="shared" si="12"/>
        <v>57645</v>
      </c>
      <c r="N85" s="6">
        <v>32722</v>
      </c>
      <c r="O85" s="71">
        <f t="shared" si="15"/>
        <v>52534</v>
      </c>
      <c r="P85" s="6">
        <v>5520</v>
      </c>
      <c r="Q85" s="95">
        <f t="shared" si="16"/>
        <v>90186</v>
      </c>
      <c r="R85" s="78">
        <v>36800</v>
      </c>
      <c r="S85" s="5">
        <v>26752</v>
      </c>
      <c r="T85" s="79">
        <v>7558</v>
      </c>
      <c r="U85" s="11" t="s">
        <v>189</v>
      </c>
    </row>
    <row r="86" spans="1:21" ht="15.6" x14ac:dyDescent="0.3">
      <c r="A86" s="59" t="s">
        <v>204</v>
      </c>
      <c r="B86" s="61">
        <v>484</v>
      </c>
      <c r="C86" s="56">
        <v>271</v>
      </c>
      <c r="D86" s="67">
        <f t="shared" si="13"/>
        <v>755</v>
      </c>
      <c r="E86" s="6">
        <v>138</v>
      </c>
      <c r="F86" s="6">
        <v>300</v>
      </c>
      <c r="G86" s="6">
        <f t="shared" si="10"/>
        <v>438</v>
      </c>
      <c r="H86" s="85">
        <f t="shared" si="14"/>
        <v>890</v>
      </c>
      <c r="I86" s="75">
        <v>163</v>
      </c>
      <c r="J86" s="6">
        <v>18</v>
      </c>
      <c r="K86" s="6">
        <f t="shared" si="11"/>
        <v>181</v>
      </c>
      <c r="L86" s="6">
        <v>157</v>
      </c>
      <c r="M86" s="6">
        <f t="shared" si="12"/>
        <v>519</v>
      </c>
      <c r="N86" s="6">
        <v>300</v>
      </c>
      <c r="O86" s="71">
        <f t="shared" si="15"/>
        <v>481</v>
      </c>
      <c r="P86" s="6">
        <v>49</v>
      </c>
      <c r="Q86" s="95">
        <f t="shared" si="16"/>
        <v>801</v>
      </c>
      <c r="R86" s="78">
        <v>26871</v>
      </c>
      <c r="S86" s="5">
        <v>25422</v>
      </c>
      <c r="T86" s="79">
        <v>395</v>
      </c>
      <c r="U86" s="11" t="s">
        <v>189</v>
      </c>
    </row>
    <row r="87" spans="1:21" ht="15.6" x14ac:dyDescent="0.3">
      <c r="A87" s="59" t="s">
        <v>120</v>
      </c>
      <c r="B87" s="61">
        <v>23270</v>
      </c>
      <c r="C87" s="56">
        <v>13047</v>
      </c>
      <c r="D87" s="67">
        <f t="shared" si="13"/>
        <v>36317</v>
      </c>
      <c r="E87" s="6">
        <v>6016</v>
      </c>
      <c r="F87" s="6">
        <v>14357</v>
      </c>
      <c r="G87" s="6">
        <f t="shared" si="10"/>
        <v>20373</v>
      </c>
      <c r="H87" s="85">
        <f t="shared" si="14"/>
        <v>41860</v>
      </c>
      <c r="I87" s="75">
        <v>7737</v>
      </c>
      <c r="J87" s="6">
        <v>703</v>
      </c>
      <c r="K87" s="6">
        <f t="shared" si="11"/>
        <v>8440</v>
      </c>
      <c r="L87" s="6">
        <v>7430</v>
      </c>
      <c r="M87" s="6">
        <f t="shared" si="12"/>
        <v>24310</v>
      </c>
      <c r="N87" s="6">
        <v>14357</v>
      </c>
      <c r="O87" s="71">
        <f t="shared" si="15"/>
        <v>22797</v>
      </c>
      <c r="P87" s="6">
        <v>2467</v>
      </c>
      <c r="Q87" s="95">
        <f t="shared" si="16"/>
        <v>38311</v>
      </c>
      <c r="R87" s="78">
        <v>410673</v>
      </c>
      <c r="S87" s="5">
        <v>388819</v>
      </c>
      <c r="T87" s="79">
        <v>8313</v>
      </c>
      <c r="U87" s="11" t="s">
        <v>189</v>
      </c>
    </row>
    <row r="88" spans="1:21" ht="15.6" x14ac:dyDescent="0.3">
      <c r="A88" s="59" t="s">
        <v>205</v>
      </c>
      <c r="B88" s="61">
        <v>940</v>
      </c>
      <c r="C88" s="56">
        <v>548</v>
      </c>
      <c r="D88" s="67">
        <f t="shared" si="13"/>
        <v>1488</v>
      </c>
      <c r="E88" s="6">
        <v>182</v>
      </c>
      <c r="F88" s="6">
        <v>504</v>
      </c>
      <c r="G88" s="6">
        <f t="shared" si="10"/>
        <v>686</v>
      </c>
      <c r="H88" s="85">
        <f t="shared" si="14"/>
        <v>1536</v>
      </c>
      <c r="I88" s="75">
        <v>280</v>
      </c>
      <c r="J88" s="6">
        <v>22</v>
      </c>
      <c r="K88" s="6">
        <f t="shared" si="11"/>
        <v>302</v>
      </c>
      <c r="L88" s="6">
        <v>276</v>
      </c>
      <c r="M88" s="6">
        <f t="shared" si="12"/>
        <v>880</v>
      </c>
      <c r="N88" s="6">
        <v>504</v>
      </c>
      <c r="O88" s="71">
        <f t="shared" si="15"/>
        <v>806</v>
      </c>
      <c r="P88" s="6">
        <v>101</v>
      </c>
      <c r="Q88" s="95">
        <f t="shared" si="16"/>
        <v>1455</v>
      </c>
      <c r="R88" s="78">
        <v>119633</v>
      </c>
      <c r="S88" s="5">
        <v>109508</v>
      </c>
      <c r="T88" s="79">
        <v>7349</v>
      </c>
      <c r="U88" s="11" t="s">
        <v>189</v>
      </c>
    </row>
    <row r="89" spans="1:21" ht="15.6" x14ac:dyDescent="0.3">
      <c r="A89" s="59" t="s">
        <v>128</v>
      </c>
      <c r="B89" s="63">
        <v>42</v>
      </c>
      <c r="C89" s="58">
        <v>5</v>
      </c>
      <c r="D89" s="67">
        <f t="shared" si="13"/>
        <v>47</v>
      </c>
      <c r="E89" s="5">
        <v>7</v>
      </c>
      <c r="F89" s="5">
        <v>9</v>
      </c>
      <c r="G89" s="5">
        <f t="shared" si="10"/>
        <v>16</v>
      </c>
      <c r="H89" s="85">
        <f t="shared" si="14"/>
        <v>24</v>
      </c>
      <c r="I89" s="78">
        <v>3</v>
      </c>
      <c r="J89" s="5">
        <v>0</v>
      </c>
      <c r="K89" s="5">
        <f t="shared" si="11"/>
        <v>3</v>
      </c>
      <c r="L89" s="5">
        <v>35</v>
      </c>
      <c r="M89" s="5">
        <f t="shared" si="12"/>
        <v>41</v>
      </c>
      <c r="N89" s="5">
        <v>9</v>
      </c>
      <c r="O89" s="71">
        <f t="shared" si="15"/>
        <v>12</v>
      </c>
      <c r="P89" s="5">
        <v>2</v>
      </c>
      <c r="Q89" s="95">
        <f t="shared" si="16"/>
        <v>19</v>
      </c>
      <c r="R89" s="75">
        <v>10344</v>
      </c>
      <c r="S89" s="6">
        <v>9665</v>
      </c>
      <c r="T89" s="76">
        <v>175</v>
      </c>
      <c r="U89" s="12" t="s">
        <v>206</v>
      </c>
    </row>
    <row r="90" spans="1:21" ht="15.6" x14ac:dyDescent="0.3">
      <c r="A90" s="59" t="s">
        <v>133</v>
      </c>
      <c r="B90" s="63">
        <v>55</v>
      </c>
      <c r="C90" s="58">
        <v>8</v>
      </c>
      <c r="D90" s="67">
        <f t="shared" si="13"/>
        <v>63</v>
      </c>
      <c r="E90" s="5">
        <v>2</v>
      </c>
      <c r="F90" s="5">
        <v>8</v>
      </c>
      <c r="G90" s="5">
        <f t="shared" si="10"/>
        <v>10</v>
      </c>
      <c r="H90" s="85">
        <f t="shared" si="14"/>
        <v>28</v>
      </c>
      <c r="I90" s="78">
        <v>9</v>
      </c>
      <c r="J90" s="5">
        <v>1</v>
      </c>
      <c r="K90" s="5">
        <f t="shared" si="11"/>
        <v>10</v>
      </c>
      <c r="L90" s="5">
        <v>43</v>
      </c>
      <c r="M90" s="5">
        <f t="shared" si="12"/>
        <v>63</v>
      </c>
      <c r="N90" s="5">
        <v>8</v>
      </c>
      <c r="O90" s="71">
        <f t="shared" si="15"/>
        <v>18</v>
      </c>
      <c r="P90" s="5">
        <v>4</v>
      </c>
      <c r="Q90" s="95">
        <f t="shared" si="16"/>
        <v>30</v>
      </c>
      <c r="R90" s="75">
        <v>2677</v>
      </c>
      <c r="S90" s="6">
        <v>2418</v>
      </c>
      <c r="T90" s="76">
        <v>29</v>
      </c>
      <c r="U90" s="12" t="s">
        <v>206</v>
      </c>
    </row>
    <row r="91" spans="1:21" ht="15.6" x14ac:dyDescent="0.3">
      <c r="A91" s="59" t="s">
        <v>135</v>
      </c>
      <c r="B91" s="63">
        <v>26</v>
      </c>
      <c r="C91" s="58">
        <v>18</v>
      </c>
      <c r="D91" s="67">
        <f t="shared" si="13"/>
        <v>44</v>
      </c>
      <c r="E91" s="5">
        <v>7</v>
      </c>
      <c r="F91" s="5">
        <v>6</v>
      </c>
      <c r="G91" s="5">
        <f t="shared" si="10"/>
        <v>13</v>
      </c>
      <c r="H91" s="85">
        <f t="shared" si="14"/>
        <v>50</v>
      </c>
      <c r="I91" s="78">
        <v>13</v>
      </c>
      <c r="J91" s="5">
        <v>6</v>
      </c>
      <c r="K91" s="5">
        <f t="shared" si="11"/>
        <v>19</v>
      </c>
      <c r="L91" s="5">
        <v>4</v>
      </c>
      <c r="M91" s="5">
        <f t="shared" si="12"/>
        <v>42</v>
      </c>
      <c r="N91" s="5">
        <v>6</v>
      </c>
      <c r="O91" s="71">
        <f t="shared" si="15"/>
        <v>25</v>
      </c>
      <c r="P91" s="5">
        <v>4</v>
      </c>
      <c r="Q91" s="95">
        <f t="shared" si="16"/>
        <v>47</v>
      </c>
      <c r="R91" s="75">
        <v>111957</v>
      </c>
      <c r="S91" s="6">
        <v>99341</v>
      </c>
      <c r="T91" s="76">
        <v>1455</v>
      </c>
      <c r="U91" s="12" t="s">
        <v>206</v>
      </c>
    </row>
    <row r="92" spans="1:21" ht="15.6" x14ac:dyDescent="0.3">
      <c r="A92" s="59" t="s">
        <v>137</v>
      </c>
      <c r="B92" s="63">
        <v>11897</v>
      </c>
      <c r="C92" s="58">
        <v>8845</v>
      </c>
      <c r="D92" s="67">
        <f t="shared" si="13"/>
        <v>20742</v>
      </c>
      <c r="E92" s="5">
        <v>1550</v>
      </c>
      <c r="F92" s="5">
        <v>5073</v>
      </c>
      <c r="G92" s="5">
        <f t="shared" si="10"/>
        <v>6623</v>
      </c>
      <c r="H92" s="85">
        <f t="shared" si="14"/>
        <v>18118</v>
      </c>
      <c r="I92" s="78">
        <v>2262</v>
      </c>
      <c r="J92" s="5">
        <v>388</v>
      </c>
      <c r="K92" s="5">
        <f t="shared" si="11"/>
        <v>2650</v>
      </c>
      <c r="L92" s="5">
        <v>2369</v>
      </c>
      <c r="M92" s="5">
        <f t="shared" si="12"/>
        <v>7669</v>
      </c>
      <c r="N92" s="5">
        <v>5073</v>
      </c>
      <c r="O92" s="71">
        <f t="shared" si="15"/>
        <v>7723</v>
      </c>
      <c r="P92" s="5">
        <v>580</v>
      </c>
      <c r="Q92" s="95">
        <f t="shared" si="16"/>
        <v>17148</v>
      </c>
      <c r="R92" s="75">
        <v>423208</v>
      </c>
      <c r="S92" s="6">
        <v>272062</v>
      </c>
      <c r="T92" s="76">
        <v>144509</v>
      </c>
      <c r="U92" s="12" t="s">
        <v>206</v>
      </c>
    </row>
    <row r="93" spans="1:21" ht="15.6" x14ac:dyDescent="0.3">
      <c r="A93" s="59" t="s">
        <v>139</v>
      </c>
      <c r="B93" s="63">
        <v>373</v>
      </c>
      <c r="C93" s="58">
        <v>271</v>
      </c>
      <c r="D93" s="67">
        <f t="shared" si="13"/>
        <v>644</v>
      </c>
      <c r="E93" s="5">
        <v>62</v>
      </c>
      <c r="F93" s="5">
        <v>134</v>
      </c>
      <c r="G93" s="5">
        <f t="shared" si="10"/>
        <v>196</v>
      </c>
      <c r="H93" s="85">
        <f t="shared" si="14"/>
        <v>553</v>
      </c>
      <c r="I93" s="78">
        <v>73</v>
      </c>
      <c r="J93" s="5">
        <v>13</v>
      </c>
      <c r="K93" s="5">
        <f t="shared" si="11"/>
        <v>86</v>
      </c>
      <c r="L93" s="5">
        <v>83</v>
      </c>
      <c r="M93" s="5">
        <f t="shared" si="12"/>
        <v>255</v>
      </c>
      <c r="N93" s="5">
        <v>134</v>
      </c>
      <c r="O93" s="71">
        <f t="shared" si="15"/>
        <v>220</v>
      </c>
      <c r="P93" s="5">
        <v>17</v>
      </c>
      <c r="Q93" s="95">
        <f t="shared" si="16"/>
        <v>508</v>
      </c>
      <c r="R93" s="75">
        <v>110116</v>
      </c>
      <c r="S93" s="6">
        <v>56530</v>
      </c>
      <c r="T93" s="76">
        <v>51581</v>
      </c>
      <c r="U93" s="12" t="s">
        <v>206</v>
      </c>
    </row>
    <row r="94" spans="1:21" ht="15.6" x14ac:dyDescent="0.3">
      <c r="A94" s="59" t="s">
        <v>141</v>
      </c>
      <c r="B94" s="63">
        <v>52</v>
      </c>
      <c r="C94" s="58">
        <v>25</v>
      </c>
      <c r="D94" s="67">
        <f t="shared" si="13"/>
        <v>77</v>
      </c>
      <c r="E94" s="5">
        <v>1</v>
      </c>
      <c r="F94" s="5">
        <v>11</v>
      </c>
      <c r="G94" s="5">
        <f t="shared" si="10"/>
        <v>12</v>
      </c>
      <c r="H94" s="85">
        <f t="shared" si="14"/>
        <v>44</v>
      </c>
      <c r="I94" s="78">
        <v>7</v>
      </c>
      <c r="J94" s="5"/>
      <c r="K94" s="5">
        <f t="shared" si="11"/>
        <v>7</v>
      </c>
      <c r="L94" s="5">
        <v>11</v>
      </c>
      <c r="M94" s="5">
        <f t="shared" si="12"/>
        <v>25</v>
      </c>
      <c r="N94" s="5">
        <v>11</v>
      </c>
      <c r="O94" s="71">
        <f t="shared" si="15"/>
        <v>18</v>
      </c>
      <c r="P94" s="5">
        <v>16</v>
      </c>
      <c r="Q94" s="95">
        <f t="shared" si="16"/>
        <v>59</v>
      </c>
      <c r="R94" s="75">
        <v>30117</v>
      </c>
      <c r="S94" s="6">
        <v>27908</v>
      </c>
      <c r="T94" s="76">
        <v>519</v>
      </c>
      <c r="U94" s="12" t="s">
        <v>206</v>
      </c>
    </row>
    <row r="95" spans="1:21" ht="15.6" x14ac:dyDescent="0.3">
      <c r="A95" s="59" t="s">
        <v>143</v>
      </c>
      <c r="B95" s="63">
        <v>8</v>
      </c>
      <c r="C95" s="58">
        <v>4</v>
      </c>
      <c r="D95" s="67">
        <f t="shared" si="13"/>
        <v>12</v>
      </c>
      <c r="E95" s="5"/>
      <c r="F95" s="5">
        <v>2</v>
      </c>
      <c r="G95" s="5">
        <f t="shared" si="10"/>
        <v>2</v>
      </c>
      <c r="H95" s="85">
        <f t="shared" si="14"/>
        <v>19</v>
      </c>
      <c r="I95" s="78">
        <v>7</v>
      </c>
      <c r="J95" s="5">
        <v>6</v>
      </c>
      <c r="K95" s="5">
        <f t="shared" si="11"/>
        <v>13</v>
      </c>
      <c r="L95" s="5">
        <v>1</v>
      </c>
      <c r="M95" s="5">
        <f t="shared" si="12"/>
        <v>27</v>
      </c>
      <c r="N95" s="5">
        <v>2</v>
      </c>
      <c r="O95" s="71">
        <f t="shared" si="15"/>
        <v>15</v>
      </c>
      <c r="P95" s="5">
        <v>3</v>
      </c>
      <c r="Q95" s="95">
        <f t="shared" si="16"/>
        <v>22</v>
      </c>
      <c r="R95" s="75">
        <v>13441</v>
      </c>
      <c r="S95" s="6">
        <v>12605</v>
      </c>
      <c r="T95" s="76">
        <v>164</v>
      </c>
      <c r="U95" s="12" t="s">
        <v>206</v>
      </c>
    </row>
    <row r="96" spans="1:21" ht="15.6" x14ac:dyDescent="0.3">
      <c r="A96" s="59" t="s">
        <v>145</v>
      </c>
      <c r="B96" s="63">
        <v>20078</v>
      </c>
      <c r="C96" s="58">
        <v>11283</v>
      </c>
      <c r="D96" s="67">
        <f t="shared" si="13"/>
        <v>31361</v>
      </c>
      <c r="E96" s="5">
        <v>4789</v>
      </c>
      <c r="F96" s="5">
        <v>10507</v>
      </c>
      <c r="G96" s="5">
        <f t="shared" si="10"/>
        <v>15296</v>
      </c>
      <c r="H96" s="85">
        <f t="shared" si="14"/>
        <v>33041</v>
      </c>
      <c r="I96" s="78">
        <v>6033</v>
      </c>
      <c r="J96" s="5">
        <v>429</v>
      </c>
      <c r="K96" s="5">
        <f t="shared" si="11"/>
        <v>6462</v>
      </c>
      <c r="L96" s="5">
        <v>6249</v>
      </c>
      <c r="M96" s="5">
        <f t="shared" si="12"/>
        <v>19173</v>
      </c>
      <c r="N96" s="5">
        <v>10507</v>
      </c>
      <c r="O96" s="71">
        <f t="shared" si="15"/>
        <v>16969</v>
      </c>
      <c r="P96" s="5">
        <v>2286</v>
      </c>
      <c r="Q96" s="95">
        <f t="shared" si="16"/>
        <v>30538</v>
      </c>
      <c r="R96" s="75">
        <v>534774</v>
      </c>
      <c r="S96" s="6">
        <v>513903</v>
      </c>
      <c r="T96" s="76">
        <v>7311</v>
      </c>
      <c r="U96" s="12" t="s">
        <v>206</v>
      </c>
    </row>
    <row r="97" spans="1:21" ht="15.6" x14ac:dyDescent="0.3">
      <c r="A97" s="59" t="s">
        <v>147</v>
      </c>
      <c r="B97" s="63">
        <v>21814</v>
      </c>
      <c r="C97" s="58">
        <v>12191</v>
      </c>
      <c r="D97" s="67">
        <f t="shared" si="13"/>
        <v>34005</v>
      </c>
      <c r="E97" s="5">
        <v>5263</v>
      </c>
      <c r="F97" s="5">
        <v>11434</v>
      </c>
      <c r="G97" s="5">
        <f t="shared" si="10"/>
        <v>16697</v>
      </c>
      <c r="H97" s="85">
        <f t="shared" si="14"/>
        <v>35879</v>
      </c>
      <c r="I97" s="78">
        <v>6476</v>
      </c>
      <c r="J97" s="5">
        <v>515</v>
      </c>
      <c r="K97" s="5">
        <f t="shared" si="11"/>
        <v>6991</v>
      </c>
      <c r="L97" s="5">
        <v>6762</v>
      </c>
      <c r="M97" s="5">
        <f t="shared" si="12"/>
        <v>20744</v>
      </c>
      <c r="N97" s="5">
        <v>11434</v>
      </c>
      <c r="O97" s="71">
        <f t="shared" si="15"/>
        <v>18425</v>
      </c>
      <c r="P97" s="5">
        <v>2535</v>
      </c>
      <c r="Q97" s="95">
        <f t="shared" si="16"/>
        <v>33151</v>
      </c>
      <c r="R97" s="75">
        <v>991689</v>
      </c>
      <c r="S97" s="6">
        <v>974675</v>
      </c>
      <c r="T97" s="76">
        <v>4786</v>
      </c>
      <c r="U97" s="12" t="s">
        <v>206</v>
      </c>
    </row>
    <row r="98" spans="1:21" ht="16.2" thickBot="1" x14ac:dyDescent="0.35">
      <c r="A98" s="59" t="s">
        <v>149</v>
      </c>
      <c r="B98" s="64">
        <v>53</v>
      </c>
      <c r="C98" s="65">
        <v>32</v>
      </c>
      <c r="D98" s="67">
        <f t="shared" si="13"/>
        <v>85</v>
      </c>
      <c r="E98" s="5">
        <v>11</v>
      </c>
      <c r="F98" s="5">
        <v>7</v>
      </c>
      <c r="G98" s="91">
        <f t="shared" ref="G98" si="17">SUM(E98:F98)</f>
        <v>18</v>
      </c>
      <c r="H98" s="85">
        <f t="shared" si="14"/>
        <v>61</v>
      </c>
      <c r="I98" s="90">
        <v>10</v>
      </c>
      <c r="J98" s="91">
        <v>1</v>
      </c>
      <c r="K98" s="91">
        <f t="shared" ref="K98" si="18">SUM(I98:J98)</f>
        <v>11</v>
      </c>
      <c r="L98" s="91">
        <v>14</v>
      </c>
      <c r="M98" s="91">
        <f t="shared" ref="M98" si="19">SUM(I98:L98)</f>
        <v>36</v>
      </c>
      <c r="N98" s="91">
        <v>7</v>
      </c>
      <c r="O98" s="5">
        <f t="shared" si="15"/>
        <v>18</v>
      </c>
      <c r="P98" s="5">
        <v>7</v>
      </c>
      <c r="Q98" s="5">
        <f t="shared" si="16"/>
        <v>57</v>
      </c>
      <c r="R98" s="97">
        <v>2245894</v>
      </c>
      <c r="S98" s="81">
        <v>2148535</v>
      </c>
      <c r="T98" s="82">
        <v>70706</v>
      </c>
      <c r="U98" s="12" t="s">
        <v>206</v>
      </c>
    </row>
    <row r="99" spans="1:21" x14ac:dyDescent="0.3">
      <c r="P99"/>
    </row>
    <row r="100" spans="1:21" x14ac:dyDescent="0.3">
      <c r="P100"/>
    </row>
    <row r="101" spans="1:21" x14ac:dyDescent="0.3">
      <c r="P101"/>
    </row>
    <row r="102" spans="1:21" x14ac:dyDescent="0.3">
      <c r="P102"/>
    </row>
    <row r="103" spans="1:21" x14ac:dyDescent="0.3">
      <c r="P103"/>
    </row>
    <row r="104" spans="1:21" x14ac:dyDescent="0.3">
      <c r="P104"/>
    </row>
    <row r="105" spans="1:21" x14ac:dyDescent="0.3">
      <c r="P105"/>
    </row>
    <row r="106" spans="1:21" x14ac:dyDescent="0.3">
      <c r="P106"/>
    </row>
    <row r="107" spans="1:21" x14ac:dyDescent="0.3">
      <c r="P107"/>
    </row>
    <row r="108" spans="1:21" x14ac:dyDescent="0.3">
      <c r="P108"/>
    </row>
    <row r="109" spans="1:21" x14ac:dyDescent="0.3">
      <c r="P109"/>
    </row>
    <row r="110" spans="1:21" x14ac:dyDescent="0.3">
      <c r="P110"/>
    </row>
    <row r="111" spans="1:21" x14ac:dyDescent="0.3">
      <c r="P111"/>
    </row>
    <row r="112" spans="1:21" x14ac:dyDescent="0.3">
      <c r="P112"/>
    </row>
    <row r="113" spans="16:16" x14ac:dyDescent="0.3">
      <c r="P113"/>
    </row>
    <row r="114" spans="16:16" x14ac:dyDescent="0.3">
      <c r="P114"/>
    </row>
    <row r="115" spans="16:16" x14ac:dyDescent="0.3">
      <c r="P115"/>
    </row>
    <row r="116" spans="16:16" x14ac:dyDescent="0.3">
      <c r="P116"/>
    </row>
    <row r="117" spans="16:16" x14ac:dyDescent="0.3">
      <c r="P117"/>
    </row>
    <row r="118" spans="16:16" x14ac:dyDescent="0.3">
      <c r="P118"/>
    </row>
    <row r="119" spans="16:16" x14ac:dyDescent="0.3">
      <c r="P119"/>
    </row>
    <row r="120" spans="16:16" x14ac:dyDescent="0.3">
      <c r="P120"/>
    </row>
    <row r="121" spans="16:16" x14ac:dyDescent="0.3">
      <c r="P121"/>
    </row>
    <row r="122" spans="16:16" x14ac:dyDescent="0.3">
      <c r="P122"/>
    </row>
    <row r="123" spans="16:16" x14ac:dyDescent="0.3">
      <c r="P123"/>
    </row>
    <row r="124" spans="16:16" x14ac:dyDescent="0.3">
      <c r="P124"/>
    </row>
    <row r="125" spans="16:16" x14ac:dyDescent="0.3">
      <c r="P125"/>
    </row>
    <row r="126" spans="16:16" x14ac:dyDescent="0.3">
      <c r="P126"/>
    </row>
    <row r="127" spans="16:16" x14ac:dyDescent="0.3">
      <c r="P127"/>
    </row>
    <row r="128" spans="16:16" x14ac:dyDescent="0.3">
      <c r="P128"/>
    </row>
    <row r="129" spans="16:16" x14ac:dyDescent="0.3">
      <c r="P129"/>
    </row>
    <row r="130" spans="16:16" x14ac:dyDescent="0.3">
      <c r="P130"/>
    </row>
    <row r="131" spans="16:16" x14ac:dyDescent="0.3">
      <c r="P131"/>
    </row>
    <row r="132" spans="16:16" x14ac:dyDescent="0.3">
      <c r="P132"/>
    </row>
    <row r="133" spans="16:16" x14ac:dyDescent="0.3">
      <c r="P133"/>
    </row>
    <row r="134" spans="16:16" x14ac:dyDescent="0.3">
      <c r="P134"/>
    </row>
    <row r="135" spans="16:16" x14ac:dyDescent="0.3">
      <c r="P135"/>
    </row>
    <row r="136" spans="16:16" x14ac:dyDescent="0.3">
      <c r="P136"/>
    </row>
    <row r="137" spans="16:16" x14ac:dyDescent="0.3">
      <c r="P137"/>
    </row>
    <row r="138" spans="16:16" x14ac:dyDescent="0.3">
      <c r="P138"/>
    </row>
    <row r="139" spans="16:16" x14ac:dyDescent="0.3">
      <c r="P139"/>
    </row>
    <row r="140" spans="16:16" x14ac:dyDescent="0.3">
      <c r="P140"/>
    </row>
    <row r="141" spans="16:16" x14ac:dyDescent="0.3">
      <c r="P141"/>
    </row>
    <row r="142" spans="16:16" x14ac:dyDescent="0.3">
      <c r="P142"/>
    </row>
    <row r="143" spans="16:16" x14ac:dyDescent="0.3">
      <c r="P143"/>
    </row>
    <row r="144" spans="16:16" x14ac:dyDescent="0.3">
      <c r="P144"/>
    </row>
    <row r="145" spans="16:16" x14ac:dyDescent="0.3">
      <c r="P145"/>
    </row>
    <row r="146" spans="16:16" x14ac:dyDescent="0.3">
      <c r="P146"/>
    </row>
    <row r="147" spans="16:16" x14ac:dyDescent="0.3">
      <c r="P147"/>
    </row>
    <row r="148" spans="16:16" x14ac:dyDescent="0.3">
      <c r="P148"/>
    </row>
    <row r="149" spans="16:16" x14ac:dyDescent="0.3">
      <c r="P149"/>
    </row>
    <row r="150" spans="16:16" x14ac:dyDescent="0.3">
      <c r="P150"/>
    </row>
    <row r="151" spans="16:16" x14ac:dyDescent="0.3">
      <c r="P151"/>
    </row>
    <row r="152" spans="16:16" x14ac:dyDescent="0.3">
      <c r="P152"/>
    </row>
    <row r="153" spans="16:16" x14ac:dyDescent="0.3">
      <c r="P153"/>
    </row>
    <row r="154" spans="16:16" x14ac:dyDescent="0.3">
      <c r="P154"/>
    </row>
    <row r="155" spans="16:16" x14ac:dyDescent="0.3">
      <c r="P155"/>
    </row>
    <row r="156" spans="16:16" x14ac:dyDescent="0.3">
      <c r="P156"/>
    </row>
    <row r="157" spans="16:16" x14ac:dyDescent="0.3">
      <c r="P157"/>
    </row>
    <row r="158" spans="16:16" x14ac:dyDescent="0.3">
      <c r="P158"/>
    </row>
    <row r="159" spans="16:16" x14ac:dyDescent="0.3">
      <c r="P159"/>
    </row>
    <row r="160" spans="16:16" x14ac:dyDescent="0.3">
      <c r="P160"/>
    </row>
    <row r="161" spans="16:16" x14ac:dyDescent="0.3">
      <c r="P161"/>
    </row>
    <row r="162" spans="16:16" x14ac:dyDescent="0.3">
      <c r="P162"/>
    </row>
    <row r="163" spans="16:16" x14ac:dyDescent="0.3">
      <c r="P163"/>
    </row>
    <row r="164" spans="16:16" x14ac:dyDescent="0.3">
      <c r="P164"/>
    </row>
    <row r="165" spans="16:16" x14ac:dyDescent="0.3">
      <c r="P165"/>
    </row>
    <row r="166" spans="16:16" x14ac:dyDescent="0.3">
      <c r="P166"/>
    </row>
    <row r="167" spans="16:16" x14ac:dyDescent="0.3">
      <c r="P167"/>
    </row>
    <row r="168" spans="16:16" x14ac:dyDescent="0.3">
      <c r="P168"/>
    </row>
    <row r="169" spans="16:16" x14ac:dyDescent="0.3">
      <c r="P169"/>
    </row>
    <row r="170" spans="16:16" x14ac:dyDescent="0.3">
      <c r="P170"/>
    </row>
    <row r="171" spans="16:16" x14ac:dyDescent="0.3">
      <c r="P171"/>
    </row>
    <row r="172" spans="16:16" x14ac:dyDescent="0.3">
      <c r="P172"/>
    </row>
    <row r="173" spans="16:16" x14ac:dyDescent="0.3">
      <c r="P173"/>
    </row>
    <row r="174" spans="16:16" x14ac:dyDescent="0.3">
      <c r="P174"/>
    </row>
    <row r="175" spans="16:16" x14ac:dyDescent="0.3">
      <c r="P175"/>
    </row>
    <row r="176" spans="16:16" x14ac:dyDescent="0.3">
      <c r="P176"/>
    </row>
    <row r="177" spans="16:16" x14ac:dyDescent="0.3">
      <c r="P177"/>
    </row>
    <row r="178" spans="16:16" x14ac:dyDescent="0.3">
      <c r="P178"/>
    </row>
    <row r="179" spans="16:16" x14ac:dyDescent="0.3">
      <c r="P179"/>
    </row>
    <row r="180" spans="16:16" x14ac:dyDescent="0.3">
      <c r="P180"/>
    </row>
    <row r="181" spans="16:16" x14ac:dyDescent="0.3">
      <c r="P181"/>
    </row>
    <row r="182" spans="16:16" x14ac:dyDescent="0.3">
      <c r="P182"/>
    </row>
    <row r="183" spans="16:16" x14ac:dyDescent="0.3">
      <c r="P183"/>
    </row>
    <row r="184" spans="16:16" x14ac:dyDescent="0.3">
      <c r="P184"/>
    </row>
    <row r="185" spans="16:16" x14ac:dyDescent="0.3">
      <c r="P185"/>
    </row>
    <row r="186" spans="16:16" x14ac:dyDescent="0.3">
      <c r="P186"/>
    </row>
    <row r="187" spans="16:16" x14ac:dyDescent="0.3">
      <c r="P187"/>
    </row>
    <row r="188" spans="16:16" x14ac:dyDescent="0.3">
      <c r="P188"/>
    </row>
    <row r="189" spans="16:16" x14ac:dyDescent="0.3">
      <c r="P189"/>
    </row>
    <row r="190" spans="16:16" x14ac:dyDescent="0.3">
      <c r="P190"/>
    </row>
    <row r="191" spans="16:16" x14ac:dyDescent="0.3">
      <c r="P191"/>
    </row>
    <row r="192" spans="16:16" x14ac:dyDescent="0.3">
      <c r="P192"/>
    </row>
    <row r="193" spans="16:16" x14ac:dyDescent="0.3">
      <c r="P193"/>
    </row>
    <row r="194" spans="16:16" x14ac:dyDescent="0.3">
      <c r="P194"/>
    </row>
    <row r="195" spans="16:16" x14ac:dyDescent="0.3">
      <c r="P195"/>
    </row>
    <row r="196" spans="16:16" x14ac:dyDescent="0.3">
      <c r="P196"/>
    </row>
    <row r="197" spans="16:16" x14ac:dyDescent="0.3">
      <c r="P197"/>
    </row>
    <row r="198" spans="16:16" x14ac:dyDescent="0.3">
      <c r="P198"/>
    </row>
    <row r="199" spans="16:16" x14ac:dyDescent="0.3">
      <c r="P199"/>
    </row>
    <row r="200" spans="16:16" x14ac:dyDescent="0.3">
      <c r="P200"/>
    </row>
    <row r="201" spans="16:16" x14ac:dyDescent="0.3">
      <c r="P201"/>
    </row>
    <row r="202" spans="16:16" x14ac:dyDescent="0.3">
      <c r="P202"/>
    </row>
    <row r="203" spans="16:16" x14ac:dyDescent="0.3">
      <c r="P203"/>
    </row>
    <row r="204" spans="16:16" x14ac:dyDescent="0.3">
      <c r="P204"/>
    </row>
    <row r="205" spans="16:16" x14ac:dyDescent="0.3">
      <c r="P205"/>
    </row>
    <row r="206" spans="16:16" x14ac:dyDescent="0.3">
      <c r="P206"/>
    </row>
    <row r="207" spans="16:16" x14ac:dyDescent="0.3">
      <c r="P207"/>
    </row>
    <row r="208" spans="16:16" x14ac:dyDescent="0.3">
      <c r="P208"/>
    </row>
    <row r="209" spans="16:16" x14ac:dyDescent="0.3">
      <c r="P209"/>
    </row>
    <row r="210" spans="16:16" x14ac:dyDescent="0.3">
      <c r="P210"/>
    </row>
    <row r="211" spans="16:16" x14ac:dyDescent="0.3">
      <c r="P211"/>
    </row>
    <row r="212" spans="16:16" x14ac:dyDescent="0.3">
      <c r="P212"/>
    </row>
    <row r="213" spans="16:16" x14ac:dyDescent="0.3">
      <c r="P213"/>
    </row>
    <row r="214" spans="16:16" x14ac:dyDescent="0.3">
      <c r="P214"/>
    </row>
    <row r="215" spans="16:16" x14ac:dyDescent="0.3">
      <c r="P215"/>
    </row>
    <row r="216" spans="16:16" x14ac:dyDescent="0.3">
      <c r="P216"/>
    </row>
    <row r="217" spans="16:16" x14ac:dyDescent="0.3">
      <c r="P217"/>
    </row>
    <row r="218" spans="16:16" x14ac:dyDescent="0.3">
      <c r="P218"/>
    </row>
    <row r="219" spans="16:16" x14ac:dyDescent="0.3">
      <c r="P219"/>
    </row>
    <row r="220" spans="16:16" x14ac:dyDescent="0.3">
      <c r="P220"/>
    </row>
    <row r="221" spans="16:16" x14ac:dyDescent="0.3">
      <c r="P221"/>
    </row>
    <row r="222" spans="16:16" x14ac:dyDescent="0.3">
      <c r="P222"/>
    </row>
    <row r="223" spans="16:16" x14ac:dyDescent="0.3">
      <c r="P223"/>
    </row>
    <row r="224" spans="16:16" x14ac:dyDescent="0.3">
      <c r="P224"/>
    </row>
    <row r="225" spans="16:16" x14ac:dyDescent="0.3">
      <c r="P225"/>
    </row>
    <row r="226" spans="16:16" x14ac:dyDescent="0.3">
      <c r="P226"/>
    </row>
    <row r="227" spans="16:16" x14ac:dyDescent="0.3">
      <c r="P227"/>
    </row>
    <row r="228" spans="16:16" x14ac:dyDescent="0.3">
      <c r="P228"/>
    </row>
    <row r="229" spans="16:16" x14ac:dyDescent="0.3">
      <c r="P229"/>
    </row>
    <row r="230" spans="16:16" x14ac:dyDescent="0.3">
      <c r="P230"/>
    </row>
    <row r="231" spans="16:16" x14ac:dyDescent="0.3">
      <c r="P231"/>
    </row>
    <row r="232" spans="16:16" x14ac:dyDescent="0.3">
      <c r="P232"/>
    </row>
    <row r="233" spans="16:16" x14ac:dyDescent="0.3">
      <c r="P233"/>
    </row>
    <row r="234" spans="16:16" x14ac:dyDescent="0.3">
      <c r="P234"/>
    </row>
    <row r="235" spans="16:16" x14ac:dyDescent="0.3">
      <c r="P235"/>
    </row>
    <row r="236" spans="16:16" x14ac:dyDescent="0.3">
      <c r="P236"/>
    </row>
    <row r="237" spans="16:16" x14ac:dyDescent="0.3">
      <c r="P237"/>
    </row>
    <row r="238" spans="16:16" x14ac:dyDescent="0.3">
      <c r="P238"/>
    </row>
    <row r="239" spans="16:16" x14ac:dyDescent="0.3">
      <c r="P239"/>
    </row>
    <row r="240" spans="16:16" x14ac:dyDescent="0.3">
      <c r="P240"/>
    </row>
    <row r="241" spans="16:16" x14ac:dyDescent="0.3">
      <c r="P241"/>
    </row>
    <row r="242" spans="16:16" x14ac:dyDescent="0.3">
      <c r="P242"/>
    </row>
    <row r="243" spans="16:16" x14ac:dyDescent="0.3">
      <c r="P243"/>
    </row>
    <row r="244" spans="16:16" x14ac:dyDescent="0.3">
      <c r="P244"/>
    </row>
    <row r="245" spans="16:16" x14ac:dyDescent="0.3">
      <c r="P245"/>
    </row>
    <row r="246" spans="16:16" x14ac:dyDescent="0.3">
      <c r="P246"/>
    </row>
    <row r="247" spans="16:16" x14ac:dyDescent="0.3">
      <c r="P247"/>
    </row>
    <row r="248" spans="16:16" x14ac:dyDescent="0.3">
      <c r="P248"/>
    </row>
    <row r="249" spans="16:16" x14ac:dyDescent="0.3">
      <c r="P249"/>
    </row>
    <row r="250" spans="16:16" x14ac:dyDescent="0.3">
      <c r="P250"/>
    </row>
    <row r="251" spans="16:16" x14ac:dyDescent="0.3">
      <c r="P251"/>
    </row>
    <row r="252" spans="16:16" x14ac:dyDescent="0.3">
      <c r="P252"/>
    </row>
    <row r="253" spans="16:16" x14ac:dyDescent="0.3">
      <c r="P253"/>
    </row>
    <row r="254" spans="16:16" x14ac:dyDescent="0.3">
      <c r="P254"/>
    </row>
    <row r="255" spans="16:16" x14ac:dyDescent="0.3">
      <c r="P255"/>
    </row>
    <row r="256" spans="16:16" x14ac:dyDescent="0.3">
      <c r="P256"/>
    </row>
    <row r="257" spans="16:16" x14ac:dyDescent="0.3">
      <c r="P257"/>
    </row>
    <row r="258" spans="16:16" x14ac:dyDescent="0.3">
      <c r="P258"/>
    </row>
    <row r="259" spans="16:16" x14ac:dyDescent="0.3">
      <c r="P259"/>
    </row>
    <row r="260" spans="16:16" x14ac:dyDescent="0.3">
      <c r="P260"/>
    </row>
    <row r="261" spans="16:16" x14ac:dyDescent="0.3">
      <c r="P261"/>
    </row>
    <row r="262" spans="16:16" x14ac:dyDescent="0.3">
      <c r="P262"/>
    </row>
    <row r="263" spans="16:16" x14ac:dyDescent="0.3">
      <c r="P263"/>
    </row>
    <row r="264" spans="16:16" x14ac:dyDescent="0.3">
      <c r="P264"/>
    </row>
    <row r="265" spans="16:16" x14ac:dyDescent="0.3">
      <c r="P265"/>
    </row>
    <row r="266" spans="16:16" x14ac:dyDescent="0.3">
      <c r="P266"/>
    </row>
    <row r="267" spans="16:16" x14ac:dyDescent="0.3">
      <c r="P267"/>
    </row>
    <row r="268" spans="16:16" x14ac:dyDescent="0.3">
      <c r="P268"/>
    </row>
    <row r="269" spans="16:16" x14ac:dyDescent="0.3">
      <c r="P269"/>
    </row>
    <row r="270" spans="16:16" x14ac:dyDescent="0.3">
      <c r="P270"/>
    </row>
    <row r="271" spans="16:16" x14ac:dyDescent="0.3">
      <c r="P271"/>
    </row>
    <row r="272" spans="16:16" x14ac:dyDescent="0.3">
      <c r="P272"/>
    </row>
    <row r="273" spans="16:16" x14ac:dyDescent="0.3">
      <c r="P273"/>
    </row>
    <row r="274" spans="16:16" x14ac:dyDescent="0.3">
      <c r="P274"/>
    </row>
    <row r="275" spans="16:16" x14ac:dyDescent="0.3">
      <c r="P275"/>
    </row>
    <row r="276" spans="16:16" x14ac:dyDescent="0.3">
      <c r="P276"/>
    </row>
    <row r="277" spans="16:16" x14ac:dyDescent="0.3">
      <c r="P277"/>
    </row>
    <row r="278" spans="16:16" x14ac:dyDescent="0.3">
      <c r="P278"/>
    </row>
    <row r="279" spans="16:16" x14ac:dyDescent="0.3">
      <c r="P279"/>
    </row>
    <row r="280" spans="16:16" x14ac:dyDescent="0.3">
      <c r="P280"/>
    </row>
    <row r="281" spans="16:16" x14ac:dyDescent="0.3">
      <c r="P281"/>
    </row>
    <row r="282" spans="16:16" x14ac:dyDescent="0.3">
      <c r="P282"/>
    </row>
    <row r="283" spans="16:16" x14ac:dyDescent="0.3">
      <c r="P283"/>
    </row>
    <row r="284" spans="16:16" x14ac:dyDescent="0.3">
      <c r="P284"/>
    </row>
    <row r="285" spans="16:16" x14ac:dyDescent="0.3">
      <c r="P285"/>
    </row>
    <row r="286" spans="16:16" x14ac:dyDescent="0.3">
      <c r="P286"/>
    </row>
    <row r="287" spans="16:16" x14ac:dyDescent="0.3">
      <c r="P287"/>
    </row>
    <row r="288" spans="16:16" x14ac:dyDescent="0.3">
      <c r="P288"/>
    </row>
    <row r="289" spans="16:16" x14ac:dyDescent="0.3">
      <c r="P289"/>
    </row>
    <row r="290" spans="16:16" x14ac:dyDescent="0.3">
      <c r="P290"/>
    </row>
    <row r="291" spans="16:16" x14ac:dyDescent="0.3">
      <c r="P291"/>
    </row>
    <row r="292" spans="16:16" x14ac:dyDescent="0.3">
      <c r="P292"/>
    </row>
    <row r="293" spans="16:16" x14ac:dyDescent="0.3">
      <c r="P293"/>
    </row>
    <row r="294" spans="16:16" x14ac:dyDescent="0.3">
      <c r="P294"/>
    </row>
    <row r="295" spans="16:16" x14ac:dyDescent="0.3">
      <c r="P295"/>
    </row>
    <row r="296" spans="16:16" x14ac:dyDescent="0.3">
      <c r="P296"/>
    </row>
    <row r="297" spans="16:16" x14ac:dyDescent="0.3">
      <c r="P297"/>
    </row>
    <row r="298" spans="16:16" x14ac:dyDescent="0.3">
      <c r="P298"/>
    </row>
    <row r="299" spans="16:16" x14ac:dyDescent="0.3">
      <c r="P299"/>
    </row>
    <row r="300" spans="16:16" x14ac:dyDescent="0.3">
      <c r="P300"/>
    </row>
    <row r="301" spans="16:16" x14ac:dyDescent="0.3">
      <c r="P301"/>
    </row>
    <row r="302" spans="16:16" x14ac:dyDescent="0.3">
      <c r="P302"/>
    </row>
    <row r="303" spans="16:16" x14ac:dyDescent="0.3">
      <c r="P303"/>
    </row>
    <row r="304" spans="16:16" x14ac:dyDescent="0.3">
      <c r="P304"/>
    </row>
    <row r="305" spans="16:16" x14ac:dyDescent="0.3">
      <c r="P305"/>
    </row>
    <row r="306" spans="16:16" x14ac:dyDescent="0.3">
      <c r="P306"/>
    </row>
    <row r="307" spans="16:16" x14ac:dyDescent="0.3">
      <c r="P307"/>
    </row>
    <row r="308" spans="16:16" x14ac:dyDescent="0.3">
      <c r="P308"/>
    </row>
    <row r="309" spans="16:16" x14ac:dyDescent="0.3">
      <c r="P309"/>
    </row>
    <row r="310" spans="16:16" x14ac:dyDescent="0.3">
      <c r="P310"/>
    </row>
    <row r="311" spans="16:16" x14ac:dyDescent="0.3">
      <c r="P311"/>
    </row>
    <row r="312" spans="16:16" x14ac:dyDescent="0.3">
      <c r="P312"/>
    </row>
    <row r="313" spans="16:16" x14ac:dyDescent="0.3">
      <c r="P313"/>
    </row>
    <row r="314" spans="16:16" x14ac:dyDescent="0.3">
      <c r="P314"/>
    </row>
    <row r="315" spans="16:16" x14ac:dyDescent="0.3">
      <c r="P315"/>
    </row>
    <row r="316" spans="16:16" x14ac:dyDescent="0.3">
      <c r="P316"/>
    </row>
    <row r="317" spans="16:16" x14ac:dyDescent="0.3">
      <c r="P317"/>
    </row>
    <row r="318" spans="16:16" x14ac:dyDescent="0.3">
      <c r="P318"/>
    </row>
    <row r="319" spans="16:16" x14ac:dyDescent="0.3">
      <c r="P319"/>
    </row>
    <row r="320" spans="16:16" x14ac:dyDescent="0.3">
      <c r="P320"/>
    </row>
    <row r="321" spans="16:16" x14ac:dyDescent="0.3">
      <c r="P321"/>
    </row>
    <row r="322" spans="16:16" x14ac:dyDescent="0.3">
      <c r="P322"/>
    </row>
    <row r="323" spans="16:16" x14ac:dyDescent="0.3">
      <c r="P323"/>
    </row>
    <row r="324" spans="16:16" x14ac:dyDescent="0.3">
      <c r="P324"/>
    </row>
    <row r="325" spans="16:16" x14ac:dyDescent="0.3">
      <c r="P325"/>
    </row>
    <row r="326" spans="16:16" x14ac:dyDescent="0.3">
      <c r="P326"/>
    </row>
    <row r="327" spans="16:16" x14ac:dyDescent="0.3">
      <c r="P327"/>
    </row>
    <row r="328" spans="16:16" x14ac:dyDescent="0.3">
      <c r="P328"/>
    </row>
    <row r="329" spans="16:16" x14ac:dyDescent="0.3">
      <c r="P329"/>
    </row>
    <row r="330" spans="16:16" x14ac:dyDescent="0.3">
      <c r="P330"/>
    </row>
    <row r="331" spans="16:16" x14ac:dyDescent="0.3">
      <c r="P331"/>
    </row>
    <row r="332" spans="16:16" x14ac:dyDescent="0.3">
      <c r="P332"/>
    </row>
    <row r="333" spans="16:16" x14ac:dyDescent="0.3">
      <c r="P333"/>
    </row>
    <row r="334" spans="16:16" x14ac:dyDescent="0.3">
      <c r="P334"/>
    </row>
    <row r="335" spans="16:16" x14ac:dyDescent="0.3">
      <c r="P335"/>
    </row>
    <row r="336" spans="16:16" x14ac:dyDescent="0.3">
      <c r="P336"/>
    </row>
    <row r="337" spans="16:16" x14ac:dyDescent="0.3">
      <c r="P337"/>
    </row>
    <row r="338" spans="16:16" x14ac:dyDescent="0.3">
      <c r="P338"/>
    </row>
    <row r="339" spans="16:16" x14ac:dyDescent="0.3">
      <c r="P339"/>
    </row>
    <row r="340" spans="16:16" x14ac:dyDescent="0.3">
      <c r="P340"/>
    </row>
    <row r="341" spans="16:16" x14ac:dyDescent="0.3">
      <c r="P341"/>
    </row>
    <row r="342" spans="16:16" x14ac:dyDescent="0.3">
      <c r="P342"/>
    </row>
    <row r="343" spans="16:16" x14ac:dyDescent="0.3">
      <c r="P343"/>
    </row>
    <row r="344" spans="16:16" x14ac:dyDescent="0.3">
      <c r="P344"/>
    </row>
    <row r="345" spans="16:16" x14ac:dyDescent="0.3">
      <c r="P345"/>
    </row>
    <row r="346" spans="16:16" x14ac:dyDescent="0.3">
      <c r="P346"/>
    </row>
    <row r="347" spans="16:16" x14ac:dyDescent="0.3">
      <c r="P347"/>
    </row>
    <row r="348" spans="16:16" x14ac:dyDescent="0.3">
      <c r="P348"/>
    </row>
    <row r="349" spans="16:16" x14ac:dyDescent="0.3">
      <c r="P349"/>
    </row>
    <row r="350" spans="16:16" x14ac:dyDescent="0.3">
      <c r="P350"/>
    </row>
    <row r="351" spans="16:16" x14ac:dyDescent="0.3">
      <c r="P351"/>
    </row>
    <row r="352" spans="16:16" x14ac:dyDescent="0.3">
      <c r="P352"/>
    </row>
    <row r="353" spans="16:16" x14ac:dyDescent="0.3">
      <c r="P353"/>
    </row>
    <row r="354" spans="16:16" x14ac:dyDescent="0.3">
      <c r="P354"/>
    </row>
    <row r="355" spans="16:16" x14ac:dyDescent="0.3">
      <c r="P355"/>
    </row>
    <row r="356" spans="16:16" x14ac:dyDescent="0.3">
      <c r="P356"/>
    </row>
    <row r="357" spans="16:16" x14ac:dyDescent="0.3">
      <c r="P357"/>
    </row>
    <row r="358" spans="16:16" x14ac:dyDescent="0.3">
      <c r="P358"/>
    </row>
    <row r="359" spans="16:16" x14ac:dyDescent="0.3">
      <c r="P359"/>
    </row>
    <row r="360" spans="16:16" x14ac:dyDescent="0.3">
      <c r="P360"/>
    </row>
    <row r="361" spans="16:16" x14ac:dyDescent="0.3">
      <c r="P361"/>
    </row>
    <row r="362" spans="16:16" x14ac:dyDescent="0.3">
      <c r="P362"/>
    </row>
    <row r="363" spans="16:16" x14ac:dyDescent="0.3">
      <c r="P363"/>
    </row>
    <row r="364" spans="16:16" x14ac:dyDescent="0.3">
      <c r="P364"/>
    </row>
    <row r="365" spans="16:16" x14ac:dyDescent="0.3">
      <c r="P365"/>
    </row>
    <row r="366" spans="16:16" x14ac:dyDescent="0.3">
      <c r="P366"/>
    </row>
    <row r="367" spans="16:16" x14ac:dyDescent="0.3">
      <c r="P367"/>
    </row>
    <row r="368" spans="16:16" x14ac:dyDescent="0.3">
      <c r="P368"/>
    </row>
    <row r="369" spans="16:16" x14ac:dyDescent="0.3">
      <c r="P369"/>
    </row>
    <row r="370" spans="16:16" x14ac:dyDescent="0.3">
      <c r="P370"/>
    </row>
    <row r="371" spans="16:16" x14ac:dyDescent="0.3">
      <c r="P371"/>
    </row>
    <row r="372" spans="16:16" x14ac:dyDescent="0.3">
      <c r="P372"/>
    </row>
    <row r="373" spans="16:16" x14ac:dyDescent="0.3">
      <c r="P373"/>
    </row>
    <row r="374" spans="16:16" x14ac:dyDescent="0.3">
      <c r="P374"/>
    </row>
    <row r="375" spans="16:16" x14ac:dyDescent="0.3">
      <c r="P375"/>
    </row>
    <row r="376" spans="16:16" x14ac:dyDescent="0.3">
      <c r="P376"/>
    </row>
    <row r="377" spans="16:16" x14ac:dyDescent="0.3">
      <c r="P377"/>
    </row>
    <row r="378" spans="16:16" x14ac:dyDescent="0.3">
      <c r="P378"/>
    </row>
    <row r="379" spans="16:16" x14ac:dyDescent="0.3">
      <c r="P379"/>
    </row>
    <row r="380" spans="16:16" x14ac:dyDescent="0.3">
      <c r="P380"/>
    </row>
    <row r="381" spans="16:16" x14ac:dyDescent="0.3">
      <c r="P381"/>
    </row>
    <row r="382" spans="16:16" x14ac:dyDescent="0.3">
      <c r="P382"/>
    </row>
    <row r="383" spans="16:16" x14ac:dyDescent="0.3">
      <c r="P383"/>
    </row>
    <row r="384" spans="16:16" x14ac:dyDescent="0.3">
      <c r="P384"/>
    </row>
    <row r="385" spans="16:16" x14ac:dyDescent="0.3">
      <c r="P385"/>
    </row>
    <row r="386" spans="16:16" x14ac:dyDescent="0.3">
      <c r="P386"/>
    </row>
    <row r="387" spans="16:16" x14ac:dyDescent="0.3">
      <c r="P387"/>
    </row>
    <row r="388" spans="16:16" x14ac:dyDescent="0.3">
      <c r="P388"/>
    </row>
    <row r="389" spans="16:16" x14ac:dyDescent="0.3">
      <c r="P389"/>
    </row>
    <row r="390" spans="16:16" x14ac:dyDescent="0.3">
      <c r="P390"/>
    </row>
    <row r="391" spans="16:16" x14ac:dyDescent="0.3">
      <c r="P391"/>
    </row>
    <row r="392" spans="16:16" x14ac:dyDescent="0.3">
      <c r="P392"/>
    </row>
    <row r="393" spans="16:16" x14ac:dyDescent="0.3">
      <c r="P393"/>
    </row>
    <row r="394" spans="16:16" x14ac:dyDescent="0.3">
      <c r="P394"/>
    </row>
    <row r="395" spans="16:16" x14ac:dyDescent="0.3">
      <c r="P395"/>
    </row>
    <row r="396" spans="16:16" x14ac:dyDescent="0.3">
      <c r="P396"/>
    </row>
    <row r="397" spans="16:16" x14ac:dyDescent="0.3">
      <c r="P397"/>
    </row>
    <row r="398" spans="16:16" x14ac:dyDescent="0.3">
      <c r="P398"/>
    </row>
    <row r="399" spans="16:16" x14ac:dyDescent="0.3">
      <c r="P399"/>
    </row>
    <row r="400" spans="16:16" x14ac:dyDescent="0.3">
      <c r="P400"/>
    </row>
    <row r="401" spans="16:16" x14ac:dyDescent="0.3">
      <c r="P401"/>
    </row>
    <row r="402" spans="16:16" x14ac:dyDescent="0.3">
      <c r="P402"/>
    </row>
    <row r="403" spans="16:16" x14ac:dyDescent="0.3">
      <c r="P403"/>
    </row>
    <row r="404" spans="16:16" x14ac:dyDescent="0.3">
      <c r="P404"/>
    </row>
    <row r="405" spans="16:16" x14ac:dyDescent="0.3">
      <c r="P405"/>
    </row>
    <row r="406" spans="16:16" x14ac:dyDescent="0.3">
      <c r="P406"/>
    </row>
    <row r="407" spans="16:16" x14ac:dyDescent="0.3">
      <c r="P407"/>
    </row>
    <row r="408" spans="16:16" x14ac:dyDescent="0.3">
      <c r="P408"/>
    </row>
    <row r="409" spans="16:16" x14ac:dyDescent="0.3">
      <c r="P409"/>
    </row>
    <row r="410" spans="16:16" x14ac:dyDescent="0.3">
      <c r="P410"/>
    </row>
    <row r="411" spans="16:16" x14ac:dyDescent="0.3">
      <c r="P411"/>
    </row>
    <row r="412" spans="16:16" x14ac:dyDescent="0.3">
      <c r="P412"/>
    </row>
    <row r="413" spans="16:16" x14ac:dyDescent="0.3">
      <c r="P413"/>
    </row>
    <row r="414" spans="16:16" x14ac:dyDescent="0.3">
      <c r="P414"/>
    </row>
    <row r="415" spans="16:16" x14ac:dyDescent="0.3">
      <c r="P415"/>
    </row>
    <row r="416" spans="16:16" x14ac:dyDescent="0.3">
      <c r="P416"/>
    </row>
    <row r="417" spans="16:16" x14ac:dyDescent="0.3">
      <c r="P417"/>
    </row>
    <row r="418" spans="16:16" x14ac:dyDescent="0.3">
      <c r="P418"/>
    </row>
    <row r="419" spans="16:16" x14ac:dyDescent="0.3">
      <c r="P419"/>
    </row>
    <row r="420" spans="16:16" x14ac:dyDescent="0.3">
      <c r="P420"/>
    </row>
    <row r="421" spans="16:16" x14ac:dyDescent="0.3">
      <c r="P421"/>
    </row>
    <row r="422" spans="16:16" x14ac:dyDescent="0.3">
      <c r="P422"/>
    </row>
    <row r="423" spans="16:16" x14ac:dyDescent="0.3">
      <c r="P423"/>
    </row>
    <row r="424" spans="16:16" x14ac:dyDescent="0.3">
      <c r="P424"/>
    </row>
    <row r="425" spans="16:16" x14ac:dyDescent="0.3">
      <c r="P425"/>
    </row>
    <row r="426" spans="16:16" x14ac:dyDescent="0.3">
      <c r="P426"/>
    </row>
    <row r="427" spans="16:16" x14ac:dyDescent="0.3">
      <c r="P427"/>
    </row>
    <row r="428" spans="16:16" x14ac:dyDescent="0.3">
      <c r="P428"/>
    </row>
    <row r="429" spans="16:16" x14ac:dyDescent="0.3">
      <c r="P429"/>
    </row>
    <row r="430" spans="16:16" x14ac:dyDescent="0.3">
      <c r="P430"/>
    </row>
    <row r="431" spans="16:16" x14ac:dyDescent="0.3">
      <c r="P431"/>
    </row>
    <row r="432" spans="16:16" x14ac:dyDescent="0.3">
      <c r="P432"/>
    </row>
    <row r="433" spans="16:16" x14ac:dyDescent="0.3">
      <c r="P433"/>
    </row>
    <row r="434" spans="16:16" x14ac:dyDescent="0.3">
      <c r="P434"/>
    </row>
    <row r="435" spans="16:16" x14ac:dyDescent="0.3">
      <c r="P435"/>
    </row>
    <row r="436" spans="16:16" x14ac:dyDescent="0.3">
      <c r="P436"/>
    </row>
    <row r="437" spans="16:16" x14ac:dyDescent="0.3">
      <c r="P437"/>
    </row>
    <row r="438" spans="16:16" x14ac:dyDescent="0.3">
      <c r="P438"/>
    </row>
    <row r="439" spans="16:16" x14ac:dyDescent="0.3">
      <c r="P439"/>
    </row>
    <row r="440" spans="16:16" x14ac:dyDescent="0.3">
      <c r="P440"/>
    </row>
    <row r="441" spans="16:16" x14ac:dyDescent="0.3">
      <c r="P441"/>
    </row>
    <row r="442" spans="16:16" x14ac:dyDescent="0.3">
      <c r="P442"/>
    </row>
    <row r="443" spans="16:16" x14ac:dyDescent="0.3">
      <c r="P443"/>
    </row>
    <row r="444" spans="16:16" x14ac:dyDescent="0.3">
      <c r="P444"/>
    </row>
    <row r="445" spans="16:16" x14ac:dyDescent="0.3">
      <c r="P445"/>
    </row>
    <row r="446" spans="16:16" x14ac:dyDescent="0.3">
      <c r="P446"/>
    </row>
    <row r="447" spans="16:16" x14ac:dyDescent="0.3">
      <c r="P447"/>
    </row>
    <row r="448" spans="16:16" x14ac:dyDescent="0.3">
      <c r="P448"/>
    </row>
    <row r="449" spans="16:16" x14ac:dyDescent="0.3">
      <c r="P449"/>
    </row>
    <row r="450" spans="16:16" x14ac:dyDescent="0.3">
      <c r="P450"/>
    </row>
    <row r="451" spans="16:16" x14ac:dyDescent="0.3">
      <c r="P451"/>
    </row>
    <row r="452" spans="16:16" x14ac:dyDescent="0.3">
      <c r="P452"/>
    </row>
    <row r="453" spans="16:16" x14ac:dyDescent="0.3">
      <c r="P453"/>
    </row>
    <row r="454" spans="16:16" x14ac:dyDescent="0.3">
      <c r="P454"/>
    </row>
    <row r="455" spans="16:16" x14ac:dyDescent="0.3">
      <c r="P455"/>
    </row>
    <row r="456" spans="16:16" x14ac:dyDescent="0.3">
      <c r="P456"/>
    </row>
    <row r="457" spans="16:16" x14ac:dyDescent="0.3">
      <c r="P457"/>
    </row>
    <row r="458" spans="16:16" x14ac:dyDescent="0.3">
      <c r="P458"/>
    </row>
    <row r="459" spans="16:16" x14ac:dyDescent="0.3">
      <c r="P459"/>
    </row>
    <row r="460" spans="16:16" x14ac:dyDescent="0.3">
      <c r="P460"/>
    </row>
    <row r="461" spans="16:16" x14ac:dyDescent="0.3">
      <c r="P461"/>
    </row>
    <row r="462" spans="16:16" x14ac:dyDescent="0.3">
      <c r="P462"/>
    </row>
    <row r="463" spans="16:16" x14ac:dyDescent="0.3">
      <c r="P463"/>
    </row>
    <row r="464" spans="16:16" x14ac:dyDescent="0.3">
      <c r="P464"/>
    </row>
    <row r="465" spans="16:16" x14ac:dyDescent="0.3">
      <c r="P465"/>
    </row>
    <row r="466" spans="16:16" x14ac:dyDescent="0.3">
      <c r="P466"/>
    </row>
    <row r="467" spans="16:16" x14ac:dyDescent="0.3">
      <c r="P467"/>
    </row>
    <row r="468" spans="16:16" x14ac:dyDescent="0.3">
      <c r="P468"/>
    </row>
    <row r="469" spans="16:16" x14ac:dyDescent="0.3">
      <c r="P469"/>
    </row>
    <row r="470" spans="16:16" x14ac:dyDescent="0.3">
      <c r="P470"/>
    </row>
    <row r="471" spans="16:16" x14ac:dyDescent="0.3">
      <c r="P471"/>
    </row>
    <row r="472" spans="16:16" x14ac:dyDescent="0.3">
      <c r="P472"/>
    </row>
    <row r="473" spans="16:16" x14ac:dyDescent="0.3">
      <c r="P473"/>
    </row>
    <row r="474" spans="16:16" x14ac:dyDescent="0.3">
      <c r="P474"/>
    </row>
    <row r="475" spans="16:16" x14ac:dyDescent="0.3">
      <c r="P475"/>
    </row>
    <row r="476" spans="16:16" x14ac:dyDescent="0.3">
      <c r="P476"/>
    </row>
    <row r="477" spans="16:16" x14ac:dyDescent="0.3">
      <c r="P477"/>
    </row>
    <row r="478" spans="16:16" x14ac:dyDescent="0.3">
      <c r="P478"/>
    </row>
    <row r="479" spans="16:16" x14ac:dyDescent="0.3">
      <c r="P479"/>
    </row>
    <row r="480" spans="16:16" x14ac:dyDescent="0.3">
      <c r="P480"/>
    </row>
    <row r="481" spans="16:16" x14ac:dyDescent="0.3">
      <c r="P481"/>
    </row>
    <row r="482" spans="16:16" x14ac:dyDescent="0.3">
      <c r="P482"/>
    </row>
    <row r="483" spans="16:16" x14ac:dyDescent="0.3">
      <c r="P483"/>
    </row>
    <row r="484" spans="16:16" x14ac:dyDescent="0.3">
      <c r="P484"/>
    </row>
    <row r="485" spans="16:16" x14ac:dyDescent="0.3">
      <c r="P485"/>
    </row>
    <row r="486" spans="16:16" x14ac:dyDescent="0.3">
      <c r="P486"/>
    </row>
    <row r="487" spans="16:16" x14ac:dyDescent="0.3">
      <c r="P487"/>
    </row>
    <row r="488" spans="16:16" x14ac:dyDescent="0.3">
      <c r="P488"/>
    </row>
    <row r="489" spans="16:16" x14ac:dyDescent="0.3">
      <c r="P489"/>
    </row>
    <row r="490" spans="16:16" x14ac:dyDescent="0.3">
      <c r="P490"/>
    </row>
    <row r="491" spans="16:16" x14ac:dyDescent="0.3">
      <c r="P491"/>
    </row>
    <row r="492" spans="16:16" x14ac:dyDescent="0.3">
      <c r="P492"/>
    </row>
    <row r="493" spans="16:16" x14ac:dyDescent="0.3">
      <c r="P493"/>
    </row>
    <row r="494" spans="16:16" x14ac:dyDescent="0.3">
      <c r="P494"/>
    </row>
    <row r="495" spans="16:16" x14ac:dyDescent="0.3">
      <c r="P495"/>
    </row>
    <row r="496" spans="16:16" x14ac:dyDescent="0.3">
      <c r="P496"/>
    </row>
    <row r="497" spans="16:16" x14ac:dyDescent="0.3">
      <c r="P497"/>
    </row>
    <row r="498" spans="16:16" x14ac:dyDescent="0.3">
      <c r="P498"/>
    </row>
    <row r="499" spans="16:16" x14ac:dyDescent="0.3">
      <c r="P499"/>
    </row>
    <row r="500" spans="16:16" x14ac:dyDescent="0.3">
      <c r="P500"/>
    </row>
    <row r="501" spans="16:16" x14ac:dyDescent="0.3">
      <c r="P501"/>
    </row>
    <row r="502" spans="16:16" x14ac:dyDescent="0.3">
      <c r="P502"/>
    </row>
    <row r="503" spans="16:16" x14ac:dyDescent="0.3">
      <c r="P503"/>
    </row>
    <row r="504" spans="16:16" x14ac:dyDescent="0.3">
      <c r="P504"/>
    </row>
    <row r="505" spans="16:16" x14ac:dyDescent="0.3">
      <c r="P505"/>
    </row>
    <row r="506" spans="16:16" x14ac:dyDescent="0.3">
      <c r="P506"/>
    </row>
    <row r="507" spans="16:16" x14ac:dyDescent="0.3">
      <c r="P507"/>
    </row>
    <row r="508" spans="16:16" x14ac:dyDescent="0.3">
      <c r="P508"/>
    </row>
    <row r="509" spans="16:16" x14ac:dyDescent="0.3">
      <c r="P509"/>
    </row>
    <row r="510" spans="16:16" x14ac:dyDescent="0.3">
      <c r="P510"/>
    </row>
    <row r="511" spans="16:16" x14ac:dyDescent="0.3">
      <c r="P511"/>
    </row>
    <row r="512" spans="16:16" x14ac:dyDescent="0.3">
      <c r="P512"/>
    </row>
    <row r="513" spans="16:16" x14ac:dyDescent="0.3">
      <c r="P513"/>
    </row>
    <row r="514" spans="16:16" x14ac:dyDescent="0.3">
      <c r="P514"/>
    </row>
    <row r="515" spans="16:16" x14ac:dyDescent="0.3">
      <c r="P515"/>
    </row>
  </sheetData>
  <conditionalFormatting sqref="B10">
    <cfRule type="colorScale" priority="281">
      <colorScale>
        <cfvo type="min"/>
        <cfvo type="max"/>
        <color rgb="FFFCFCFF"/>
        <color rgb="FFF8696B"/>
      </colorScale>
    </cfRule>
  </conditionalFormatting>
  <conditionalFormatting sqref="B11">
    <cfRule type="colorScale" priority="264">
      <colorScale>
        <cfvo type="min"/>
        <cfvo type="max"/>
        <color rgb="FFFCFCFF"/>
        <color rgb="FFF8696B"/>
      </colorScale>
    </cfRule>
    <cfRule type="colorScale" priority="265">
      <colorScale>
        <cfvo type="min"/>
        <cfvo type="max"/>
        <color rgb="FFFCFCFF"/>
        <color rgb="FFF8696B"/>
      </colorScale>
    </cfRule>
  </conditionalFormatting>
  <conditionalFormatting sqref="B89:B98">
    <cfRule type="colorScale" priority="273">
      <colorScale>
        <cfvo type="min"/>
        <cfvo type="max"/>
        <color rgb="FFFCFCFF"/>
        <color rgb="FFF8696B"/>
      </colorScale>
    </cfRule>
  </conditionalFormatting>
  <conditionalFormatting sqref="B2:D2 H2:H98 D3:D98">
    <cfRule type="colorScale" priority="285">
      <colorScale>
        <cfvo type="min"/>
        <cfvo type="max"/>
        <color rgb="FFFCFCFF"/>
        <color rgb="FFF8696B"/>
      </colorScale>
    </cfRule>
  </conditionalFormatting>
  <conditionalFormatting sqref="B2:D98 F2:O98 Q2:T98">
    <cfRule type="colorScale" priority="65">
      <colorScale>
        <cfvo type="min"/>
        <cfvo type="max"/>
        <color rgb="FFFCFCFF"/>
        <color rgb="FFF8696B"/>
      </colorScale>
    </cfRule>
  </conditionalFormatting>
  <conditionalFormatting sqref="B3:D3 B5:D9 H5:H9 H3">
    <cfRule type="colorScale" priority="283">
      <colorScale>
        <cfvo type="min"/>
        <cfvo type="max"/>
        <color rgb="FFFCFCFF"/>
        <color rgb="FFF8696B"/>
      </colorScale>
    </cfRule>
  </conditionalFormatting>
  <conditionalFormatting sqref="B4:D4 H4">
    <cfRule type="colorScale" priority="268">
      <colorScale>
        <cfvo type="min"/>
        <cfvo type="max"/>
        <color rgb="FFFCFCFF"/>
        <color rgb="FFF8696B"/>
      </colorScale>
    </cfRule>
    <cfRule type="colorScale" priority="266">
      <colorScale>
        <cfvo type="min"/>
        <cfvo type="max"/>
        <color rgb="FFFCFCFF"/>
        <color rgb="FFF8696B"/>
      </colorScale>
    </cfRule>
    <cfRule type="colorScale" priority="267">
      <colorScale>
        <cfvo type="min"/>
        <cfvo type="max"/>
        <color rgb="FFFCFCFF"/>
        <color rgb="FFF8696B"/>
      </colorScale>
    </cfRule>
  </conditionalFormatting>
  <conditionalFormatting sqref="B12:D27 H12:H27">
    <cfRule type="colorScale" priority="279">
      <colorScale>
        <cfvo type="min"/>
        <cfvo type="max"/>
        <color rgb="FFFCFCFF"/>
        <color rgb="FFF8696B"/>
      </colorScale>
    </cfRule>
  </conditionalFormatting>
  <conditionalFormatting sqref="B28:D54 H28:H54">
    <cfRule type="colorScale" priority="277">
      <colorScale>
        <cfvo type="min"/>
        <cfvo type="max"/>
        <color rgb="FFFCFCFF"/>
        <color rgb="FFF8696B"/>
      </colorScale>
    </cfRule>
  </conditionalFormatting>
  <conditionalFormatting sqref="B55:D55 B57:D88 H57:H88 H55">
    <cfRule type="colorScale" priority="275">
      <colorScale>
        <cfvo type="min"/>
        <cfvo type="max"/>
        <color rgb="FFFCFCFF"/>
        <color rgb="FFF8696B"/>
      </colorScale>
    </cfRule>
  </conditionalFormatting>
  <conditionalFormatting sqref="B56:D56 H56">
    <cfRule type="colorScale" priority="255">
      <colorScale>
        <cfvo type="min"/>
        <cfvo type="max"/>
        <color rgb="FFFCFCFF"/>
        <color rgb="FFF8696B"/>
      </colorScale>
    </cfRule>
    <cfRule type="colorScale" priority="256">
      <colorScale>
        <cfvo type="min"/>
        <cfvo type="max"/>
        <color rgb="FFFCFCFF"/>
        <color rgb="FFF8696B"/>
      </colorScale>
    </cfRule>
  </conditionalFormatting>
  <conditionalFormatting sqref="B2:O98 Q2:T98">
    <cfRule type="colorScale" priority="20">
      <colorScale>
        <cfvo type="min"/>
        <cfvo type="max"/>
        <color rgb="FFFCFCFF"/>
        <color rgb="FFF8696B"/>
      </colorScale>
    </cfRule>
  </conditionalFormatting>
  <conditionalFormatting sqref="B2:T98">
    <cfRule type="colorScale" priority="1">
      <colorScale>
        <cfvo type="min"/>
        <cfvo type="max"/>
        <color rgb="FFFCFCFF"/>
        <color rgb="FFF8696B"/>
      </colorScale>
    </cfRule>
  </conditionalFormatting>
  <conditionalFormatting sqref="C10:D10 H10">
    <cfRule type="colorScale" priority="259">
      <colorScale>
        <cfvo type="min"/>
        <cfvo type="max"/>
        <color rgb="FFFCFCFF"/>
        <color rgb="FFF8696B"/>
      </colorScale>
    </cfRule>
    <cfRule type="colorScale" priority="258">
      <colorScale>
        <cfvo type="min"/>
        <cfvo type="max"/>
        <color rgb="FFFCFCFF"/>
        <color rgb="FFF8696B"/>
      </colorScale>
    </cfRule>
  </conditionalFormatting>
  <conditionalFormatting sqref="C11:D11 H11">
    <cfRule type="colorScale" priority="263">
      <colorScale>
        <cfvo type="min"/>
        <cfvo type="max"/>
        <color rgb="FFFCFCFF"/>
        <color rgb="FFF8696B"/>
      </colorScale>
    </cfRule>
    <cfRule type="colorScale" priority="262">
      <colorScale>
        <cfvo type="min"/>
        <cfvo type="max"/>
        <color rgb="FFFCFCFF"/>
        <color rgb="FFF8696B"/>
      </colorScale>
    </cfRule>
  </conditionalFormatting>
  <conditionalFormatting sqref="C89:D98 H89:H98">
    <cfRule type="colorScale" priority="257">
      <colorScale>
        <cfvo type="min"/>
        <cfvo type="max"/>
        <color rgb="FFFCFCFF"/>
        <color rgb="FFF8696B"/>
      </colorScale>
    </cfRule>
  </conditionalFormatting>
  <conditionalFormatting sqref="E2">
    <cfRule type="colorScale" priority="50">
      <colorScale>
        <cfvo type="min"/>
        <cfvo type="max"/>
        <color rgb="FFFCFCFF"/>
        <color rgb="FFF8696B"/>
      </colorScale>
    </cfRule>
  </conditionalFormatting>
  <conditionalFormatting sqref="E3:E4 E6:E9">
    <cfRule type="colorScale" priority="49">
      <colorScale>
        <cfvo type="min"/>
        <cfvo type="max"/>
        <color rgb="FFFCFCFF"/>
        <color rgb="FFF8696B"/>
      </colorScale>
    </cfRule>
  </conditionalFormatting>
  <conditionalFormatting sqref="E3:E9">
    <cfRule type="colorScale" priority="47">
      <colorScale>
        <cfvo type="min"/>
        <cfvo type="max"/>
        <color rgb="FFFCFCFF"/>
        <color rgb="FFF8696B"/>
      </colorScale>
    </cfRule>
    <cfRule type="colorScale" priority="46">
      <colorScale>
        <cfvo type="min"/>
        <cfvo type="max"/>
        <color rgb="FFFCFCFF"/>
        <color rgb="FFF8696B"/>
      </colorScale>
    </cfRule>
  </conditionalFormatting>
  <conditionalFormatting sqref="E5">
    <cfRule type="colorScale" priority="48">
      <colorScale>
        <cfvo type="min"/>
        <cfvo type="max"/>
        <color rgb="FFFCFCFF"/>
        <color rgb="FFF8696B"/>
      </colorScale>
    </cfRule>
  </conditionalFormatting>
  <conditionalFormatting sqref="E10">
    <cfRule type="colorScale" priority="45">
      <colorScale>
        <cfvo type="min"/>
        <cfvo type="max"/>
        <color rgb="FFFCFCFF"/>
        <color rgb="FFF8696B"/>
      </colorScale>
    </cfRule>
  </conditionalFormatting>
  <conditionalFormatting sqref="E10:E11">
    <cfRule type="colorScale" priority="43">
      <colorScale>
        <cfvo type="min"/>
        <cfvo type="max"/>
        <color rgb="FFFCFCFF"/>
        <color rgb="FFF8696B"/>
      </colorScale>
    </cfRule>
  </conditionalFormatting>
  <conditionalFormatting sqref="E11">
    <cfRule type="colorScale" priority="44">
      <colorScale>
        <cfvo type="min"/>
        <cfvo type="max"/>
        <color rgb="FFFCFCFF"/>
        <color rgb="FFF8696B"/>
      </colorScale>
    </cfRule>
  </conditionalFormatting>
  <conditionalFormatting sqref="E12:E27">
    <cfRule type="colorScale" priority="42">
      <colorScale>
        <cfvo type="min"/>
        <cfvo type="max"/>
        <color rgb="FFFCFCFF"/>
        <color rgb="FFF8696B"/>
      </colorScale>
    </cfRule>
  </conditionalFormatting>
  <conditionalFormatting sqref="E28:E54">
    <cfRule type="colorScale" priority="41">
      <colorScale>
        <cfvo type="min"/>
        <cfvo type="max"/>
        <color rgb="FFFCFCFF"/>
        <color rgb="FFF8696B"/>
      </colorScale>
    </cfRule>
  </conditionalFormatting>
  <conditionalFormatting sqref="E55:E88">
    <cfRule type="colorScale" priority="38">
      <colorScale>
        <cfvo type="min"/>
        <cfvo type="max"/>
        <color rgb="FFFCFCFF"/>
        <color rgb="FFF8696B"/>
      </colorScale>
    </cfRule>
  </conditionalFormatting>
  <conditionalFormatting sqref="E56">
    <cfRule type="colorScale" priority="39">
      <colorScale>
        <cfvo type="min"/>
        <cfvo type="max"/>
        <color rgb="FFFCFCFF"/>
        <color rgb="FFF8696B"/>
      </colorScale>
    </cfRule>
  </conditionalFormatting>
  <conditionalFormatting sqref="E57:E88 E55">
    <cfRule type="colorScale" priority="40">
      <colorScale>
        <cfvo type="min"/>
        <cfvo type="max"/>
        <color rgb="FFFCFCFF"/>
        <color rgb="FFF8696B"/>
      </colorScale>
    </cfRule>
  </conditionalFormatting>
  <conditionalFormatting sqref="E89:E98">
    <cfRule type="colorScale" priority="37">
      <colorScale>
        <cfvo type="min"/>
        <cfvo type="max"/>
        <color rgb="FFFCFCFF"/>
        <color rgb="FFF8696B"/>
      </colorScale>
    </cfRule>
  </conditionalFormatting>
  <conditionalFormatting sqref="F2">
    <cfRule type="colorScale" priority="64">
      <colorScale>
        <cfvo type="min"/>
        <cfvo type="max"/>
        <color rgb="FFFCFCFF"/>
        <color rgb="FFF8696B"/>
      </colorScale>
    </cfRule>
  </conditionalFormatting>
  <conditionalFormatting sqref="F3:F4 F6:F9">
    <cfRule type="colorScale" priority="63">
      <colorScale>
        <cfvo type="min"/>
        <cfvo type="max"/>
        <color rgb="FFFCFCFF"/>
        <color rgb="FFF8696B"/>
      </colorScale>
    </cfRule>
  </conditionalFormatting>
  <conditionalFormatting sqref="F3:F9">
    <cfRule type="colorScale" priority="60">
      <colorScale>
        <cfvo type="min"/>
        <cfvo type="max"/>
        <color rgb="FFFCFCFF"/>
        <color rgb="FFF8696B"/>
      </colorScale>
    </cfRule>
    <cfRule type="colorScale" priority="61">
      <colorScale>
        <cfvo type="min"/>
        <cfvo type="max"/>
        <color rgb="FFFCFCFF"/>
        <color rgb="FFF8696B"/>
      </colorScale>
    </cfRule>
  </conditionalFormatting>
  <conditionalFormatting sqref="F5">
    <cfRule type="colorScale" priority="62">
      <colorScale>
        <cfvo type="min"/>
        <cfvo type="max"/>
        <color rgb="FFFCFCFF"/>
        <color rgb="FFF8696B"/>
      </colorScale>
    </cfRule>
  </conditionalFormatting>
  <conditionalFormatting sqref="F10">
    <cfRule type="colorScale" priority="59">
      <colorScale>
        <cfvo type="min"/>
        <cfvo type="max"/>
        <color rgb="FFFCFCFF"/>
        <color rgb="FFF8696B"/>
      </colorScale>
    </cfRule>
  </conditionalFormatting>
  <conditionalFormatting sqref="F10:F11">
    <cfRule type="colorScale" priority="57">
      <colorScale>
        <cfvo type="min"/>
        <cfvo type="max"/>
        <color rgb="FFFCFCFF"/>
        <color rgb="FFF8696B"/>
      </colorScale>
    </cfRule>
  </conditionalFormatting>
  <conditionalFormatting sqref="F11">
    <cfRule type="colorScale" priority="58">
      <colorScale>
        <cfvo type="min"/>
        <cfvo type="max"/>
        <color rgb="FFFCFCFF"/>
        <color rgb="FFF8696B"/>
      </colorScale>
    </cfRule>
  </conditionalFormatting>
  <conditionalFormatting sqref="F12:F27">
    <cfRule type="colorScale" priority="56">
      <colorScale>
        <cfvo type="min"/>
        <cfvo type="max"/>
        <color rgb="FFFCFCFF"/>
        <color rgb="FFF8696B"/>
      </colorScale>
    </cfRule>
  </conditionalFormatting>
  <conditionalFormatting sqref="F28:F54">
    <cfRule type="colorScale" priority="55">
      <colorScale>
        <cfvo type="min"/>
        <cfvo type="max"/>
        <color rgb="FFFCFCFF"/>
        <color rgb="FFF8696B"/>
      </colorScale>
    </cfRule>
  </conditionalFormatting>
  <conditionalFormatting sqref="F55:F88">
    <cfRule type="colorScale" priority="52">
      <colorScale>
        <cfvo type="min"/>
        <cfvo type="max"/>
        <color rgb="FFFCFCFF"/>
        <color rgb="FFF8696B"/>
      </colorScale>
    </cfRule>
  </conditionalFormatting>
  <conditionalFormatting sqref="F56">
    <cfRule type="colorScale" priority="53">
      <colorScale>
        <cfvo type="min"/>
        <cfvo type="max"/>
        <color rgb="FFFCFCFF"/>
        <color rgb="FFF8696B"/>
      </colorScale>
    </cfRule>
  </conditionalFormatting>
  <conditionalFormatting sqref="F57:F88 F55">
    <cfRule type="colorScale" priority="54">
      <colorScale>
        <cfvo type="min"/>
        <cfvo type="max"/>
        <color rgb="FFFCFCFF"/>
        <color rgb="FFF8696B"/>
      </colorScale>
    </cfRule>
  </conditionalFormatting>
  <conditionalFormatting sqref="F89:F98">
    <cfRule type="colorScale" priority="51">
      <colorScale>
        <cfvo type="min"/>
        <cfvo type="max"/>
        <color rgb="FFFCFCFF"/>
        <color rgb="FFF8696B"/>
      </colorScale>
    </cfRule>
  </conditionalFormatting>
  <conditionalFormatting sqref="G2">
    <cfRule type="colorScale" priority="34">
      <colorScale>
        <cfvo type="min"/>
        <cfvo type="max"/>
        <color rgb="FFFCFCFF"/>
        <color rgb="FFF8696B"/>
      </colorScale>
    </cfRule>
  </conditionalFormatting>
  <conditionalFormatting sqref="G3:G4 G6:G9">
    <cfRule type="colorScale" priority="33">
      <colorScale>
        <cfvo type="min"/>
        <cfvo type="max"/>
        <color rgb="FFFCFCFF"/>
        <color rgb="FFF8696B"/>
      </colorScale>
    </cfRule>
  </conditionalFormatting>
  <conditionalFormatting sqref="G3:G9">
    <cfRule type="colorScale" priority="30">
      <colorScale>
        <cfvo type="min"/>
        <cfvo type="max"/>
        <color rgb="FFFCFCFF"/>
        <color rgb="FFF8696B"/>
      </colorScale>
    </cfRule>
    <cfRule type="colorScale" priority="31">
      <colorScale>
        <cfvo type="min"/>
        <cfvo type="max"/>
        <color rgb="FFFCFCFF"/>
        <color rgb="FFF8696B"/>
      </colorScale>
    </cfRule>
  </conditionalFormatting>
  <conditionalFormatting sqref="G5">
    <cfRule type="colorScale" priority="32">
      <colorScale>
        <cfvo type="min"/>
        <cfvo type="max"/>
        <color rgb="FFFCFCFF"/>
        <color rgb="FFF8696B"/>
      </colorScale>
    </cfRule>
  </conditionalFormatting>
  <conditionalFormatting sqref="G10">
    <cfRule type="colorScale" priority="29">
      <colorScale>
        <cfvo type="min"/>
        <cfvo type="max"/>
        <color rgb="FFFCFCFF"/>
        <color rgb="FFF8696B"/>
      </colorScale>
    </cfRule>
  </conditionalFormatting>
  <conditionalFormatting sqref="G10:G11">
    <cfRule type="colorScale" priority="27">
      <colorScale>
        <cfvo type="min"/>
        <cfvo type="max"/>
        <color rgb="FFFCFCFF"/>
        <color rgb="FFF8696B"/>
      </colorScale>
    </cfRule>
  </conditionalFormatting>
  <conditionalFormatting sqref="G11">
    <cfRule type="colorScale" priority="28">
      <colorScale>
        <cfvo type="min"/>
        <cfvo type="max"/>
        <color rgb="FFFCFCFF"/>
        <color rgb="FFF8696B"/>
      </colorScale>
    </cfRule>
  </conditionalFormatting>
  <conditionalFormatting sqref="G12:G27">
    <cfRule type="colorScale" priority="26">
      <colorScale>
        <cfvo type="min"/>
        <cfvo type="max"/>
        <color rgb="FFFCFCFF"/>
        <color rgb="FFF8696B"/>
      </colorScale>
    </cfRule>
  </conditionalFormatting>
  <conditionalFormatting sqref="G28:G54">
    <cfRule type="colorScale" priority="25">
      <colorScale>
        <cfvo type="min"/>
        <cfvo type="max"/>
        <color rgb="FFFCFCFF"/>
        <color rgb="FFF8696B"/>
      </colorScale>
    </cfRule>
  </conditionalFormatting>
  <conditionalFormatting sqref="G55:G88">
    <cfRule type="colorScale" priority="22">
      <colorScale>
        <cfvo type="min"/>
        <cfvo type="max"/>
        <color rgb="FFFCFCFF"/>
        <color rgb="FFF8696B"/>
      </colorScale>
    </cfRule>
  </conditionalFormatting>
  <conditionalFormatting sqref="G56">
    <cfRule type="colorScale" priority="23">
      <colorScale>
        <cfvo type="min"/>
        <cfvo type="max"/>
        <color rgb="FFFCFCFF"/>
        <color rgb="FFF8696B"/>
      </colorScale>
    </cfRule>
  </conditionalFormatting>
  <conditionalFormatting sqref="G57:G88 G55">
    <cfRule type="colorScale" priority="24">
      <colorScale>
        <cfvo type="min"/>
        <cfvo type="max"/>
        <color rgb="FFFCFCFF"/>
        <color rgb="FFF8696B"/>
      </colorScale>
    </cfRule>
  </conditionalFormatting>
  <conditionalFormatting sqref="G89:G98">
    <cfRule type="colorScale" priority="21">
      <colorScale>
        <cfvo type="min"/>
        <cfvo type="max"/>
        <color rgb="FFFCFCFF"/>
        <color rgb="FFF8696B"/>
      </colorScale>
    </cfRule>
  </conditionalFormatting>
  <conditionalFormatting sqref="I2:K2">
    <cfRule type="colorScale" priority="111">
      <colorScale>
        <cfvo type="min"/>
        <cfvo type="max"/>
        <color rgb="FFFCFCFF"/>
        <color rgb="FFF8696B"/>
      </colorScale>
    </cfRule>
  </conditionalFormatting>
  <conditionalFormatting sqref="I3:K4 I6:K9">
    <cfRule type="colorScale" priority="109">
      <colorScale>
        <cfvo type="min"/>
        <cfvo type="max"/>
        <color rgb="FFFCFCFF"/>
        <color rgb="FFF8696B"/>
      </colorScale>
    </cfRule>
  </conditionalFormatting>
  <conditionalFormatting sqref="I3:K9">
    <cfRule type="colorScale" priority="106">
      <colorScale>
        <cfvo type="min"/>
        <cfvo type="max"/>
        <color rgb="FFFCFCFF"/>
        <color rgb="FFF8696B"/>
      </colorScale>
    </cfRule>
    <cfRule type="colorScale" priority="107">
      <colorScale>
        <cfvo type="min"/>
        <cfvo type="max"/>
        <color rgb="FFFCFCFF"/>
        <color rgb="FFF8696B"/>
      </colorScale>
    </cfRule>
  </conditionalFormatting>
  <conditionalFormatting sqref="I5:K5">
    <cfRule type="colorScale" priority="108">
      <colorScale>
        <cfvo type="min"/>
        <cfvo type="max"/>
        <color rgb="FFFCFCFF"/>
        <color rgb="FFF8696B"/>
      </colorScale>
    </cfRule>
  </conditionalFormatting>
  <conditionalFormatting sqref="I10:K10">
    <cfRule type="colorScale" priority="101">
      <colorScale>
        <cfvo type="min"/>
        <cfvo type="max"/>
        <color rgb="FFFCFCFF"/>
        <color rgb="FFF8696B"/>
      </colorScale>
    </cfRule>
  </conditionalFormatting>
  <conditionalFormatting sqref="I10:K11">
    <cfRule type="colorScale" priority="99">
      <colorScale>
        <cfvo type="min"/>
        <cfvo type="max"/>
        <color rgb="FFFCFCFF"/>
        <color rgb="FFF8696B"/>
      </colorScale>
    </cfRule>
  </conditionalFormatting>
  <conditionalFormatting sqref="I11:K11">
    <cfRule type="colorScale" priority="100">
      <colorScale>
        <cfvo type="min"/>
        <cfvo type="max"/>
        <color rgb="FFFCFCFF"/>
        <color rgb="FFF8696B"/>
      </colorScale>
    </cfRule>
  </conditionalFormatting>
  <conditionalFormatting sqref="I12:K27">
    <cfRule type="colorScale" priority="95">
      <colorScale>
        <cfvo type="min"/>
        <cfvo type="max"/>
        <color rgb="FFFCFCFF"/>
        <color rgb="FFF8696B"/>
      </colorScale>
    </cfRule>
  </conditionalFormatting>
  <conditionalFormatting sqref="I28:K54">
    <cfRule type="colorScale" priority="93">
      <colorScale>
        <cfvo type="min"/>
        <cfvo type="max"/>
        <color rgb="FFFCFCFF"/>
        <color rgb="FFF8696B"/>
      </colorScale>
    </cfRule>
  </conditionalFormatting>
  <conditionalFormatting sqref="I55:K55 I57:K88">
    <cfRule type="colorScale" priority="91">
      <colorScale>
        <cfvo type="min"/>
        <cfvo type="max"/>
        <color rgb="FFFCFCFF"/>
        <color rgb="FFF8696B"/>
      </colorScale>
    </cfRule>
  </conditionalFormatting>
  <conditionalFormatting sqref="I55:K88">
    <cfRule type="colorScale" priority="89">
      <colorScale>
        <cfvo type="min"/>
        <cfvo type="max"/>
        <color rgb="FFFCFCFF"/>
        <color rgb="FFF8696B"/>
      </colorScale>
    </cfRule>
  </conditionalFormatting>
  <conditionalFormatting sqref="I56:K56">
    <cfRule type="colorScale" priority="90">
      <colorScale>
        <cfvo type="min"/>
        <cfvo type="max"/>
        <color rgb="FFFCFCFF"/>
        <color rgb="FFF8696B"/>
      </colorScale>
    </cfRule>
  </conditionalFormatting>
  <conditionalFormatting sqref="I89:K98">
    <cfRule type="colorScale" priority="85">
      <colorScale>
        <cfvo type="min"/>
        <cfvo type="max"/>
        <color rgb="FFFCFCFF"/>
        <color rgb="FFF8696B"/>
      </colorScale>
    </cfRule>
  </conditionalFormatting>
  <conditionalFormatting sqref="L2:M2">
    <cfRule type="colorScale" priority="110">
      <colorScale>
        <cfvo type="min"/>
        <cfvo type="max"/>
        <color rgb="FFFCFCFF"/>
        <color rgb="FFF8696B"/>
      </colorScale>
    </cfRule>
  </conditionalFormatting>
  <conditionalFormatting sqref="L3:M4 L6:M9">
    <cfRule type="colorScale" priority="105">
      <colorScale>
        <cfvo type="min"/>
        <cfvo type="max"/>
        <color rgb="FFFCFCFF"/>
        <color rgb="FFF8696B"/>
      </colorScale>
    </cfRule>
  </conditionalFormatting>
  <conditionalFormatting sqref="L3:M9">
    <cfRule type="colorScale" priority="103">
      <colorScale>
        <cfvo type="min"/>
        <cfvo type="max"/>
        <color rgb="FFFCFCFF"/>
        <color rgb="FFF8696B"/>
      </colorScale>
    </cfRule>
    <cfRule type="colorScale" priority="102">
      <colorScale>
        <cfvo type="min"/>
        <cfvo type="max"/>
        <color rgb="FFFCFCFF"/>
        <color rgb="FFF8696B"/>
      </colorScale>
    </cfRule>
  </conditionalFormatting>
  <conditionalFormatting sqref="L5:M5">
    <cfRule type="colorScale" priority="104">
      <colorScale>
        <cfvo type="min"/>
        <cfvo type="max"/>
        <color rgb="FFFCFCFF"/>
        <color rgb="FFF8696B"/>
      </colorScale>
    </cfRule>
  </conditionalFormatting>
  <conditionalFormatting sqref="L10:M10">
    <cfRule type="colorScale" priority="98">
      <colorScale>
        <cfvo type="min"/>
        <cfvo type="max"/>
        <color rgb="FFFCFCFF"/>
        <color rgb="FFF8696B"/>
      </colorScale>
    </cfRule>
  </conditionalFormatting>
  <conditionalFormatting sqref="L10:M11">
    <cfRule type="colorScale" priority="96">
      <colorScale>
        <cfvo type="min"/>
        <cfvo type="max"/>
        <color rgb="FFFCFCFF"/>
        <color rgb="FFF8696B"/>
      </colorScale>
    </cfRule>
  </conditionalFormatting>
  <conditionalFormatting sqref="L11:M11">
    <cfRule type="colorScale" priority="97">
      <colorScale>
        <cfvo type="min"/>
        <cfvo type="max"/>
        <color rgb="FFFCFCFF"/>
        <color rgb="FFF8696B"/>
      </colorScale>
    </cfRule>
  </conditionalFormatting>
  <conditionalFormatting sqref="L12:M27">
    <cfRule type="colorScale" priority="94">
      <colorScale>
        <cfvo type="min"/>
        <cfvo type="max"/>
        <color rgb="FFFCFCFF"/>
        <color rgb="FFF8696B"/>
      </colorScale>
    </cfRule>
  </conditionalFormatting>
  <conditionalFormatting sqref="L28:M54">
    <cfRule type="colorScale" priority="92">
      <colorScale>
        <cfvo type="min"/>
        <cfvo type="max"/>
        <color rgb="FFFCFCFF"/>
        <color rgb="FFF8696B"/>
      </colorScale>
    </cfRule>
  </conditionalFormatting>
  <conditionalFormatting sqref="L55:M88">
    <cfRule type="colorScale" priority="86">
      <colorScale>
        <cfvo type="min"/>
        <cfvo type="max"/>
        <color rgb="FFFCFCFF"/>
        <color rgb="FFF8696B"/>
      </colorScale>
    </cfRule>
  </conditionalFormatting>
  <conditionalFormatting sqref="L56:M56">
    <cfRule type="colorScale" priority="87">
      <colorScale>
        <cfvo type="min"/>
        <cfvo type="max"/>
        <color rgb="FFFCFCFF"/>
        <color rgb="FFF8696B"/>
      </colorScale>
    </cfRule>
  </conditionalFormatting>
  <conditionalFormatting sqref="L57:M88 L55:M55">
    <cfRule type="colorScale" priority="88">
      <colorScale>
        <cfvo type="min"/>
        <cfvo type="max"/>
        <color rgb="FFFCFCFF"/>
        <color rgb="FFF8696B"/>
      </colorScale>
    </cfRule>
  </conditionalFormatting>
  <conditionalFormatting sqref="L89:M98">
    <cfRule type="colorScale" priority="84">
      <colorScale>
        <cfvo type="min"/>
        <cfvo type="max"/>
        <color rgb="FFFCFCFF"/>
        <color rgb="FFF8696B"/>
      </colorScale>
    </cfRule>
  </conditionalFormatting>
  <conditionalFormatting sqref="N3:N4 N6:N9">
    <cfRule type="colorScale" priority="82">
      <colorScale>
        <cfvo type="min"/>
        <cfvo type="max"/>
        <color rgb="FFFCFCFF"/>
        <color rgb="FFF8696B"/>
      </colorScale>
    </cfRule>
  </conditionalFormatting>
  <conditionalFormatting sqref="N3:N9">
    <cfRule type="colorScale" priority="79">
      <colorScale>
        <cfvo type="min"/>
        <cfvo type="max"/>
        <color rgb="FFFCFCFF"/>
        <color rgb="FFF8696B"/>
      </colorScale>
    </cfRule>
    <cfRule type="colorScale" priority="80">
      <colorScale>
        <cfvo type="min"/>
        <cfvo type="max"/>
        <color rgb="FFFCFCFF"/>
        <color rgb="FFF8696B"/>
      </colorScale>
    </cfRule>
  </conditionalFormatting>
  <conditionalFormatting sqref="N5">
    <cfRule type="colorScale" priority="81">
      <colorScale>
        <cfvo type="min"/>
        <cfvo type="max"/>
        <color rgb="FFFCFCFF"/>
        <color rgb="FFF8696B"/>
      </colorScale>
    </cfRule>
  </conditionalFormatting>
  <conditionalFormatting sqref="N10">
    <cfRule type="colorScale" priority="78">
      <colorScale>
        <cfvo type="min"/>
        <cfvo type="max"/>
        <color rgb="FFFCFCFF"/>
        <color rgb="FFF8696B"/>
      </colorScale>
    </cfRule>
  </conditionalFormatting>
  <conditionalFormatting sqref="N10:N11">
    <cfRule type="colorScale" priority="76">
      <colorScale>
        <cfvo type="min"/>
        <cfvo type="max"/>
        <color rgb="FFFCFCFF"/>
        <color rgb="FFF8696B"/>
      </colorScale>
    </cfRule>
  </conditionalFormatting>
  <conditionalFormatting sqref="N11">
    <cfRule type="colorScale" priority="77">
      <colorScale>
        <cfvo type="min"/>
        <cfvo type="max"/>
        <color rgb="FFFCFCFF"/>
        <color rgb="FFF8696B"/>
      </colorScale>
    </cfRule>
  </conditionalFormatting>
  <conditionalFormatting sqref="N12:N27">
    <cfRule type="colorScale" priority="75">
      <colorScale>
        <cfvo type="min"/>
        <cfvo type="max"/>
        <color rgb="FFFCFCFF"/>
        <color rgb="FFF8696B"/>
      </colorScale>
    </cfRule>
  </conditionalFormatting>
  <conditionalFormatting sqref="N28:N54">
    <cfRule type="colorScale" priority="73">
      <colorScale>
        <cfvo type="min"/>
        <cfvo type="max"/>
        <color rgb="FFFCFCFF"/>
        <color rgb="FFF8696B"/>
      </colorScale>
    </cfRule>
  </conditionalFormatting>
  <conditionalFormatting sqref="N55:N88">
    <cfRule type="colorScale" priority="70">
      <colorScale>
        <cfvo type="min"/>
        <cfvo type="max"/>
        <color rgb="FFFCFCFF"/>
        <color rgb="FFF8696B"/>
      </colorScale>
    </cfRule>
  </conditionalFormatting>
  <conditionalFormatting sqref="N56">
    <cfRule type="colorScale" priority="71">
      <colorScale>
        <cfvo type="min"/>
        <cfvo type="max"/>
        <color rgb="FFFCFCFF"/>
        <color rgb="FFF8696B"/>
      </colorScale>
    </cfRule>
  </conditionalFormatting>
  <conditionalFormatting sqref="N57:N88 N55">
    <cfRule type="colorScale" priority="72">
      <colorScale>
        <cfvo type="min"/>
        <cfvo type="max"/>
        <color rgb="FFFCFCFF"/>
        <color rgb="FFF8696B"/>
      </colorScale>
    </cfRule>
  </conditionalFormatting>
  <conditionalFormatting sqref="N89:N98">
    <cfRule type="colorScale" priority="69">
      <colorScale>
        <cfvo type="min"/>
        <cfvo type="max"/>
        <color rgb="FFFCFCFF"/>
        <color rgb="FFF8696B"/>
      </colorScale>
    </cfRule>
  </conditionalFormatting>
  <conditionalFormatting sqref="N2:O2 O3:O98 Q2:Q98">
    <cfRule type="colorScale" priority="83">
      <colorScale>
        <cfvo type="min"/>
        <cfvo type="max"/>
        <color rgb="FFFCFCFF"/>
        <color rgb="FFF8696B"/>
      </colorScale>
    </cfRule>
  </conditionalFormatting>
  <conditionalFormatting sqref="P2">
    <cfRule type="colorScale" priority="19">
      <colorScale>
        <cfvo type="min"/>
        <cfvo type="max"/>
        <color rgb="FFFCFCFF"/>
        <color rgb="FFF8696B"/>
      </colorScale>
    </cfRule>
  </conditionalFormatting>
  <conditionalFormatting sqref="P3:P4 P6:P9">
    <cfRule type="colorScale" priority="18">
      <colorScale>
        <cfvo type="min"/>
        <cfvo type="max"/>
        <color rgb="FFFCFCFF"/>
        <color rgb="FFF8696B"/>
      </colorScale>
    </cfRule>
  </conditionalFormatting>
  <conditionalFormatting sqref="P3:P9">
    <cfRule type="colorScale" priority="16">
      <colorScale>
        <cfvo type="min"/>
        <cfvo type="max"/>
        <color rgb="FFFCFCFF"/>
        <color rgb="FFF8696B"/>
      </colorScale>
    </cfRule>
    <cfRule type="colorScale" priority="15">
      <colorScale>
        <cfvo type="min"/>
        <cfvo type="max"/>
        <color rgb="FFFCFCFF"/>
        <color rgb="FFF8696B"/>
      </colorScale>
    </cfRule>
  </conditionalFormatting>
  <conditionalFormatting sqref="P5">
    <cfRule type="colorScale" priority="17">
      <colorScale>
        <cfvo type="min"/>
        <cfvo type="max"/>
        <color rgb="FFFCFCFF"/>
        <color rgb="FFF8696B"/>
      </colorScale>
    </cfRule>
  </conditionalFormatting>
  <conditionalFormatting sqref="P10">
    <cfRule type="colorScale" priority="14">
      <colorScale>
        <cfvo type="min"/>
        <cfvo type="max"/>
        <color rgb="FFFCFCFF"/>
        <color rgb="FFF8696B"/>
      </colorScale>
    </cfRule>
  </conditionalFormatting>
  <conditionalFormatting sqref="P10:P11">
    <cfRule type="colorScale" priority="12">
      <colorScale>
        <cfvo type="min"/>
        <cfvo type="max"/>
        <color rgb="FFFCFCFF"/>
        <color rgb="FFF8696B"/>
      </colorScale>
    </cfRule>
  </conditionalFormatting>
  <conditionalFormatting sqref="P11">
    <cfRule type="colorScale" priority="13">
      <colorScale>
        <cfvo type="min"/>
        <cfvo type="max"/>
        <color rgb="FFFCFCFF"/>
        <color rgb="FFF8696B"/>
      </colorScale>
    </cfRule>
  </conditionalFormatting>
  <conditionalFormatting sqref="P12:P27">
    <cfRule type="colorScale" priority="11">
      <colorScale>
        <cfvo type="min"/>
        <cfvo type="max"/>
        <color rgb="FFFCFCFF"/>
        <color rgb="FFF8696B"/>
      </colorScale>
    </cfRule>
  </conditionalFormatting>
  <conditionalFormatting sqref="P28:P54">
    <cfRule type="colorScale" priority="10">
      <colorScale>
        <cfvo type="min"/>
        <cfvo type="max"/>
        <color rgb="FFFCFCFF"/>
        <color rgb="FFF8696B"/>
      </colorScale>
    </cfRule>
  </conditionalFormatting>
  <conditionalFormatting sqref="P55:P88">
    <cfRule type="colorScale" priority="3">
      <colorScale>
        <cfvo type="min"/>
        <cfvo type="max"/>
        <color rgb="FFFCFCFF"/>
        <color rgb="FFF8696B"/>
      </colorScale>
    </cfRule>
  </conditionalFormatting>
  <conditionalFormatting sqref="P56">
    <cfRule type="colorScale" priority="4">
      <colorScale>
        <cfvo type="min"/>
        <cfvo type="max"/>
        <color rgb="FFFCFCFF"/>
        <color rgb="FFF8696B"/>
      </colorScale>
    </cfRule>
  </conditionalFormatting>
  <conditionalFormatting sqref="P57:P88 P55">
    <cfRule type="colorScale" priority="5">
      <colorScale>
        <cfvo type="min"/>
        <cfvo type="max"/>
        <color rgb="FFFCFCFF"/>
        <color rgb="FFF8696B"/>
      </colorScale>
    </cfRule>
  </conditionalFormatting>
  <conditionalFormatting sqref="P89:P98">
    <cfRule type="colorScale" priority="2">
      <colorScale>
        <cfvo type="min"/>
        <cfvo type="max"/>
        <color rgb="FFFCFCFF"/>
        <color rgb="FFF8696B"/>
      </colorScale>
    </cfRule>
  </conditionalFormatting>
  <conditionalFormatting sqref="R4">
    <cfRule type="colorScale" priority="269">
      <colorScale>
        <cfvo type="min"/>
        <cfvo type="max"/>
        <color rgb="FFFCFCFF"/>
        <color rgb="FFF8696B"/>
      </colorScale>
    </cfRule>
    <cfRule type="colorScale" priority="270">
      <colorScale>
        <cfvo type="min"/>
        <cfvo type="max"/>
        <color rgb="FFFCFCFF"/>
        <color rgb="FFF8696B"/>
      </colorScale>
    </cfRule>
    <cfRule type="colorScale" priority="271">
      <colorScale>
        <cfvo type="min"/>
        <cfvo type="max"/>
        <color rgb="FFFCFCFF"/>
        <color rgb="FFF8696B"/>
      </colorScale>
    </cfRule>
  </conditionalFormatting>
  <conditionalFormatting sqref="R2:T2">
    <cfRule type="colorScale" priority="284">
      <colorScale>
        <cfvo type="min"/>
        <cfvo type="max"/>
        <color rgb="FFFCFCFF"/>
        <color rgb="FFF8696B"/>
      </colorScale>
    </cfRule>
  </conditionalFormatting>
  <conditionalFormatting sqref="R2:T98 H2:H98 B2:D98">
    <cfRule type="colorScale" priority="252">
      <colorScale>
        <cfvo type="min"/>
        <cfvo type="max"/>
        <color rgb="FFFCFCFF"/>
        <color rgb="FFF8696B"/>
      </colorScale>
    </cfRule>
  </conditionalFormatting>
  <conditionalFormatting sqref="R10:T10">
    <cfRule type="colorScale" priority="280">
      <colorScale>
        <cfvo type="min"/>
        <cfvo type="max"/>
        <color rgb="FFFCFCFF"/>
        <color rgb="FFF8696B"/>
      </colorScale>
    </cfRule>
  </conditionalFormatting>
  <conditionalFormatting sqref="R11:T11">
    <cfRule type="colorScale" priority="261">
      <colorScale>
        <cfvo type="min"/>
        <cfvo type="max"/>
        <color rgb="FFFCFCFF"/>
        <color rgb="FFF8696B"/>
      </colorScale>
    </cfRule>
    <cfRule type="colorScale" priority="260">
      <colorScale>
        <cfvo type="min"/>
        <cfvo type="max"/>
        <color rgb="FFFCFCFF"/>
        <color rgb="FFF8696B"/>
      </colorScale>
    </cfRule>
  </conditionalFormatting>
  <conditionalFormatting sqref="R12:T27">
    <cfRule type="colorScale" priority="278">
      <colorScale>
        <cfvo type="min"/>
        <cfvo type="max"/>
        <color rgb="FFFCFCFF"/>
        <color rgb="FFF8696B"/>
      </colorScale>
    </cfRule>
  </conditionalFormatting>
  <conditionalFormatting sqref="R28:T54">
    <cfRule type="colorScale" priority="276">
      <colorScale>
        <cfvo type="min"/>
        <cfvo type="max"/>
        <color rgb="FFFCFCFF"/>
        <color rgb="FFF8696B"/>
      </colorScale>
    </cfRule>
  </conditionalFormatting>
  <conditionalFormatting sqref="R55:T55 R57:T88">
    <cfRule type="colorScale" priority="274">
      <colorScale>
        <cfvo type="min"/>
        <cfvo type="max"/>
        <color rgb="FFFCFCFF"/>
        <color rgb="FFF8696B"/>
      </colorScale>
    </cfRule>
  </conditionalFormatting>
  <conditionalFormatting sqref="R56:T56">
    <cfRule type="colorScale" priority="254">
      <colorScale>
        <cfvo type="min"/>
        <cfvo type="max"/>
        <color rgb="FFFCFCFF"/>
        <color rgb="FFF8696B"/>
      </colorScale>
    </cfRule>
    <cfRule type="colorScale" priority="253">
      <colorScale>
        <cfvo type="min"/>
        <cfvo type="max"/>
        <color rgb="FFFCFCFF"/>
        <color rgb="FFF8696B"/>
      </colorScale>
    </cfRule>
  </conditionalFormatting>
  <conditionalFormatting sqref="R89:T98">
    <cfRule type="colorScale" priority="272">
      <colorScale>
        <cfvo type="min"/>
        <cfvo type="max"/>
        <color rgb="FFFCFCFF"/>
        <color rgb="FFF8696B"/>
      </colorScale>
    </cfRule>
  </conditionalFormatting>
  <conditionalFormatting sqref="S3:T9 R3 R5:R9">
    <cfRule type="colorScale" priority="28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5D8E-774B-4E96-ACDD-C58B7F8322A5}">
  <dimension ref="A1:U109"/>
  <sheetViews>
    <sheetView tabSelected="1" topLeftCell="A2" zoomScale="44" workbookViewId="0">
      <selection activeCell="J53" sqref="J53"/>
    </sheetView>
  </sheetViews>
  <sheetFormatPr baseColWidth="10" defaultColWidth="11.5546875" defaultRowHeight="14.4" x14ac:dyDescent="0.3"/>
  <cols>
    <col min="1" max="1" width="64.21875" style="50" customWidth="1"/>
    <col min="2" max="2" width="11.5546875" style="50"/>
    <col min="3" max="3" width="12.21875" style="50" customWidth="1"/>
    <col min="4" max="16384" width="11.5546875" style="50"/>
  </cols>
  <sheetData>
    <row r="1" spans="1:1" x14ac:dyDescent="0.3">
      <c r="A1" s="49" t="s">
        <v>310</v>
      </c>
    </row>
    <row r="3" spans="1:1" x14ac:dyDescent="0.3">
      <c r="A3" s="50" t="s">
        <v>323</v>
      </c>
    </row>
    <row r="4" spans="1:1" x14ac:dyDescent="0.3">
      <c r="A4" s="50" t="s">
        <v>324</v>
      </c>
    </row>
    <row r="5" spans="1:1" x14ac:dyDescent="0.3">
      <c r="A5" s="50" t="s">
        <v>327</v>
      </c>
    </row>
    <row r="6" spans="1:1" x14ac:dyDescent="0.3">
      <c r="A6" s="48" t="s">
        <v>309</v>
      </c>
    </row>
    <row r="7" spans="1:1" x14ac:dyDescent="0.3">
      <c r="A7" s="48" t="s">
        <v>328</v>
      </c>
    </row>
    <row r="8" spans="1:1" x14ac:dyDescent="0.3">
      <c r="A8" s="50" t="s">
        <v>326</v>
      </c>
    </row>
    <row r="10" spans="1:1" x14ac:dyDescent="0.3">
      <c r="A10" s="49" t="s">
        <v>312</v>
      </c>
    </row>
    <row r="12" spans="1:1" x14ac:dyDescent="0.3">
      <c r="A12" s="50" t="s">
        <v>323</v>
      </c>
    </row>
    <row r="13" spans="1:1" x14ac:dyDescent="0.3">
      <c r="A13" s="50" t="s">
        <v>324</v>
      </c>
    </row>
    <row r="14" spans="1:1" x14ac:dyDescent="0.3">
      <c r="A14" s="50" t="s">
        <v>329</v>
      </c>
    </row>
    <row r="15" spans="1:1" x14ac:dyDescent="0.3">
      <c r="A15" s="48" t="s">
        <v>311</v>
      </c>
    </row>
    <row r="16" spans="1:1" x14ac:dyDescent="0.3">
      <c r="A16" s="48" t="s">
        <v>330</v>
      </c>
    </row>
    <row r="17" spans="1:1" x14ac:dyDescent="0.3">
      <c r="A17" s="50" t="s">
        <v>326</v>
      </c>
    </row>
    <row r="19" spans="1:1" x14ac:dyDescent="0.3">
      <c r="A19" s="49" t="s">
        <v>434</v>
      </c>
    </row>
    <row r="21" spans="1:1" x14ac:dyDescent="0.3">
      <c r="A21" s="50" t="s">
        <v>323</v>
      </c>
    </row>
    <row r="22" spans="1:1" x14ac:dyDescent="0.3">
      <c r="A22" s="50" t="s">
        <v>324</v>
      </c>
    </row>
    <row r="23" spans="1:1" x14ac:dyDescent="0.3">
      <c r="A23" s="50" t="s">
        <v>325</v>
      </c>
    </row>
    <row r="24" spans="1:1" x14ac:dyDescent="0.3">
      <c r="A24" s="48" t="s">
        <v>313</v>
      </c>
    </row>
    <row r="25" spans="1:1" x14ac:dyDescent="0.3">
      <c r="A25" s="48" t="s">
        <v>435</v>
      </c>
    </row>
    <row r="26" spans="1:1" x14ac:dyDescent="0.3">
      <c r="A26" s="50" t="s">
        <v>326</v>
      </c>
    </row>
    <row r="28" spans="1:1" x14ac:dyDescent="0.3">
      <c r="A28" s="49" t="s">
        <v>351</v>
      </c>
    </row>
    <row r="30" spans="1:1" x14ac:dyDescent="0.3">
      <c r="A30" s="50" t="s">
        <v>323</v>
      </c>
    </row>
    <row r="31" spans="1:1" x14ac:dyDescent="0.3">
      <c r="A31" s="50" t="s">
        <v>324</v>
      </c>
    </row>
    <row r="32" spans="1:1" x14ac:dyDescent="0.3">
      <c r="A32" s="50" t="s">
        <v>352</v>
      </c>
    </row>
    <row r="33" spans="1:21" x14ac:dyDescent="0.3">
      <c r="A33" s="92" t="s">
        <v>353</v>
      </c>
    </row>
    <row r="34" spans="1:21" x14ac:dyDescent="0.3">
      <c r="A34" s="92" t="s">
        <v>354</v>
      </c>
    </row>
    <row r="35" spans="1:21" x14ac:dyDescent="0.3">
      <c r="A35" s="50" t="s">
        <v>326</v>
      </c>
    </row>
    <row r="37" spans="1:21" s="98" customFormat="1" x14ac:dyDescent="0.3"/>
    <row r="38" spans="1:21" x14ac:dyDescent="0.3">
      <c r="A38" s="49" t="s">
        <v>318</v>
      </c>
    </row>
    <row r="40" spans="1:21" x14ac:dyDescent="0.3">
      <c r="A40" s="50" t="s">
        <v>323</v>
      </c>
    </row>
    <row r="41" spans="1:21" x14ac:dyDescent="0.3">
      <c r="A41" s="50" t="s">
        <v>324</v>
      </c>
    </row>
    <row r="42" spans="1:21" x14ac:dyDescent="0.3">
      <c r="A42" s="50" t="s">
        <v>335</v>
      </c>
    </row>
    <row r="43" spans="1:21" x14ac:dyDescent="0.3">
      <c r="A43" s="51" t="s">
        <v>317</v>
      </c>
    </row>
    <row r="44" spans="1:21" x14ac:dyDescent="0.3">
      <c r="A44" s="51" t="s">
        <v>336</v>
      </c>
    </row>
    <row r="45" spans="1:21" x14ac:dyDescent="0.3">
      <c r="A45" s="50" t="s">
        <v>326</v>
      </c>
    </row>
    <row r="47" spans="1:21" x14ac:dyDescent="0.3">
      <c r="A47" s="49" t="s">
        <v>316</v>
      </c>
      <c r="U47" s="49" t="s">
        <v>349</v>
      </c>
    </row>
    <row r="49" spans="1:17" x14ac:dyDescent="0.3">
      <c r="A49" s="50" t="s">
        <v>323</v>
      </c>
    </row>
    <row r="50" spans="1:17" x14ac:dyDescent="0.3">
      <c r="A50" s="50" t="s">
        <v>332</v>
      </c>
    </row>
    <row r="51" spans="1:17" x14ac:dyDescent="0.3">
      <c r="A51" s="50" t="s">
        <v>333</v>
      </c>
    </row>
    <row r="52" spans="1:17" x14ac:dyDescent="0.3">
      <c r="A52" s="51" t="s">
        <v>315</v>
      </c>
    </row>
    <row r="53" spans="1:17" x14ac:dyDescent="0.3">
      <c r="A53" s="51" t="s">
        <v>334</v>
      </c>
    </row>
    <row r="54" spans="1:17" x14ac:dyDescent="0.3">
      <c r="A54" s="50" t="s">
        <v>326</v>
      </c>
    </row>
    <row r="56" spans="1:17" x14ac:dyDescent="0.3">
      <c r="A56" s="49" t="s">
        <v>436</v>
      </c>
    </row>
    <row r="58" spans="1:17" x14ac:dyDescent="0.3">
      <c r="A58" s="50" t="s">
        <v>323</v>
      </c>
    </row>
    <row r="59" spans="1:17" x14ac:dyDescent="0.3">
      <c r="A59" s="50" t="s">
        <v>324</v>
      </c>
    </row>
    <row r="60" spans="1:17" x14ac:dyDescent="0.3">
      <c r="A60" s="50" t="s">
        <v>331</v>
      </c>
    </row>
    <row r="61" spans="1:17" x14ac:dyDescent="0.3">
      <c r="A61" s="51" t="s">
        <v>314</v>
      </c>
    </row>
    <row r="62" spans="1:17" x14ac:dyDescent="0.3">
      <c r="A62" s="51" t="s">
        <v>437</v>
      </c>
      <c r="C62" s="49"/>
    </row>
    <row r="63" spans="1:17" x14ac:dyDescent="0.3">
      <c r="A63" s="50" t="s">
        <v>326</v>
      </c>
    </row>
    <row r="64" spans="1:17" x14ac:dyDescent="0.3">
      <c r="Q64" s="49"/>
    </row>
    <row r="65" spans="1:1" x14ac:dyDescent="0.3">
      <c r="A65" s="49" t="s">
        <v>355</v>
      </c>
    </row>
    <row r="67" spans="1:1" x14ac:dyDescent="0.3">
      <c r="A67" s="50" t="s">
        <v>323</v>
      </c>
    </row>
    <row r="68" spans="1:1" x14ac:dyDescent="0.3">
      <c r="A68" s="50" t="s">
        <v>324</v>
      </c>
    </row>
    <row r="69" spans="1:1" x14ac:dyDescent="0.3">
      <c r="A69" s="50" t="s">
        <v>360</v>
      </c>
    </row>
    <row r="70" spans="1:1" x14ac:dyDescent="0.3">
      <c r="A70" s="93" t="s">
        <v>361</v>
      </c>
    </row>
    <row r="71" spans="1:1" x14ac:dyDescent="0.3">
      <c r="A71" s="93" t="s">
        <v>362</v>
      </c>
    </row>
    <row r="72" spans="1:1" x14ac:dyDescent="0.3">
      <c r="A72" s="50" t="s">
        <v>326</v>
      </c>
    </row>
    <row r="74" spans="1:1" s="98" customFormat="1" x14ac:dyDescent="0.3"/>
    <row r="75" spans="1:1" x14ac:dyDescent="0.3">
      <c r="A75" s="49" t="s">
        <v>320</v>
      </c>
    </row>
    <row r="77" spans="1:1" x14ac:dyDescent="0.3">
      <c r="A77" s="50" t="s">
        <v>323</v>
      </c>
    </row>
    <row r="78" spans="1:1" x14ac:dyDescent="0.3">
      <c r="A78" s="50" t="s">
        <v>337</v>
      </c>
    </row>
    <row r="79" spans="1:1" x14ac:dyDescent="0.3">
      <c r="A79" s="50" t="s">
        <v>338</v>
      </c>
    </row>
    <row r="80" spans="1:1" x14ac:dyDescent="0.3">
      <c r="A80" s="51" t="s">
        <v>319</v>
      </c>
    </row>
    <row r="81" spans="1:1" x14ac:dyDescent="0.3">
      <c r="A81" s="51" t="s">
        <v>339</v>
      </c>
    </row>
    <row r="82" spans="1:1" x14ac:dyDescent="0.3">
      <c r="A82" s="50" t="s">
        <v>326</v>
      </c>
    </row>
    <row r="84" spans="1:1" x14ac:dyDescent="0.3">
      <c r="A84" s="49" t="s">
        <v>321</v>
      </c>
    </row>
    <row r="86" spans="1:1" x14ac:dyDescent="0.3">
      <c r="A86" s="50" t="s">
        <v>323</v>
      </c>
    </row>
    <row r="87" spans="1:1" x14ac:dyDescent="0.3">
      <c r="A87" s="50" t="s">
        <v>337</v>
      </c>
    </row>
    <row r="88" spans="1:1" x14ac:dyDescent="0.3">
      <c r="A88" s="50" t="s">
        <v>340</v>
      </c>
    </row>
    <row r="89" spans="1:1" x14ac:dyDescent="0.3">
      <c r="A89" s="51" t="s">
        <v>322</v>
      </c>
    </row>
    <row r="90" spans="1:1" x14ac:dyDescent="0.3">
      <c r="A90" s="51" t="s">
        <v>341</v>
      </c>
    </row>
    <row r="91" spans="1:1" x14ac:dyDescent="0.3">
      <c r="A91" s="50" t="s">
        <v>326</v>
      </c>
    </row>
    <row r="93" spans="1:1" x14ac:dyDescent="0.3">
      <c r="A93" s="49" t="s">
        <v>438</v>
      </c>
    </row>
    <row r="95" spans="1:1" x14ac:dyDescent="0.3">
      <c r="A95" s="50" t="s">
        <v>323</v>
      </c>
    </row>
    <row r="96" spans="1:1" x14ac:dyDescent="0.3">
      <c r="A96" s="50" t="s">
        <v>324</v>
      </c>
    </row>
    <row r="97" spans="1:1" x14ac:dyDescent="0.3">
      <c r="A97" s="50" t="s">
        <v>439</v>
      </c>
    </row>
    <row r="98" spans="1:1" x14ac:dyDescent="0.3">
      <c r="A98" s="93" t="s">
        <v>308</v>
      </c>
    </row>
    <row r="99" spans="1:1" x14ac:dyDescent="0.3">
      <c r="A99" s="93" t="s">
        <v>440</v>
      </c>
    </row>
    <row r="100" spans="1:1" x14ac:dyDescent="0.3">
      <c r="A100" s="50" t="s">
        <v>326</v>
      </c>
    </row>
    <row r="102" spans="1:1" x14ac:dyDescent="0.3">
      <c r="A102" s="49" t="s">
        <v>356</v>
      </c>
    </row>
    <row r="104" spans="1:1" x14ac:dyDescent="0.3">
      <c r="A104" s="50" t="s">
        <v>323</v>
      </c>
    </row>
    <row r="105" spans="1:1" x14ac:dyDescent="0.3">
      <c r="A105" s="50" t="s">
        <v>324</v>
      </c>
    </row>
    <row r="106" spans="1:1" x14ac:dyDescent="0.3">
      <c r="A106" s="50" t="s">
        <v>357</v>
      </c>
    </row>
    <row r="107" spans="1:1" x14ac:dyDescent="0.3">
      <c r="A107" s="93" t="s">
        <v>358</v>
      </c>
    </row>
    <row r="108" spans="1:1" x14ac:dyDescent="0.3">
      <c r="A108" s="93" t="s">
        <v>359</v>
      </c>
    </row>
    <row r="109" spans="1:1" x14ac:dyDescent="0.3">
      <c r="A109" s="50" t="s">
        <v>326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4E0F-4D5B-4D25-8B44-F64D46C0C6E0}">
  <dimension ref="A1:P163"/>
  <sheetViews>
    <sheetView zoomScale="51" workbookViewId="0">
      <selection activeCell="M12" sqref="M12"/>
    </sheetView>
  </sheetViews>
  <sheetFormatPr baseColWidth="10" defaultRowHeight="14.4" x14ac:dyDescent="0.3"/>
  <cols>
    <col min="10" max="10" width="13" customWidth="1"/>
    <col min="16" max="16" width="174.109375" customWidth="1"/>
  </cols>
  <sheetData>
    <row r="1" spans="1:4" x14ac:dyDescent="0.3">
      <c r="A1" s="49" t="s">
        <v>368</v>
      </c>
    </row>
    <row r="2" spans="1:4" x14ac:dyDescent="0.3">
      <c r="A2" s="50"/>
    </row>
    <row r="3" spans="1:4" x14ac:dyDescent="0.3">
      <c r="A3" s="50" t="s">
        <v>323</v>
      </c>
    </row>
    <row r="4" spans="1:4" x14ac:dyDescent="0.3">
      <c r="A4" s="50" t="s">
        <v>324</v>
      </c>
    </row>
    <row r="5" spans="1:4" x14ac:dyDescent="0.3">
      <c r="A5" s="50" t="s">
        <v>370</v>
      </c>
    </row>
    <row r="6" spans="1:4" x14ac:dyDescent="0.3">
      <c r="A6" s="93" t="s">
        <v>371</v>
      </c>
      <c r="B6" s="93"/>
      <c r="C6" s="93"/>
      <c r="D6" s="93"/>
    </row>
    <row r="7" spans="1:4" x14ac:dyDescent="0.3">
      <c r="A7" s="93" t="s">
        <v>372</v>
      </c>
      <c r="B7" s="93"/>
      <c r="C7" s="93"/>
      <c r="D7" s="93"/>
    </row>
    <row r="8" spans="1:4" x14ac:dyDescent="0.3">
      <c r="A8" s="50" t="s">
        <v>326</v>
      </c>
    </row>
    <row r="9" spans="1:4" x14ac:dyDescent="0.3">
      <c r="A9" s="50"/>
    </row>
    <row r="10" spans="1:4" x14ac:dyDescent="0.3">
      <c r="A10" s="49" t="s">
        <v>369</v>
      </c>
    </row>
    <row r="11" spans="1:4" x14ac:dyDescent="0.3">
      <c r="A11" s="50"/>
    </row>
    <row r="12" spans="1:4" x14ac:dyDescent="0.3">
      <c r="A12" s="50" t="s">
        <v>323</v>
      </c>
    </row>
    <row r="13" spans="1:4" x14ac:dyDescent="0.3">
      <c r="A13" s="50" t="s">
        <v>324</v>
      </c>
    </row>
    <row r="14" spans="1:4" x14ac:dyDescent="0.3">
      <c r="A14" s="50" t="s">
        <v>373</v>
      </c>
    </row>
    <row r="15" spans="1:4" x14ac:dyDescent="0.3">
      <c r="A15" s="93" t="s">
        <v>374</v>
      </c>
      <c r="B15" s="93"/>
      <c r="C15" s="93"/>
      <c r="D15" s="93"/>
    </row>
    <row r="16" spans="1:4" x14ac:dyDescent="0.3">
      <c r="A16" s="93" t="s">
        <v>375</v>
      </c>
      <c r="B16" s="93"/>
      <c r="C16" s="93"/>
      <c r="D16" s="93"/>
    </row>
    <row r="17" spans="1:4" x14ac:dyDescent="0.3">
      <c r="A17" s="50" t="s">
        <v>326</v>
      </c>
    </row>
    <row r="18" spans="1:4" x14ac:dyDescent="0.3">
      <c r="A18" s="50"/>
    </row>
    <row r="19" spans="1:4" x14ac:dyDescent="0.3">
      <c r="A19" s="49" t="s">
        <v>364</v>
      </c>
    </row>
    <row r="20" spans="1:4" x14ac:dyDescent="0.3">
      <c r="A20" s="50"/>
    </row>
    <row r="21" spans="1:4" x14ac:dyDescent="0.3">
      <c r="A21" s="50" t="s">
        <v>323</v>
      </c>
    </row>
    <row r="22" spans="1:4" x14ac:dyDescent="0.3">
      <c r="A22" s="50" t="s">
        <v>324</v>
      </c>
    </row>
    <row r="23" spans="1:4" x14ac:dyDescent="0.3">
      <c r="A23" s="50" t="s">
        <v>376</v>
      </c>
    </row>
    <row r="24" spans="1:4" x14ac:dyDescent="0.3">
      <c r="A24" s="93" t="s">
        <v>377</v>
      </c>
      <c r="B24" s="93"/>
      <c r="C24" s="93"/>
      <c r="D24" s="93"/>
    </row>
    <row r="25" spans="1:4" x14ac:dyDescent="0.3">
      <c r="A25" s="93" t="s">
        <v>378</v>
      </c>
      <c r="B25" s="93"/>
      <c r="C25" s="93"/>
      <c r="D25" s="93"/>
    </row>
    <row r="26" spans="1:4" x14ac:dyDescent="0.3">
      <c r="A26" s="50" t="s">
        <v>326</v>
      </c>
    </row>
    <row r="27" spans="1:4" x14ac:dyDescent="0.3">
      <c r="A27" s="50"/>
    </row>
    <row r="28" spans="1:4" x14ac:dyDescent="0.3">
      <c r="A28" s="49" t="s">
        <v>365</v>
      </c>
    </row>
    <row r="29" spans="1:4" x14ac:dyDescent="0.3">
      <c r="A29" s="50"/>
    </row>
    <row r="30" spans="1:4" x14ac:dyDescent="0.3">
      <c r="A30" s="50" t="s">
        <v>323</v>
      </c>
    </row>
    <row r="31" spans="1:4" x14ac:dyDescent="0.3">
      <c r="A31" s="50" t="s">
        <v>324</v>
      </c>
    </row>
    <row r="32" spans="1:4" x14ac:dyDescent="0.3">
      <c r="A32" s="50" t="s">
        <v>376</v>
      </c>
    </row>
    <row r="33" spans="1:10" x14ac:dyDescent="0.3">
      <c r="A33" s="93" t="s">
        <v>377</v>
      </c>
      <c r="B33" s="93"/>
      <c r="C33" s="93"/>
      <c r="D33" s="93"/>
    </row>
    <row r="34" spans="1:10" x14ac:dyDescent="0.3">
      <c r="A34" s="93" t="s">
        <v>378</v>
      </c>
      <c r="B34" s="93"/>
      <c r="C34" s="93"/>
      <c r="D34" s="93"/>
    </row>
    <row r="35" spans="1:10" x14ac:dyDescent="0.3">
      <c r="A35" s="50" t="s">
        <v>326</v>
      </c>
    </row>
    <row r="36" spans="1:10" x14ac:dyDescent="0.3">
      <c r="A36" s="50"/>
    </row>
    <row r="37" spans="1:10" x14ac:dyDescent="0.3">
      <c r="A37" s="49" t="s">
        <v>366</v>
      </c>
    </row>
    <row r="38" spans="1:10" x14ac:dyDescent="0.3">
      <c r="A38" s="50"/>
    </row>
    <row r="39" spans="1:10" x14ac:dyDescent="0.3">
      <c r="A39" s="50" t="s">
        <v>323</v>
      </c>
    </row>
    <row r="40" spans="1:10" x14ac:dyDescent="0.3">
      <c r="A40" s="50" t="s">
        <v>324</v>
      </c>
    </row>
    <row r="41" spans="1:10" x14ac:dyDescent="0.3">
      <c r="A41" s="50" t="s">
        <v>380</v>
      </c>
    </row>
    <row r="42" spans="1:10" x14ac:dyDescent="0.3">
      <c r="A42" s="93" t="s">
        <v>381</v>
      </c>
      <c r="B42" s="93"/>
      <c r="C42" s="93"/>
      <c r="D42" s="93"/>
    </row>
    <row r="43" spans="1:10" x14ac:dyDescent="0.3">
      <c r="A43" s="93" t="s">
        <v>382</v>
      </c>
      <c r="B43" s="93"/>
      <c r="C43" s="93"/>
      <c r="D43" s="93"/>
    </row>
    <row r="44" spans="1:10" x14ac:dyDescent="0.3">
      <c r="A44" s="50" t="s">
        <v>326</v>
      </c>
    </row>
    <row r="45" spans="1:10" x14ac:dyDescent="0.3">
      <c r="A45" s="50"/>
    </row>
    <row r="46" spans="1:10" x14ac:dyDescent="0.3">
      <c r="A46" s="49" t="s">
        <v>367</v>
      </c>
    </row>
    <row r="47" spans="1:10" x14ac:dyDescent="0.3">
      <c r="A47" s="50"/>
    </row>
    <row r="48" spans="1:10" x14ac:dyDescent="0.3">
      <c r="A48" s="50" t="s">
        <v>323</v>
      </c>
      <c r="J48" s="49"/>
    </row>
    <row r="49" spans="1:16" x14ac:dyDescent="0.3">
      <c r="A49" s="50" t="s">
        <v>324</v>
      </c>
      <c r="P49" s="49" t="s">
        <v>433</v>
      </c>
    </row>
    <row r="50" spans="1:16" x14ac:dyDescent="0.3">
      <c r="A50" s="50" t="s">
        <v>379</v>
      </c>
    </row>
    <row r="51" spans="1:16" x14ac:dyDescent="0.3">
      <c r="A51" s="100" t="s">
        <v>383</v>
      </c>
      <c r="B51" s="100"/>
      <c r="C51" s="100"/>
      <c r="D51" s="100"/>
    </row>
    <row r="52" spans="1:16" x14ac:dyDescent="0.3">
      <c r="A52" s="100" t="s">
        <v>384</v>
      </c>
      <c r="B52" s="100"/>
      <c r="C52" s="100"/>
      <c r="D52" s="100"/>
    </row>
    <row r="53" spans="1:16" x14ac:dyDescent="0.3">
      <c r="A53" s="50" t="s">
        <v>326</v>
      </c>
    </row>
    <row r="54" spans="1:16" x14ac:dyDescent="0.3">
      <c r="A54" s="50"/>
    </row>
    <row r="55" spans="1:16" s="99" customFormat="1" x14ac:dyDescent="0.3">
      <c r="A55" s="98"/>
    </row>
    <row r="56" spans="1:16" x14ac:dyDescent="0.3">
      <c r="A56" s="49" t="s">
        <v>385</v>
      </c>
    </row>
    <row r="57" spans="1:16" x14ac:dyDescent="0.3">
      <c r="A57" s="50"/>
    </row>
    <row r="58" spans="1:16" x14ac:dyDescent="0.3">
      <c r="A58" s="50" t="s">
        <v>323</v>
      </c>
    </row>
    <row r="59" spans="1:16" x14ac:dyDescent="0.3">
      <c r="A59" s="50" t="s">
        <v>324</v>
      </c>
    </row>
    <row r="60" spans="1:16" x14ac:dyDescent="0.3">
      <c r="A60" s="50" t="s">
        <v>397</v>
      </c>
    </row>
    <row r="61" spans="1:16" x14ac:dyDescent="0.3">
      <c r="A61" s="93" t="s">
        <v>398</v>
      </c>
      <c r="B61" s="93"/>
      <c r="C61" s="93"/>
      <c r="D61" s="93"/>
    </row>
    <row r="62" spans="1:16" x14ac:dyDescent="0.3">
      <c r="A62" s="93" t="s">
        <v>399</v>
      </c>
      <c r="B62" s="93"/>
      <c r="C62" s="93"/>
      <c r="D62" s="93"/>
    </row>
    <row r="63" spans="1:16" x14ac:dyDescent="0.3">
      <c r="A63" s="50" t="s">
        <v>326</v>
      </c>
    </row>
    <row r="64" spans="1:16" x14ac:dyDescent="0.3">
      <c r="A64" s="50"/>
    </row>
    <row r="65" spans="1:4" x14ac:dyDescent="0.3">
      <c r="A65" s="49" t="s">
        <v>386</v>
      </c>
    </row>
    <row r="66" spans="1:4" x14ac:dyDescent="0.3">
      <c r="A66" s="50"/>
    </row>
    <row r="67" spans="1:4" x14ac:dyDescent="0.3">
      <c r="A67" s="50" t="s">
        <v>323</v>
      </c>
    </row>
    <row r="68" spans="1:4" x14ac:dyDescent="0.3">
      <c r="A68" s="50" t="s">
        <v>324</v>
      </c>
    </row>
    <row r="69" spans="1:4" x14ac:dyDescent="0.3">
      <c r="A69" s="50" t="s">
        <v>400</v>
      </c>
    </row>
    <row r="70" spans="1:4" x14ac:dyDescent="0.3">
      <c r="A70" s="93" t="s">
        <v>401</v>
      </c>
      <c r="B70" s="93"/>
      <c r="C70" s="93"/>
      <c r="D70" s="93"/>
    </row>
    <row r="71" spans="1:4" x14ac:dyDescent="0.3">
      <c r="A71" s="93" t="s">
        <v>402</v>
      </c>
      <c r="B71" s="93"/>
      <c r="C71" s="93"/>
      <c r="D71" s="93"/>
    </row>
    <row r="72" spans="1:4" x14ac:dyDescent="0.3">
      <c r="A72" s="50" t="s">
        <v>326</v>
      </c>
    </row>
    <row r="73" spans="1:4" x14ac:dyDescent="0.3">
      <c r="A73" s="50"/>
    </row>
    <row r="74" spans="1:4" x14ac:dyDescent="0.3">
      <c r="A74" s="49" t="s">
        <v>387</v>
      </c>
    </row>
    <row r="75" spans="1:4" x14ac:dyDescent="0.3">
      <c r="A75" s="50"/>
    </row>
    <row r="76" spans="1:4" x14ac:dyDescent="0.3">
      <c r="A76" s="50" t="s">
        <v>323</v>
      </c>
    </row>
    <row r="77" spans="1:4" x14ac:dyDescent="0.3">
      <c r="A77" s="50" t="s">
        <v>324</v>
      </c>
    </row>
    <row r="78" spans="1:4" x14ac:dyDescent="0.3">
      <c r="A78" s="50" t="s">
        <v>403</v>
      </c>
    </row>
    <row r="79" spans="1:4" x14ac:dyDescent="0.3">
      <c r="A79" s="93" t="s">
        <v>404</v>
      </c>
      <c r="B79" s="93"/>
      <c r="C79" s="93"/>
      <c r="D79" s="93"/>
    </row>
    <row r="80" spans="1:4" x14ac:dyDescent="0.3">
      <c r="A80" s="93" t="s">
        <v>405</v>
      </c>
      <c r="B80" s="93"/>
      <c r="C80" s="93"/>
      <c r="D80" s="93"/>
    </row>
    <row r="81" spans="1:4" x14ac:dyDescent="0.3">
      <c r="A81" s="50" t="s">
        <v>326</v>
      </c>
    </row>
    <row r="82" spans="1:4" x14ac:dyDescent="0.3">
      <c r="A82" s="50"/>
    </row>
    <row r="83" spans="1:4" x14ac:dyDescent="0.3">
      <c r="A83" s="49" t="s">
        <v>388</v>
      </c>
    </row>
    <row r="84" spans="1:4" x14ac:dyDescent="0.3">
      <c r="A84" s="50"/>
    </row>
    <row r="85" spans="1:4" x14ac:dyDescent="0.3">
      <c r="A85" s="50" t="s">
        <v>323</v>
      </c>
    </row>
    <row r="86" spans="1:4" x14ac:dyDescent="0.3">
      <c r="A86" s="50" t="s">
        <v>324</v>
      </c>
    </row>
    <row r="87" spans="1:4" x14ac:dyDescent="0.3">
      <c r="A87" s="50" t="s">
        <v>406</v>
      </c>
    </row>
    <row r="88" spans="1:4" x14ac:dyDescent="0.3">
      <c r="A88" s="93" t="s">
        <v>407</v>
      </c>
      <c r="B88" s="93"/>
      <c r="C88" s="93"/>
      <c r="D88" s="93"/>
    </row>
    <row r="89" spans="1:4" x14ac:dyDescent="0.3">
      <c r="A89" s="93" t="s">
        <v>408</v>
      </c>
      <c r="B89" s="93"/>
      <c r="C89" s="93"/>
      <c r="D89" s="93"/>
    </row>
    <row r="90" spans="1:4" x14ac:dyDescent="0.3">
      <c r="A90" s="50" t="s">
        <v>326</v>
      </c>
    </row>
    <row r="91" spans="1:4" x14ac:dyDescent="0.3">
      <c r="A91" s="50"/>
    </row>
    <row r="92" spans="1:4" x14ac:dyDescent="0.3">
      <c r="A92" s="49" t="s">
        <v>389</v>
      </c>
    </row>
    <row r="93" spans="1:4" x14ac:dyDescent="0.3">
      <c r="A93" s="50"/>
    </row>
    <row r="94" spans="1:4" x14ac:dyDescent="0.3">
      <c r="A94" s="50" t="s">
        <v>323</v>
      </c>
    </row>
    <row r="95" spans="1:4" x14ac:dyDescent="0.3">
      <c r="A95" s="50" t="s">
        <v>324</v>
      </c>
    </row>
    <row r="96" spans="1:4" x14ac:dyDescent="0.3">
      <c r="A96" s="50" t="s">
        <v>409</v>
      </c>
    </row>
    <row r="97" spans="1:4" x14ac:dyDescent="0.3">
      <c r="A97" s="93" t="s">
        <v>410</v>
      </c>
      <c r="B97" s="93"/>
      <c r="C97" s="93"/>
      <c r="D97" s="93"/>
    </row>
    <row r="98" spans="1:4" x14ac:dyDescent="0.3">
      <c r="A98" s="93" t="s">
        <v>411</v>
      </c>
      <c r="B98" s="93"/>
      <c r="C98" s="93"/>
      <c r="D98" s="93"/>
    </row>
    <row r="99" spans="1:4" x14ac:dyDescent="0.3">
      <c r="A99" s="50" t="s">
        <v>326</v>
      </c>
    </row>
    <row r="100" spans="1:4" x14ac:dyDescent="0.3">
      <c r="A100" s="50"/>
    </row>
    <row r="101" spans="1:4" x14ac:dyDescent="0.3">
      <c r="A101" s="49" t="s">
        <v>390</v>
      </c>
    </row>
    <row r="102" spans="1:4" x14ac:dyDescent="0.3">
      <c r="A102" s="50"/>
    </row>
    <row r="103" spans="1:4" x14ac:dyDescent="0.3">
      <c r="A103" s="50" t="s">
        <v>323</v>
      </c>
    </row>
    <row r="104" spans="1:4" x14ac:dyDescent="0.3">
      <c r="A104" s="50" t="s">
        <v>324</v>
      </c>
    </row>
    <row r="105" spans="1:4" x14ac:dyDescent="0.3">
      <c r="A105" s="50" t="s">
        <v>412</v>
      </c>
    </row>
    <row r="106" spans="1:4" x14ac:dyDescent="0.3">
      <c r="A106" s="93" t="s">
        <v>413</v>
      </c>
      <c r="B106" s="93"/>
      <c r="C106" s="93"/>
      <c r="D106" s="93"/>
    </row>
    <row r="107" spans="1:4" x14ac:dyDescent="0.3">
      <c r="A107" s="93" t="s">
        <v>414</v>
      </c>
      <c r="B107" s="93"/>
      <c r="C107" s="93"/>
      <c r="D107" s="93"/>
    </row>
    <row r="108" spans="1:4" x14ac:dyDescent="0.3">
      <c r="A108" s="50" t="s">
        <v>326</v>
      </c>
    </row>
    <row r="110" spans="1:4" s="99" customFormat="1" x14ac:dyDescent="0.3"/>
    <row r="111" spans="1:4" x14ac:dyDescent="0.3">
      <c r="A111" s="49" t="s">
        <v>391</v>
      </c>
    </row>
    <row r="112" spans="1:4" x14ac:dyDescent="0.3">
      <c r="A112" s="50"/>
    </row>
    <row r="113" spans="1:4" x14ac:dyDescent="0.3">
      <c r="A113" s="50" t="s">
        <v>323</v>
      </c>
    </row>
    <row r="114" spans="1:4" x14ac:dyDescent="0.3">
      <c r="A114" s="50" t="s">
        <v>324</v>
      </c>
    </row>
    <row r="115" spans="1:4" x14ac:dyDescent="0.3">
      <c r="A115" s="50" t="s">
        <v>415</v>
      </c>
    </row>
    <row r="116" spans="1:4" x14ac:dyDescent="0.3">
      <c r="A116" s="93" t="s">
        <v>416</v>
      </c>
      <c r="B116" s="93"/>
      <c r="C116" s="93"/>
      <c r="D116" s="93"/>
    </row>
    <row r="117" spans="1:4" x14ac:dyDescent="0.3">
      <c r="A117" s="93" t="s">
        <v>417</v>
      </c>
      <c r="B117" s="93"/>
      <c r="C117" s="93"/>
      <c r="D117" s="93"/>
    </row>
    <row r="118" spans="1:4" x14ac:dyDescent="0.3">
      <c r="A118" s="50" t="s">
        <v>326</v>
      </c>
    </row>
    <row r="119" spans="1:4" x14ac:dyDescent="0.3">
      <c r="A119" s="50"/>
    </row>
    <row r="120" spans="1:4" x14ac:dyDescent="0.3">
      <c r="A120" s="49" t="s">
        <v>392</v>
      </c>
    </row>
    <row r="121" spans="1:4" x14ac:dyDescent="0.3">
      <c r="A121" s="50"/>
    </row>
    <row r="122" spans="1:4" x14ac:dyDescent="0.3">
      <c r="A122" s="50" t="s">
        <v>323</v>
      </c>
    </row>
    <row r="123" spans="1:4" x14ac:dyDescent="0.3">
      <c r="A123" s="50" t="s">
        <v>324</v>
      </c>
    </row>
    <row r="124" spans="1:4" x14ac:dyDescent="0.3">
      <c r="A124" s="50" t="s">
        <v>418</v>
      </c>
    </row>
    <row r="125" spans="1:4" x14ac:dyDescent="0.3">
      <c r="A125" s="93" t="s">
        <v>419</v>
      </c>
      <c r="B125" s="93"/>
      <c r="C125" s="93"/>
      <c r="D125" s="93"/>
    </row>
    <row r="126" spans="1:4" x14ac:dyDescent="0.3">
      <c r="A126" s="93" t="s">
        <v>420</v>
      </c>
      <c r="B126" s="93"/>
      <c r="C126" s="93"/>
      <c r="D126" s="93"/>
    </row>
    <row r="127" spans="1:4" x14ac:dyDescent="0.3">
      <c r="A127" s="50" t="s">
        <v>326</v>
      </c>
    </row>
    <row r="128" spans="1:4" x14ac:dyDescent="0.3">
      <c r="A128" s="50"/>
    </row>
    <row r="129" spans="1:4" x14ac:dyDescent="0.3">
      <c r="A129" s="49" t="s">
        <v>393</v>
      </c>
    </row>
    <row r="130" spans="1:4" x14ac:dyDescent="0.3">
      <c r="A130" s="50"/>
    </row>
    <row r="131" spans="1:4" x14ac:dyDescent="0.3">
      <c r="A131" s="50" t="s">
        <v>323</v>
      </c>
    </row>
    <row r="132" spans="1:4" x14ac:dyDescent="0.3">
      <c r="A132" s="50" t="s">
        <v>324</v>
      </c>
    </row>
    <row r="133" spans="1:4" x14ac:dyDescent="0.3">
      <c r="A133" s="50" t="s">
        <v>421</v>
      </c>
    </row>
    <row r="134" spans="1:4" x14ac:dyDescent="0.3">
      <c r="A134" s="93" t="s">
        <v>422</v>
      </c>
      <c r="B134" s="93"/>
      <c r="C134" s="93"/>
      <c r="D134" s="93"/>
    </row>
    <row r="135" spans="1:4" x14ac:dyDescent="0.3">
      <c r="A135" s="93" t="s">
        <v>423</v>
      </c>
      <c r="B135" s="93"/>
      <c r="C135" s="93"/>
      <c r="D135" s="93"/>
    </row>
    <row r="136" spans="1:4" x14ac:dyDescent="0.3">
      <c r="A136" s="50" t="s">
        <v>326</v>
      </c>
    </row>
    <row r="137" spans="1:4" x14ac:dyDescent="0.3">
      <c r="A137" s="50"/>
    </row>
    <row r="138" spans="1:4" x14ac:dyDescent="0.3">
      <c r="A138" s="49" t="s">
        <v>394</v>
      </c>
    </row>
    <row r="139" spans="1:4" x14ac:dyDescent="0.3">
      <c r="A139" s="50"/>
    </row>
    <row r="140" spans="1:4" x14ac:dyDescent="0.3">
      <c r="A140" s="50" t="s">
        <v>323</v>
      </c>
    </row>
    <row r="141" spans="1:4" x14ac:dyDescent="0.3">
      <c r="A141" s="50" t="s">
        <v>324</v>
      </c>
    </row>
    <row r="142" spans="1:4" x14ac:dyDescent="0.3">
      <c r="A142" s="50" t="s">
        <v>424</v>
      </c>
    </row>
    <row r="143" spans="1:4" x14ac:dyDescent="0.3">
      <c r="A143" s="93" t="s">
        <v>425</v>
      </c>
      <c r="B143" s="93"/>
      <c r="C143" s="93"/>
      <c r="D143" s="93"/>
    </row>
    <row r="144" spans="1:4" x14ac:dyDescent="0.3">
      <c r="A144" s="93" t="s">
        <v>426</v>
      </c>
      <c r="B144" s="93"/>
      <c r="C144" s="93"/>
      <c r="D144" s="93"/>
    </row>
    <row r="145" spans="1:4" x14ac:dyDescent="0.3">
      <c r="A145" s="50" t="s">
        <v>326</v>
      </c>
    </row>
    <row r="146" spans="1:4" x14ac:dyDescent="0.3">
      <c r="A146" s="50"/>
    </row>
    <row r="147" spans="1:4" x14ac:dyDescent="0.3">
      <c r="A147" s="49" t="s">
        <v>395</v>
      </c>
    </row>
    <row r="148" spans="1:4" x14ac:dyDescent="0.3">
      <c r="A148" s="50"/>
    </row>
    <row r="149" spans="1:4" x14ac:dyDescent="0.3">
      <c r="A149" s="50" t="s">
        <v>323</v>
      </c>
    </row>
    <row r="150" spans="1:4" x14ac:dyDescent="0.3">
      <c r="A150" s="50" t="s">
        <v>324</v>
      </c>
    </row>
    <row r="151" spans="1:4" x14ac:dyDescent="0.3">
      <c r="A151" s="50" t="s">
        <v>427</v>
      </c>
    </row>
    <row r="152" spans="1:4" x14ac:dyDescent="0.3">
      <c r="A152" s="93" t="s">
        <v>428</v>
      </c>
      <c r="B152" s="93"/>
      <c r="C152" s="93"/>
      <c r="D152" s="93"/>
    </row>
    <row r="153" spans="1:4" x14ac:dyDescent="0.3">
      <c r="A153" s="93" t="s">
        <v>429</v>
      </c>
      <c r="B153" s="93"/>
      <c r="C153" s="93"/>
      <c r="D153" s="93"/>
    </row>
    <row r="154" spans="1:4" x14ac:dyDescent="0.3">
      <c r="A154" s="50" t="s">
        <v>326</v>
      </c>
    </row>
    <row r="155" spans="1:4" x14ac:dyDescent="0.3">
      <c r="A155" s="50"/>
    </row>
    <row r="156" spans="1:4" x14ac:dyDescent="0.3">
      <c r="A156" s="49" t="s">
        <v>396</v>
      </c>
    </row>
    <row r="157" spans="1:4" x14ac:dyDescent="0.3">
      <c r="A157" s="50"/>
    </row>
    <row r="158" spans="1:4" x14ac:dyDescent="0.3">
      <c r="A158" s="50" t="s">
        <v>323</v>
      </c>
    </row>
    <row r="159" spans="1:4" x14ac:dyDescent="0.3">
      <c r="A159" s="50" t="s">
        <v>324</v>
      </c>
    </row>
    <row r="160" spans="1:4" x14ac:dyDescent="0.3">
      <c r="A160" s="50" t="s">
        <v>430</v>
      </c>
    </row>
    <row r="161" spans="1:4" x14ac:dyDescent="0.3">
      <c r="A161" s="93" t="s">
        <v>431</v>
      </c>
      <c r="B161" s="93"/>
      <c r="C161" s="93"/>
      <c r="D161" s="93"/>
    </row>
    <row r="162" spans="1:4" x14ac:dyDescent="0.3">
      <c r="A162" s="93" t="s">
        <v>432</v>
      </c>
      <c r="B162" s="93"/>
      <c r="C162" s="93"/>
      <c r="D162" s="93"/>
    </row>
    <row r="163" spans="1:4" x14ac:dyDescent="0.3">
      <c r="A163" s="50" t="s">
        <v>326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B6CA-2158-4E7C-BDF7-BFB16C9004D9}">
  <dimension ref="A1:N17"/>
  <sheetViews>
    <sheetView workbookViewId="0">
      <selection activeCell="E6" sqref="E6:N6"/>
    </sheetView>
  </sheetViews>
  <sheetFormatPr baseColWidth="10" defaultColWidth="11.5546875" defaultRowHeight="15.6" x14ac:dyDescent="0.3"/>
  <cols>
    <col min="1" max="1" width="44.77734375" style="4" customWidth="1"/>
    <col min="2" max="16384" width="11.5546875" style="4"/>
  </cols>
  <sheetData>
    <row r="1" spans="1:14" x14ac:dyDescent="0.3">
      <c r="A1" s="3" t="s">
        <v>277</v>
      </c>
      <c r="B1" s="3" t="s">
        <v>278</v>
      </c>
      <c r="C1" s="3" t="s">
        <v>279</v>
      </c>
      <c r="D1" s="3" t="s">
        <v>280</v>
      </c>
      <c r="E1" s="3" t="s">
        <v>128</v>
      </c>
      <c r="F1" s="3" t="s">
        <v>133</v>
      </c>
      <c r="G1" s="3" t="s">
        <v>135</v>
      </c>
      <c r="H1" s="3" t="s">
        <v>137</v>
      </c>
      <c r="I1" s="3" t="s">
        <v>139</v>
      </c>
      <c r="J1" s="3" t="s">
        <v>141</v>
      </c>
      <c r="K1" s="3" t="s">
        <v>143</v>
      </c>
      <c r="L1" s="3" t="s">
        <v>145</v>
      </c>
      <c r="M1" s="3" t="s">
        <v>147</v>
      </c>
      <c r="N1" s="3" t="s">
        <v>149</v>
      </c>
    </row>
    <row r="2" spans="1:14" x14ac:dyDescent="0.3">
      <c r="A2" s="5" t="s">
        <v>281</v>
      </c>
      <c r="B2" s="5" t="s">
        <v>282</v>
      </c>
      <c r="C2" s="5">
        <v>2172</v>
      </c>
      <c r="D2" s="5">
        <v>61474</v>
      </c>
      <c r="E2" s="5">
        <v>88</v>
      </c>
      <c r="F2" s="5">
        <v>83</v>
      </c>
      <c r="G2" s="5">
        <v>61</v>
      </c>
      <c r="H2" s="5">
        <v>24639</v>
      </c>
      <c r="I2" s="5">
        <v>772</v>
      </c>
      <c r="J2" s="5">
        <v>94</v>
      </c>
      <c r="K2" s="5">
        <v>21</v>
      </c>
      <c r="L2" s="5">
        <v>55793</v>
      </c>
      <c r="M2" s="5">
        <v>61474</v>
      </c>
      <c r="N2" s="5">
        <v>162</v>
      </c>
    </row>
    <row r="3" spans="1:14" x14ac:dyDescent="0.3">
      <c r="A3" s="5" t="s">
        <v>283</v>
      </c>
      <c r="B3" s="5" t="s">
        <v>284</v>
      </c>
      <c r="C3" s="5">
        <v>2638681</v>
      </c>
      <c r="D3" s="5">
        <v>21814</v>
      </c>
      <c r="E3" s="5">
        <v>42</v>
      </c>
      <c r="F3" s="5">
        <v>55</v>
      </c>
      <c r="G3" s="5">
        <v>26</v>
      </c>
      <c r="H3" s="5">
        <v>11897</v>
      </c>
      <c r="I3" s="5">
        <v>373</v>
      </c>
      <c r="J3" s="5">
        <v>52</v>
      </c>
      <c r="K3" s="5">
        <v>8</v>
      </c>
      <c r="L3" s="5">
        <v>20078</v>
      </c>
      <c r="M3" s="5">
        <v>21814</v>
      </c>
      <c r="N3" s="5">
        <v>53</v>
      </c>
    </row>
    <row r="4" spans="1:14" x14ac:dyDescent="0.3">
      <c r="A4" s="5" t="s">
        <v>285</v>
      </c>
      <c r="B4" s="5" t="s">
        <v>286</v>
      </c>
      <c r="C4" s="5">
        <v>2870563</v>
      </c>
      <c r="D4" s="5">
        <v>6762</v>
      </c>
      <c r="E4" s="5">
        <v>35</v>
      </c>
      <c r="F4" s="5">
        <v>43</v>
      </c>
      <c r="G4" s="5">
        <v>4</v>
      </c>
      <c r="H4" s="5">
        <v>2369</v>
      </c>
      <c r="I4" s="5">
        <v>83</v>
      </c>
      <c r="J4" s="5">
        <v>11</v>
      </c>
      <c r="K4" s="5">
        <v>1</v>
      </c>
      <c r="L4" s="5">
        <v>6249</v>
      </c>
      <c r="M4" s="5">
        <v>6762</v>
      </c>
      <c r="N4" s="5">
        <v>14</v>
      </c>
    </row>
    <row r="5" spans="1:14" x14ac:dyDescent="0.3">
      <c r="A5" s="5" t="s">
        <v>287</v>
      </c>
      <c r="B5" s="5" t="s">
        <v>286</v>
      </c>
      <c r="C5" s="5">
        <v>1609968</v>
      </c>
      <c r="D5" s="5">
        <v>12191</v>
      </c>
      <c r="E5" s="5">
        <v>5</v>
      </c>
      <c r="F5" s="5">
        <v>8</v>
      </c>
      <c r="G5" s="5">
        <v>18</v>
      </c>
      <c r="H5" s="5">
        <v>8845</v>
      </c>
      <c r="I5" s="5">
        <v>271</v>
      </c>
      <c r="J5" s="5">
        <v>25</v>
      </c>
      <c r="K5" s="5">
        <v>4</v>
      </c>
      <c r="L5" s="5">
        <v>11283</v>
      </c>
      <c r="M5" s="5">
        <v>12191</v>
      </c>
      <c r="N5" s="5">
        <v>32</v>
      </c>
    </row>
    <row r="6" spans="1:14" x14ac:dyDescent="0.3">
      <c r="A6" s="5" t="s">
        <v>288</v>
      </c>
      <c r="B6" s="5" t="s">
        <v>286</v>
      </c>
      <c r="C6" s="5">
        <v>224719</v>
      </c>
      <c r="D6" s="5">
        <v>2535</v>
      </c>
      <c r="E6" s="5">
        <v>2</v>
      </c>
      <c r="F6" s="5">
        <v>4</v>
      </c>
      <c r="G6" s="5">
        <v>4</v>
      </c>
      <c r="H6" s="5">
        <v>580</v>
      </c>
      <c r="I6" s="5">
        <v>17</v>
      </c>
      <c r="J6" s="5">
        <v>16</v>
      </c>
      <c r="K6" s="5">
        <v>3</v>
      </c>
      <c r="L6" s="5">
        <v>2286</v>
      </c>
      <c r="M6" s="5">
        <v>2535</v>
      </c>
      <c r="N6" s="5">
        <v>7</v>
      </c>
    </row>
    <row r="7" spans="1:14" x14ac:dyDescent="0.3">
      <c r="A7" s="5" t="s">
        <v>289</v>
      </c>
      <c r="B7" s="5" t="s">
        <v>284</v>
      </c>
      <c r="C7" s="5">
        <v>634498</v>
      </c>
      <c r="D7" s="5">
        <v>1078</v>
      </c>
      <c r="E7" s="5">
        <v>14</v>
      </c>
      <c r="F7" s="5">
        <v>8</v>
      </c>
      <c r="G7" s="5">
        <v>8</v>
      </c>
      <c r="H7" s="5">
        <v>483</v>
      </c>
      <c r="I7" s="5">
        <v>31</v>
      </c>
      <c r="J7" s="5">
        <v>16</v>
      </c>
      <c r="K7" s="5">
        <v>2</v>
      </c>
      <c r="L7" s="5">
        <v>964</v>
      </c>
      <c r="M7" s="5">
        <v>1078</v>
      </c>
      <c r="N7" s="5">
        <v>18</v>
      </c>
    </row>
    <row r="8" spans="1:14" x14ac:dyDescent="0.3">
      <c r="A8" s="5" t="s">
        <v>290</v>
      </c>
      <c r="B8" s="5" t="s">
        <v>286</v>
      </c>
      <c r="C8" s="5">
        <v>39441</v>
      </c>
      <c r="D8" s="5">
        <v>2987</v>
      </c>
      <c r="E8" s="5">
        <v>13</v>
      </c>
      <c r="F8" s="5">
        <v>1</v>
      </c>
      <c r="G8" s="5">
        <v>1</v>
      </c>
      <c r="H8" s="5">
        <v>522</v>
      </c>
      <c r="I8" s="5">
        <v>17</v>
      </c>
      <c r="J8" s="5">
        <v>6</v>
      </c>
      <c r="K8" s="5">
        <v>2</v>
      </c>
      <c r="L8" s="5">
        <v>2503</v>
      </c>
      <c r="M8" s="5">
        <v>2987</v>
      </c>
      <c r="N8" s="5">
        <v>54</v>
      </c>
    </row>
    <row r="9" spans="1:14" x14ac:dyDescent="0.3">
      <c r="A9" s="5" t="s">
        <v>291</v>
      </c>
      <c r="B9" s="5" t="s">
        <v>286</v>
      </c>
      <c r="C9" s="5">
        <v>230361</v>
      </c>
      <c r="D9" s="5">
        <v>11434</v>
      </c>
      <c r="E9" s="5">
        <v>9</v>
      </c>
      <c r="F9" s="5">
        <v>8</v>
      </c>
      <c r="G9" s="5">
        <v>6</v>
      </c>
      <c r="H9" s="5">
        <v>5073</v>
      </c>
      <c r="I9" s="5">
        <v>134</v>
      </c>
      <c r="J9" s="5">
        <v>11</v>
      </c>
      <c r="K9" s="5">
        <v>2</v>
      </c>
      <c r="L9" s="5">
        <v>10507</v>
      </c>
      <c r="M9" s="5">
        <v>11434</v>
      </c>
      <c r="N9" s="5">
        <v>7</v>
      </c>
    </row>
    <row r="10" spans="1:14" x14ac:dyDescent="0.3">
      <c r="A10" s="5" t="s">
        <v>292</v>
      </c>
      <c r="B10" s="5" t="s">
        <v>286</v>
      </c>
      <c r="C10" s="5">
        <v>294671</v>
      </c>
      <c r="D10" s="5">
        <v>5263</v>
      </c>
      <c r="E10" s="5">
        <v>7</v>
      </c>
      <c r="F10" s="5">
        <v>2</v>
      </c>
      <c r="G10" s="5">
        <v>7</v>
      </c>
      <c r="H10" s="5">
        <v>1550</v>
      </c>
      <c r="I10" s="5">
        <v>62</v>
      </c>
      <c r="J10" s="5">
        <v>1</v>
      </c>
      <c r="K10" s="5"/>
      <c r="L10" s="5">
        <v>4789</v>
      </c>
      <c r="M10" s="5">
        <v>5263</v>
      </c>
      <c r="N10" s="5">
        <v>11</v>
      </c>
    </row>
    <row r="11" spans="1:14" x14ac:dyDescent="0.3">
      <c r="A11" s="5" t="s">
        <v>293</v>
      </c>
      <c r="B11" s="5" t="s">
        <v>286</v>
      </c>
      <c r="C11" s="5">
        <v>2173</v>
      </c>
      <c r="D11" s="5">
        <v>6476</v>
      </c>
      <c r="E11" s="5">
        <v>3</v>
      </c>
      <c r="F11" s="5">
        <v>9</v>
      </c>
      <c r="G11" s="5">
        <v>13</v>
      </c>
      <c r="H11" s="5">
        <v>2262</v>
      </c>
      <c r="I11" s="5">
        <v>73</v>
      </c>
      <c r="J11" s="5">
        <v>7</v>
      </c>
      <c r="K11" s="5">
        <v>7</v>
      </c>
      <c r="L11" s="5">
        <v>6033</v>
      </c>
      <c r="M11" s="5">
        <v>6476</v>
      </c>
      <c r="N11" s="5">
        <v>10</v>
      </c>
    </row>
    <row r="12" spans="1:14" x14ac:dyDescent="0.3">
      <c r="A12" s="5" t="s">
        <v>294</v>
      </c>
      <c r="B12" s="5" t="s">
        <v>284</v>
      </c>
      <c r="C12" s="5">
        <v>420247</v>
      </c>
      <c r="D12" s="5">
        <v>515</v>
      </c>
      <c r="E12" s="5"/>
      <c r="F12" s="5">
        <v>1</v>
      </c>
      <c r="G12" s="5">
        <v>6</v>
      </c>
      <c r="H12" s="5">
        <v>388</v>
      </c>
      <c r="I12" s="5">
        <v>13</v>
      </c>
      <c r="J12" s="5"/>
      <c r="K12" s="5">
        <v>6</v>
      </c>
      <c r="L12" s="5">
        <v>429</v>
      </c>
      <c r="M12" s="5">
        <v>515</v>
      </c>
      <c r="N12" s="5">
        <v>1</v>
      </c>
    </row>
    <row r="14" spans="1:14" x14ac:dyDescent="0.3">
      <c r="A14" s="6" t="s">
        <v>295</v>
      </c>
      <c r="B14" s="6" t="s">
        <v>65</v>
      </c>
      <c r="C14" s="6">
        <v>649777</v>
      </c>
      <c r="D14" s="6">
        <v>2245900</v>
      </c>
      <c r="E14" s="6">
        <v>10344</v>
      </c>
      <c r="F14" s="6">
        <v>2677</v>
      </c>
      <c r="G14" s="6">
        <v>111957</v>
      </c>
      <c r="H14" s="6">
        <v>423208</v>
      </c>
      <c r="I14" s="6">
        <v>110116</v>
      </c>
      <c r="J14" s="6">
        <v>30117</v>
      </c>
      <c r="K14" s="6">
        <v>13441</v>
      </c>
      <c r="L14" s="6">
        <v>534774</v>
      </c>
      <c r="M14" s="6">
        <v>991689</v>
      </c>
      <c r="N14" s="6">
        <v>2245894</v>
      </c>
    </row>
    <row r="15" spans="1:14" x14ac:dyDescent="0.3">
      <c r="A15" s="6" t="s">
        <v>296</v>
      </c>
      <c r="B15" s="6" t="s">
        <v>286</v>
      </c>
      <c r="C15" s="6">
        <v>651822</v>
      </c>
      <c r="D15" s="6">
        <v>2148500</v>
      </c>
      <c r="E15" s="6">
        <v>9665</v>
      </c>
      <c r="F15" s="6">
        <v>2418</v>
      </c>
      <c r="G15" s="6">
        <v>99341</v>
      </c>
      <c r="H15" s="6">
        <v>272062</v>
      </c>
      <c r="I15" s="6">
        <v>56530</v>
      </c>
      <c r="J15" s="6">
        <v>27908</v>
      </c>
      <c r="K15" s="6">
        <v>12605</v>
      </c>
      <c r="L15" s="6">
        <v>513903</v>
      </c>
      <c r="M15" s="6">
        <v>974675</v>
      </c>
      <c r="N15" s="6">
        <v>2148535</v>
      </c>
    </row>
    <row r="16" spans="1:14" x14ac:dyDescent="0.3">
      <c r="A16" s="6" t="s">
        <v>297</v>
      </c>
      <c r="B16" s="6" t="s">
        <v>286</v>
      </c>
      <c r="C16" s="6">
        <v>638849</v>
      </c>
      <c r="D16" s="6">
        <v>144510</v>
      </c>
      <c r="E16" s="6">
        <v>175</v>
      </c>
      <c r="F16" s="6">
        <v>29</v>
      </c>
      <c r="G16" s="6">
        <v>1455</v>
      </c>
      <c r="H16" s="6">
        <v>144509</v>
      </c>
      <c r="I16" s="6">
        <v>51581</v>
      </c>
      <c r="J16" s="6">
        <v>519</v>
      </c>
      <c r="K16" s="6">
        <v>164</v>
      </c>
      <c r="L16" s="6">
        <v>7311</v>
      </c>
      <c r="M16" s="6">
        <v>4786</v>
      </c>
      <c r="N16" s="6">
        <v>70706</v>
      </c>
    </row>
    <row r="17" spans="1:14" x14ac:dyDescent="0.3">
      <c r="A17" s="6" t="s">
        <v>298</v>
      </c>
      <c r="B17" s="6" t="s">
        <v>284</v>
      </c>
      <c r="C17" s="6">
        <v>885272</v>
      </c>
      <c r="D17" s="6">
        <v>7657</v>
      </c>
      <c r="E17" s="6">
        <v>39</v>
      </c>
      <c r="F17" s="6">
        <v>18</v>
      </c>
      <c r="G17" s="6">
        <v>7657</v>
      </c>
      <c r="H17" s="6">
        <v>832</v>
      </c>
      <c r="I17" s="6">
        <v>256</v>
      </c>
      <c r="J17" s="6">
        <v>396</v>
      </c>
      <c r="K17" s="6">
        <v>366</v>
      </c>
      <c r="L17" s="6">
        <v>1903</v>
      </c>
      <c r="M17" s="6">
        <v>1492</v>
      </c>
      <c r="N17" s="6">
        <v>3100</v>
      </c>
    </row>
  </sheetData>
  <autoFilter ref="A1:A17" xr:uid="{00000000-0009-0000-0000-000000000000}"/>
  <conditionalFormatting sqref="E2:N12">
    <cfRule type="colorScale" priority="1">
      <colorScale>
        <cfvo type="min"/>
        <cfvo type="max"/>
        <color rgb="FFFCFCFF"/>
        <color rgb="FFF8696B"/>
      </colorScale>
    </cfRule>
  </conditionalFormatting>
  <conditionalFormatting sqref="E14:N17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4AC9-E006-489B-99E1-7DE351E79C1C}">
  <dimension ref="A1:AL21"/>
  <sheetViews>
    <sheetView workbookViewId="0">
      <selection activeCell="E6" sqref="E6:AL6"/>
    </sheetView>
  </sheetViews>
  <sheetFormatPr baseColWidth="10" defaultColWidth="11.5546875" defaultRowHeight="15.6" x14ac:dyDescent="0.3"/>
  <cols>
    <col min="1" max="1" width="37.109375" style="4" customWidth="1"/>
    <col min="2" max="4" width="11.5546875" style="4"/>
    <col min="5" max="6" width="18.88671875" style="4" customWidth="1"/>
    <col min="7" max="7" width="16.44140625" style="4" customWidth="1"/>
    <col min="8" max="8" width="16.6640625" style="4" customWidth="1"/>
    <col min="9" max="9" width="16.33203125" style="4" customWidth="1"/>
    <col min="10" max="16384" width="11.5546875" style="4"/>
  </cols>
  <sheetData>
    <row r="1" spans="1:38" ht="25.05" customHeight="1" x14ac:dyDescent="0.3">
      <c r="A1" s="3" t="s">
        <v>277</v>
      </c>
      <c r="B1" s="3" t="s">
        <v>278</v>
      </c>
      <c r="C1" s="3" t="s">
        <v>279</v>
      </c>
      <c r="D1" s="3" t="s">
        <v>280</v>
      </c>
      <c r="E1" s="3" t="s">
        <v>190</v>
      </c>
      <c r="F1" s="47" t="s">
        <v>69</v>
      </c>
      <c r="G1" s="3" t="s">
        <v>73</v>
      </c>
      <c r="H1" s="3" t="s">
        <v>191</v>
      </c>
      <c r="I1" s="3" t="s">
        <v>192</v>
      </c>
      <c r="J1" s="3" t="s">
        <v>78</v>
      </c>
      <c r="K1" s="3" t="s">
        <v>193</v>
      </c>
      <c r="L1" s="3" t="s">
        <v>81</v>
      </c>
      <c r="M1" s="3" t="s">
        <v>194</v>
      </c>
      <c r="N1" s="3" t="s">
        <v>84</v>
      </c>
      <c r="O1" s="3" t="s">
        <v>195</v>
      </c>
      <c r="P1" s="3" t="s">
        <v>196</v>
      </c>
      <c r="Q1" s="3" t="s">
        <v>88</v>
      </c>
      <c r="R1" s="3" t="s">
        <v>197</v>
      </c>
      <c r="S1" s="3" t="s">
        <v>91</v>
      </c>
      <c r="T1" s="3" t="s">
        <v>198</v>
      </c>
      <c r="U1" s="3" t="s">
        <v>94</v>
      </c>
      <c r="V1" s="3" t="s">
        <v>199</v>
      </c>
      <c r="W1" s="3" t="s">
        <v>200</v>
      </c>
      <c r="X1" s="3" t="s">
        <v>201</v>
      </c>
      <c r="Y1" s="3" t="s">
        <v>202</v>
      </c>
      <c r="Z1" s="3" t="s">
        <v>100</v>
      </c>
      <c r="AA1" s="3" t="s">
        <v>102</v>
      </c>
      <c r="AB1" s="3" t="s">
        <v>104</v>
      </c>
      <c r="AC1" s="3" t="s">
        <v>203</v>
      </c>
      <c r="AD1" s="3" t="s">
        <v>107</v>
      </c>
      <c r="AE1" s="3" t="s">
        <v>109</v>
      </c>
      <c r="AF1" s="3" t="s">
        <v>111</v>
      </c>
      <c r="AG1" s="3" t="s">
        <v>113</v>
      </c>
      <c r="AH1" s="3" t="s">
        <v>115</v>
      </c>
      <c r="AI1" s="3" t="s">
        <v>117</v>
      </c>
      <c r="AJ1" s="3" t="s">
        <v>204</v>
      </c>
      <c r="AK1" s="3" t="s">
        <v>120</v>
      </c>
      <c r="AL1" s="3" t="s">
        <v>205</v>
      </c>
    </row>
    <row r="2" spans="1:38" x14ac:dyDescent="0.3">
      <c r="A2" s="6" t="s">
        <v>281</v>
      </c>
      <c r="B2" s="6" t="s">
        <v>282</v>
      </c>
      <c r="C2" s="6">
        <v>2172</v>
      </c>
      <c r="D2" s="6">
        <v>365830</v>
      </c>
      <c r="E2" s="6">
        <v>117</v>
      </c>
      <c r="F2" s="43">
        <v>199740</v>
      </c>
      <c r="G2" s="6">
        <v>178228</v>
      </c>
      <c r="H2" s="6">
        <v>10359</v>
      </c>
      <c r="I2" s="6">
        <v>268</v>
      </c>
      <c r="J2" s="6">
        <v>69868</v>
      </c>
      <c r="K2" s="6">
        <v>6615</v>
      </c>
      <c r="L2" s="6">
        <v>91059</v>
      </c>
      <c r="M2" s="6">
        <v>96340</v>
      </c>
      <c r="N2" s="6">
        <v>15437</v>
      </c>
      <c r="O2" s="6">
        <v>226</v>
      </c>
      <c r="P2" s="6">
        <v>6721</v>
      </c>
      <c r="Q2" s="6">
        <v>86397</v>
      </c>
      <c r="R2" s="6">
        <v>2408</v>
      </c>
      <c r="S2" s="6">
        <v>365834</v>
      </c>
      <c r="T2" s="6">
        <v>93757</v>
      </c>
      <c r="U2" s="6">
        <v>102199</v>
      </c>
      <c r="V2" s="6">
        <v>4391</v>
      </c>
      <c r="W2" s="6">
        <v>6815</v>
      </c>
      <c r="X2" s="6">
        <v>77251</v>
      </c>
      <c r="Y2" s="6">
        <v>6420</v>
      </c>
      <c r="Z2" s="6">
        <v>307335</v>
      </c>
      <c r="AA2" s="6">
        <v>104758</v>
      </c>
      <c r="AB2" s="6">
        <v>7440</v>
      </c>
      <c r="AC2" s="6">
        <v>4534</v>
      </c>
      <c r="AD2" s="6">
        <v>118079</v>
      </c>
      <c r="AE2" s="6">
        <v>12753</v>
      </c>
      <c r="AF2" s="6">
        <v>341378</v>
      </c>
      <c r="AG2" s="6">
        <v>23306</v>
      </c>
      <c r="AH2" s="6">
        <v>186310</v>
      </c>
      <c r="AI2" s="6">
        <v>160818</v>
      </c>
      <c r="AJ2" s="6">
        <v>1382</v>
      </c>
      <c r="AK2" s="6">
        <v>66866</v>
      </c>
      <c r="AL2" s="6">
        <v>2642</v>
      </c>
    </row>
    <row r="3" spans="1:38" x14ac:dyDescent="0.3">
      <c r="A3" s="6" t="s">
        <v>283</v>
      </c>
      <c r="B3" s="6" t="s">
        <v>284</v>
      </c>
      <c r="C3" s="6">
        <v>2638681</v>
      </c>
      <c r="D3" s="6">
        <v>127210</v>
      </c>
      <c r="E3" s="6">
        <v>37</v>
      </c>
      <c r="F3" s="43">
        <v>71196</v>
      </c>
      <c r="G3" s="6">
        <v>63328</v>
      </c>
      <c r="H3" s="6">
        <v>3574</v>
      </c>
      <c r="I3" s="6">
        <v>95</v>
      </c>
      <c r="J3" s="6">
        <v>25861</v>
      </c>
      <c r="K3" s="6">
        <v>2367</v>
      </c>
      <c r="L3" s="6">
        <v>32364</v>
      </c>
      <c r="M3" s="6">
        <v>35832</v>
      </c>
      <c r="N3" s="6">
        <v>5461</v>
      </c>
      <c r="O3" s="6">
        <v>74</v>
      </c>
      <c r="P3" s="6">
        <v>2342</v>
      </c>
      <c r="Q3" s="6">
        <v>30745</v>
      </c>
      <c r="R3" s="6">
        <v>866</v>
      </c>
      <c r="S3" s="6">
        <v>127211</v>
      </c>
      <c r="T3" s="6">
        <v>44390</v>
      </c>
      <c r="U3" s="6">
        <v>35868</v>
      </c>
      <c r="V3" s="6">
        <v>1496</v>
      </c>
      <c r="W3" s="6">
        <v>3219</v>
      </c>
      <c r="X3" s="6">
        <v>28670</v>
      </c>
      <c r="Y3" s="6">
        <v>2356</v>
      </c>
      <c r="Z3" s="6">
        <v>109578</v>
      </c>
      <c r="AA3" s="6">
        <v>37781</v>
      </c>
      <c r="AB3" s="6">
        <v>2594</v>
      </c>
      <c r="AC3" s="6">
        <v>1513</v>
      </c>
      <c r="AD3" s="6">
        <v>42305</v>
      </c>
      <c r="AE3" s="6">
        <v>4462</v>
      </c>
      <c r="AF3" s="6">
        <v>125747</v>
      </c>
      <c r="AG3" s="6">
        <v>8128</v>
      </c>
      <c r="AH3" s="6">
        <v>67739</v>
      </c>
      <c r="AI3" s="6">
        <v>56487</v>
      </c>
      <c r="AJ3" s="6">
        <v>484</v>
      </c>
      <c r="AK3" s="6">
        <v>23270</v>
      </c>
      <c r="AL3" s="6">
        <v>940</v>
      </c>
    </row>
    <row r="4" spans="1:38" x14ac:dyDescent="0.3">
      <c r="A4" s="6" t="s">
        <v>287</v>
      </c>
      <c r="B4" s="6" t="s">
        <v>286</v>
      </c>
      <c r="C4" s="6">
        <v>1609968</v>
      </c>
      <c r="D4" s="6">
        <v>73100</v>
      </c>
      <c r="E4" s="6">
        <v>16</v>
      </c>
      <c r="F4" s="43">
        <v>39288</v>
      </c>
      <c r="G4" s="6">
        <v>35489</v>
      </c>
      <c r="H4" s="6">
        <v>2015</v>
      </c>
      <c r="I4" s="6">
        <v>59</v>
      </c>
      <c r="J4" s="6">
        <v>15652</v>
      </c>
      <c r="K4" s="6">
        <v>1339</v>
      </c>
      <c r="L4" s="6">
        <v>18207</v>
      </c>
      <c r="M4" s="6">
        <v>21030</v>
      </c>
      <c r="N4" s="6">
        <v>3097</v>
      </c>
      <c r="O4" s="6">
        <v>33</v>
      </c>
      <c r="P4" s="6">
        <v>1295</v>
      </c>
      <c r="Q4" s="6">
        <v>17063</v>
      </c>
      <c r="R4" s="6">
        <v>472</v>
      </c>
      <c r="S4" s="6">
        <v>73100</v>
      </c>
      <c r="T4" s="6">
        <v>31472</v>
      </c>
      <c r="U4" s="6">
        <v>19867</v>
      </c>
      <c r="V4" s="6">
        <v>850</v>
      </c>
      <c r="W4" s="6">
        <v>2298</v>
      </c>
      <c r="X4" s="6">
        <v>17584</v>
      </c>
      <c r="Y4" s="6">
        <v>1306</v>
      </c>
      <c r="Z4" s="6">
        <v>60965</v>
      </c>
      <c r="AA4" s="6">
        <v>21049</v>
      </c>
      <c r="AB4" s="6">
        <v>1424</v>
      </c>
      <c r="AC4" s="6">
        <v>855</v>
      </c>
      <c r="AD4" s="6">
        <v>23826</v>
      </c>
      <c r="AE4" s="6">
        <v>2438</v>
      </c>
      <c r="AF4" s="6">
        <v>68602</v>
      </c>
      <c r="AG4" s="6">
        <v>4472</v>
      </c>
      <c r="AH4" s="6">
        <v>39184</v>
      </c>
      <c r="AI4" s="6">
        <v>32132</v>
      </c>
      <c r="AJ4" s="6">
        <v>271</v>
      </c>
      <c r="AK4" s="6">
        <v>13047</v>
      </c>
      <c r="AL4" s="6">
        <v>548</v>
      </c>
    </row>
    <row r="5" spans="1:38" x14ac:dyDescent="0.3">
      <c r="A5" s="6" t="s">
        <v>285</v>
      </c>
      <c r="B5" s="6" t="s">
        <v>286</v>
      </c>
      <c r="C5" s="6">
        <v>2870563</v>
      </c>
      <c r="D5" s="6">
        <v>42589</v>
      </c>
      <c r="E5" s="6">
        <v>12</v>
      </c>
      <c r="F5" s="43">
        <v>23597</v>
      </c>
      <c r="G5" s="6">
        <v>20216</v>
      </c>
      <c r="H5" s="6">
        <v>1179</v>
      </c>
      <c r="I5" s="6">
        <v>24</v>
      </c>
      <c r="J5" s="6">
        <v>7672</v>
      </c>
      <c r="K5" s="6">
        <v>766</v>
      </c>
      <c r="L5" s="6">
        <v>10384</v>
      </c>
      <c r="M5" s="6">
        <v>11132</v>
      </c>
      <c r="N5" s="6">
        <v>1769</v>
      </c>
      <c r="O5" s="6">
        <v>29</v>
      </c>
      <c r="P5" s="6">
        <v>743</v>
      </c>
      <c r="Q5" s="6">
        <v>9929</v>
      </c>
      <c r="R5" s="6">
        <v>284</v>
      </c>
      <c r="S5" s="6">
        <v>40026</v>
      </c>
      <c r="T5" s="6">
        <v>10482</v>
      </c>
      <c r="U5" s="6">
        <v>11900</v>
      </c>
      <c r="V5" s="6">
        <v>469</v>
      </c>
      <c r="W5" s="6">
        <v>721</v>
      </c>
      <c r="X5" s="6">
        <v>8292</v>
      </c>
      <c r="Y5" s="6">
        <v>774</v>
      </c>
      <c r="Z5" s="6">
        <v>36465</v>
      </c>
      <c r="AA5" s="6">
        <v>12492</v>
      </c>
      <c r="AB5" s="6">
        <v>877</v>
      </c>
      <c r="AC5" s="6">
        <v>473</v>
      </c>
      <c r="AD5" s="6">
        <v>13292</v>
      </c>
      <c r="AE5" s="6">
        <v>1447</v>
      </c>
      <c r="AF5" s="6">
        <v>42589</v>
      </c>
      <c r="AG5" s="6">
        <v>2670</v>
      </c>
      <c r="AH5" s="6">
        <v>21444</v>
      </c>
      <c r="AI5" s="6">
        <v>18021</v>
      </c>
      <c r="AJ5" s="6">
        <v>157</v>
      </c>
      <c r="AK5" s="6">
        <v>7430</v>
      </c>
      <c r="AL5" s="6">
        <v>276</v>
      </c>
    </row>
    <row r="6" spans="1:38" x14ac:dyDescent="0.3">
      <c r="A6" s="6" t="s">
        <v>288</v>
      </c>
      <c r="B6" s="6" t="s">
        <v>286</v>
      </c>
      <c r="C6" s="6">
        <v>224719</v>
      </c>
      <c r="D6" s="6">
        <v>12744</v>
      </c>
      <c r="E6" s="6">
        <v>9</v>
      </c>
      <c r="F6" s="43">
        <v>7299</v>
      </c>
      <c r="G6" s="6">
        <v>6713</v>
      </c>
      <c r="H6" s="6">
        <v>337</v>
      </c>
      <c r="I6" s="6">
        <v>11</v>
      </c>
      <c r="J6" s="6">
        <v>2179</v>
      </c>
      <c r="K6" s="6">
        <v>236</v>
      </c>
      <c r="L6" s="6">
        <v>3270</v>
      </c>
      <c r="M6" s="6">
        <v>3193</v>
      </c>
      <c r="N6" s="6">
        <v>516</v>
      </c>
      <c r="O6" s="6">
        <v>12</v>
      </c>
      <c r="P6" s="6">
        <v>272</v>
      </c>
      <c r="Q6" s="6">
        <v>3290</v>
      </c>
      <c r="R6" s="6">
        <v>91</v>
      </c>
      <c r="S6" s="6">
        <v>12326</v>
      </c>
      <c r="T6" s="6">
        <v>2073</v>
      </c>
      <c r="U6" s="6">
        <v>3610</v>
      </c>
      <c r="V6" s="6">
        <v>153</v>
      </c>
      <c r="W6" s="6">
        <v>168</v>
      </c>
      <c r="X6" s="6">
        <v>2438</v>
      </c>
      <c r="Y6" s="6">
        <v>236</v>
      </c>
      <c r="Z6" s="6">
        <v>10632</v>
      </c>
      <c r="AA6" s="6">
        <v>3719</v>
      </c>
      <c r="AB6" s="6">
        <v>261</v>
      </c>
      <c r="AC6" s="6">
        <v>159</v>
      </c>
      <c r="AD6" s="6">
        <v>4535</v>
      </c>
      <c r="AE6" s="6">
        <v>514</v>
      </c>
      <c r="AF6" s="6">
        <v>12744</v>
      </c>
      <c r="AG6" s="6">
        <v>878</v>
      </c>
      <c r="AH6" s="6">
        <v>6229</v>
      </c>
      <c r="AI6" s="6">
        <v>5520</v>
      </c>
      <c r="AJ6" s="6">
        <v>49</v>
      </c>
      <c r="AK6" s="6">
        <v>2467</v>
      </c>
      <c r="AL6" s="6">
        <v>101</v>
      </c>
    </row>
    <row r="7" spans="1:38" x14ac:dyDescent="0.3">
      <c r="A7" s="6" t="s">
        <v>291</v>
      </c>
      <c r="B7" s="6" t="s">
        <v>286</v>
      </c>
      <c r="C7" s="6">
        <v>230361</v>
      </c>
      <c r="D7" s="6">
        <v>77852</v>
      </c>
      <c r="E7" s="6">
        <v>23</v>
      </c>
      <c r="F7" s="43">
        <v>40651</v>
      </c>
      <c r="G7" s="6">
        <v>38676</v>
      </c>
      <c r="H7" s="6">
        <v>2111</v>
      </c>
      <c r="I7" s="6">
        <v>60</v>
      </c>
      <c r="J7" s="6">
        <v>15473</v>
      </c>
      <c r="K7" s="6">
        <v>1445</v>
      </c>
      <c r="L7" s="6">
        <v>19842</v>
      </c>
      <c r="M7" s="6">
        <v>20659</v>
      </c>
      <c r="N7" s="6">
        <v>3183</v>
      </c>
      <c r="O7" s="6">
        <v>41</v>
      </c>
      <c r="P7" s="6">
        <v>1170</v>
      </c>
      <c r="Q7" s="6">
        <v>18608</v>
      </c>
      <c r="R7" s="6">
        <v>510</v>
      </c>
      <c r="S7" s="6">
        <v>77852</v>
      </c>
      <c r="T7" s="6">
        <v>19785</v>
      </c>
      <c r="U7" s="6">
        <v>21527</v>
      </c>
      <c r="V7" s="6">
        <v>889</v>
      </c>
      <c r="W7" s="6">
        <v>1365</v>
      </c>
      <c r="X7" s="6">
        <v>15913</v>
      </c>
      <c r="Y7" s="6">
        <v>1315</v>
      </c>
      <c r="Z7" s="6">
        <v>65815</v>
      </c>
      <c r="AA7" s="6">
        <v>22536</v>
      </c>
      <c r="AB7" s="6">
        <v>1374</v>
      </c>
      <c r="AC7" s="6">
        <v>916</v>
      </c>
      <c r="AD7" s="6">
        <v>25053</v>
      </c>
      <c r="AE7" s="6">
        <v>2557</v>
      </c>
      <c r="AF7" s="6">
        <v>72113</v>
      </c>
      <c r="AG7" s="6">
        <v>4910</v>
      </c>
      <c r="AH7" s="6">
        <v>41564</v>
      </c>
      <c r="AI7" s="6">
        <v>32722</v>
      </c>
      <c r="AJ7" s="6">
        <v>300</v>
      </c>
      <c r="AK7" s="6">
        <v>14357</v>
      </c>
      <c r="AL7" s="6">
        <v>504</v>
      </c>
    </row>
    <row r="8" spans="1:38" x14ac:dyDescent="0.3">
      <c r="A8" s="6" t="s">
        <v>293</v>
      </c>
      <c r="B8" s="6" t="s">
        <v>286</v>
      </c>
      <c r="C8" s="6">
        <v>2173</v>
      </c>
      <c r="D8" s="6">
        <v>42513</v>
      </c>
      <c r="E8" s="6">
        <v>20</v>
      </c>
      <c r="F8" s="43">
        <v>23971</v>
      </c>
      <c r="G8" s="6">
        <v>21033</v>
      </c>
      <c r="H8" s="6">
        <v>1304</v>
      </c>
      <c r="I8" s="6">
        <v>26</v>
      </c>
      <c r="J8" s="6">
        <v>8301</v>
      </c>
      <c r="K8" s="6">
        <v>772</v>
      </c>
      <c r="L8" s="6">
        <v>10598</v>
      </c>
      <c r="M8" s="6">
        <v>11941</v>
      </c>
      <c r="N8" s="6">
        <v>1961</v>
      </c>
      <c r="O8" s="6">
        <v>32</v>
      </c>
      <c r="P8" s="6">
        <v>908</v>
      </c>
      <c r="Q8" s="6">
        <v>10331</v>
      </c>
      <c r="R8" s="6">
        <v>284</v>
      </c>
      <c r="S8" s="6">
        <v>42513</v>
      </c>
      <c r="T8" s="6">
        <v>9476</v>
      </c>
      <c r="U8" s="6">
        <v>12868</v>
      </c>
      <c r="V8" s="6">
        <v>533</v>
      </c>
      <c r="W8" s="6">
        <v>729</v>
      </c>
      <c r="X8" s="6">
        <v>8839</v>
      </c>
      <c r="Y8" s="6">
        <v>798</v>
      </c>
      <c r="Z8" s="6">
        <v>39022</v>
      </c>
      <c r="AA8" s="6">
        <v>13531</v>
      </c>
      <c r="AB8" s="6">
        <v>886</v>
      </c>
      <c r="AC8" s="6">
        <v>563</v>
      </c>
      <c r="AD8" s="6">
        <v>13857</v>
      </c>
      <c r="AE8" s="6">
        <v>1441</v>
      </c>
      <c r="AF8" s="6">
        <v>42356</v>
      </c>
      <c r="AG8" s="6">
        <v>2697</v>
      </c>
      <c r="AH8" s="6">
        <v>23019</v>
      </c>
      <c r="AI8" s="6">
        <v>18176</v>
      </c>
      <c r="AJ8" s="6">
        <v>163</v>
      </c>
      <c r="AK8" s="6">
        <v>7737</v>
      </c>
      <c r="AL8" s="6">
        <v>280</v>
      </c>
    </row>
    <row r="9" spans="1:38" x14ac:dyDescent="0.3">
      <c r="A9" s="6" t="s">
        <v>294</v>
      </c>
      <c r="B9" s="6" t="s">
        <v>284</v>
      </c>
      <c r="C9" s="6">
        <v>420247</v>
      </c>
      <c r="D9" s="6">
        <v>3841</v>
      </c>
      <c r="E9" s="6">
        <v>1</v>
      </c>
      <c r="F9" s="43">
        <v>2274</v>
      </c>
      <c r="G9" s="6">
        <v>1882</v>
      </c>
      <c r="H9" s="6">
        <v>93</v>
      </c>
      <c r="I9" s="6">
        <v>3</v>
      </c>
      <c r="J9" s="6">
        <v>871</v>
      </c>
      <c r="K9" s="6">
        <v>76</v>
      </c>
      <c r="L9" s="6">
        <v>919</v>
      </c>
      <c r="M9" s="6">
        <v>1582</v>
      </c>
      <c r="N9" s="6">
        <v>248</v>
      </c>
      <c r="O9" s="6">
        <v>6</v>
      </c>
      <c r="P9" s="6">
        <v>168</v>
      </c>
      <c r="Q9" s="6">
        <v>956</v>
      </c>
      <c r="R9" s="6">
        <v>28</v>
      </c>
      <c r="S9" s="6">
        <v>3841</v>
      </c>
      <c r="T9" s="6">
        <v>1608</v>
      </c>
      <c r="U9" s="6">
        <v>1020</v>
      </c>
      <c r="V9" s="6">
        <v>47</v>
      </c>
      <c r="W9" s="6">
        <v>121</v>
      </c>
      <c r="X9" s="6">
        <v>1220</v>
      </c>
      <c r="Y9" s="6">
        <v>64</v>
      </c>
      <c r="Z9" s="6">
        <v>3054</v>
      </c>
      <c r="AA9" s="6">
        <v>1704</v>
      </c>
      <c r="AB9" s="6">
        <v>74</v>
      </c>
      <c r="AC9" s="6">
        <v>48</v>
      </c>
      <c r="AD9" s="6">
        <v>1880</v>
      </c>
      <c r="AE9" s="6">
        <v>115</v>
      </c>
      <c r="AF9" s="6">
        <v>3440</v>
      </c>
      <c r="AG9" s="6">
        <v>303</v>
      </c>
      <c r="AH9" s="6">
        <v>2069</v>
      </c>
      <c r="AI9" s="6">
        <v>1636</v>
      </c>
      <c r="AJ9" s="6">
        <v>18</v>
      </c>
      <c r="AK9" s="6">
        <v>703</v>
      </c>
      <c r="AL9" s="6">
        <v>22</v>
      </c>
    </row>
    <row r="10" spans="1:38" x14ac:dyDescent="0.3">
      <c r="A10" s="6" t="s">
        <v>290</v>
      </c>
      <c r="B10" s="6" t="s">
        <v>286</v>
      </c>
      <c r="C10" s="6">
        <v>39441</v>
      </c>
      <c r="D10" s="6">
        <v>15512</v>
      </c>
      <c r="E10" s="6">
        <v>15</v>
      </c>
      <c r="F10" s="43">
        <v>18812</v>
      </c>
      <c r="G10" s="6">
        <v>7568</v>
      </c>
      <c r="H10" s="6">
        <v>457</v>
      </c>
      <c r="I10" s="6">
        <v>16</v>
      </c>
      <c r="J10" s="6">
        <v>2815</v>
      </c>
      <c r="K10" s="6">
        <v>300</v>
      </c>
      <c r="L10" s="6">
        <v>3811</v>
      </c>
      <c r="M10" s="6">
        <v>4049</v>
      </c>
      <c r="N10" s="6">
        <v>674</v>
      </c>
      <c r="O10" s="6">
        <v>14</v>
      </c>
      <c r="P10" s="6">
        <v>265</v>
      </c>
      <c r="Q10" s="6">
        <v>3698</v>
      </c>
      <c r="R10" s="6">
        <v>102</v>
      </c>
      <c r="S10" s="6">
        <v>15512</v>
      </c>
      <c r="T10" s="6">
        <v>1784</v>
      </c>
      <c r="U10" s="6">
        <v>4523</v>
      </c>
      <c r="V10" s="6">
        <v>169</v>
      </c>
      <c r="W10" s="6">
        <v>121</v>
      </c>
      <c r="X10" s="6">
        <v>2999</v>
      </c>
      <c r="Y10" s="6">
        <v>268</v>
      </c>
      <c r="Z10" s="6">
        <v>13276</v>
      </c>
      <c r="AA10" s="6">
        <v>4856</v>
      </c>
      <c r="AB10" s="6">
        <v>356</v>
      </c>
      <c r="AC10" s="6">
        <v>231</v>
      </c>
      <c r="AD10" s="6">
        <v>5230</v>
      </c>
      <c r="AE10" s="6">
        <v>565</v>
      </c>
      <c r="AF10" s="6">
        <v>15247</v>
      </c>
      <c r="AG10" s="6">
        <v>1129</v>
      </c>
      <c r="AH10" s="6">
        <v>7857</v>
      </c>
      <c r="AI10" s="6">
        <v>6999</v>
      </c>
      <c r="AJ10" s="6">
        <v>61</v>
      </c>
      <c r="AK10" s="6">
        <v>2908</v>
      </c>
      <c r="AL10" s="6">
        <v>113</v>
      </c>
    </row>
    <row r="11" spans="1:38" x14ac:dyDescent="0.3">
      <c r="A11" s="6" t="s">
        <v>292</v>
      </c>
      <c r="B11" s="6" t="s">
        <v>286</v>
      </c>
      <c r="C11" s="6">
        <v>294671</v>
      </c>
      <c r="D11" s="6">
        <v>35188</v>
      </c>
      <c r="E11" s="6">
        <v>7</v>
      </c>
      <c r="F11" s="43">
        <v>8996</v>
      </c>
      <c r="G11" s="6">
        <v>16302</v>
      </c>
      <c r="H11" s="6">
        <v>950</v>
      </c>
      <c r="I11" s="6">
        <v>20</v>
      </c>
      <c r="J11" s="6">
        <v>6369</v>
      </c>
      <c r="K11" s="6">
        <v>564</v>
      </c>
      <c r="L11" s="6">
        <v>8623</v>
      </c>
      <c r="M11" s="6">
        <v>9055</v>
      </c>
      <c r="N11" s="6">
        <v>1398</v>
      </c>
      <c r="O11" s="6">
        <v>27</v>
      </c>
      <c r="P11" s="6">
        <v>695</v>
      </c>
      <c r="Q11" s="6">
        <v>8215</v>
      </c>
      <c r="R11" s="6">
        <v>230</v>
      </c>
      <c r="S11" s="6">
        <v>35188</v>
      </c>
      <c r="T11" s="6">
        <v>7237</v>
      </c>
      <c r="U11" s="6">
        <v>9432</v>
      </c>
      <c r="V11" s="6">
        <v>413</v>
      </c>
      <c r="W11" s="6">
        <v>417</v>
      </c>
      <c r="X11" s="6">
        <v>6738</v>
      </c>
      <c r="Y11" s="6">
        <v>692</v>
      </c>
      <c r="Z11" s="6">
        <v>29983</v>
      </c>
      <c r="AA11" s="6">
        <v>9909</v>
      </c>
      <c r="AB11" s="6">
        <v>646</v>
      </c>
      <c r="AC11" s="6">
        <v>442</v>
      </c>
      <c r="AD11" s="6">
        <v>10509</v>
      </c>
      <c r="AE11" s="6">
        <v>1176</v>
      </c>
      <c r="AF11" s="6">
        <v>32444</v>
      </c>
      <c r="AG11" s="6">
        <v>2171</v>
      </c>
      <c r="AH11" s="6">
        <v>17768</v>
      </c>
      <c r="AI11" s="6">
        <v>15246</v>
      </c>
      <c r="AJ11" s="6">
        <v>138</v>
      </c>
      <c r="AK11" s="6">
        <v>6016</v>
      </c>
      <c r="AL11" s="6">
        <v>182</v>
      </c>
    </row>
    <row r="12" spans="1:38" x14ac:dyDescent="0.3">
      <c r="A12" s="6" t="s">
        <v>289</v>
      </c>
      <c r="B12" s="6" t="s">
        <v>284</v>
      </c>
      <c r="C12" s="6">
        <v>634498</v>
      </c>
      <c r="D12" s="6">
        <v>5526</v>
      </c>
      <c r="E12" s="6">
        <v>4</v>
      </c>
      <c r="F12" s="43">
        <v>3214</v>
      </c>
      <c r="G12" s="6">
        <v>2733</v>
      </c>
      <c r="H12" s="6">
        <v>158</v>
      </c>
      <c r="I12" s="6">
        <v>12</v>
      </c>
      <c r="J12" s="6">
        <v>1033</v>
      </c>
      <c r="K12" s="6">
        <v>134</v>
      </c>
      <c r="L12" s="6">
        <v>1497</v>
      </c>
      <c r="M12" s="6">
        <v>1506</v>
      </c>
      <c r="N12" s="6">
        <v>244</v>
      </c>
      <c r="O12" s="6">
        <v>18</v>
      </c>
      <c r="P12" s="6">
        <v>95</v>
      </c>
      <c r="Q12" s="6">
        <v>1325</v>
      </c>
      <c r="R12" s="6">
        <v>45</v>
      </c>
      <c r="S12" s="6">
        <v>5526</v>
      </c>
      <c r="T12" s="6">
        <v>1592</v>
      </c>
      <c r="U12" s="6">
        <v>1498</v>
      </c>
      <c r="V12" s="6">
        <v>87</v>
      </c>
      <c r="W12" s="6">
        <v>121</v>
      </c>
      <c r="X12" s="6">
        <v>1204</v>
      </c>
      <c r="Y12" s="6">
        <v>134</v>
      </c>
      <c r="Z12" s="6">
        <v>4635</v>
      </c>
      <c r="AA12" s="6">
        <v>1558</v>
      </c>
      <c r="AB12" s="6">
        <v>122</v>
      </c>
      <c r="AC12" s="6">
        <v>54</v>
      </c>
      <c r="AD12" s="6">
        <v>1882</v>
      </c>
      <c r="AE12" s="6">
        <v>215</v>
      </c>
      <c r="AF12" s="6">
        <v>5206</v>
      </c>
      <c r="AG12" s="6">
        <v>392</v>
      </c>
      <c r="AH12" s="6">
        <v>2751</v>
      </c>
      <c r="AI12" s="6">
        <v>2609</v>
      </c>
      <c r="AJ12" s="6">
        <v>17</v>
      </c>
      <c r="AK12" s="6">
        <v>1077</v>
      </c>
      <c r="AL12" s="6">
        <v>30</v>
      </c>
    </row>
    <row r="13" spans="1:38" x14ac:dyDescent="0.3">
      <c r="F13" s="46"/>
    </row>
    <row r="14" spans="1:38" x14ac:dyDescent="0.3">
      <c r="A14" s="5" t="s">
        <v>295</v>
      </c>
      <c r="B14" s="5" t="s">
        <v>65</v>
      </c>
      <c r="C14" s="5">
        <v>649777</v>
      </c>
      <c r="D14" s="5">
        <v>410670</v>
      </c>
      <c r="E14" s="5">
        <v>59715</v>
      </c>
      <c r="F14" s="43">
        <v>120509</v>
      </c>
      <c r="G14" s="5">
        <v>25156</v>
      </c>
      <c r="H14" s="5">
        <v>153685</v>
      </c>
      <c r="I14" s="5">
        <v>48344</v>
      </c>
      <c r="J14" s="5">
        <v>62880</v>
      </c>
      <c r="K14" s="5">
        <v>35262</v>
      </c>
      <c r="L14" s="5">
        <v>235606</v>
      </c>
      <c r="M14" s="5">
        <v>34591</v>
      </c>
      <c r="N14" s="5">
        <v>20181</v>
      </c>
      <c r="O14" s="5">
        <v>112932</v>
      </c>
      <c r="P14" s="5">
        <v>26105</v>
      </c>
      <c r="Q14" s="5">
        <v>123282</v>
      </c>
      <c r="R14" s="5">
        <v>21668</v>
      </c>
      <c r="S14" s="5">
        <v>119063</v>
      </c>
      <c r="T14" s="5">
        <v>151550</v>
      </c>
      <c r="U14" s="5">
        <v>92428</v>
      </c>
      <c r="V14" s="5">
        <v>49361</v>
      </c>
      <c r="W14" s="5">
        <v>12099</v>
      </c>
      <c r="X14" s="5">
        <v>42279</v>
      </c>
      <c r="Y14" s="5">
        <v>4429</v>
      </c>
      <c r="Z14" s="5">
        <v>110241</v>
      </c>
      <c r="AA14" s="5">
        <v>205850</v>
      </c>
      <c r="AB14" s="5">
        <v>98019</v>
      </c>
      <c r="AC14" s="5">
        <v>18786</v>
      </c>
      <c r="AD14" s="5">
        <v>372478</v>
      </c>
      <c r="AE14" s="5">
        <v>81990</v>
      </c>
      <c r="AF14" s="5">
        <v>137944</v>
      </c>
      <c r="AG14" s="5">
        <v>173312</v>
      </c>
      <c r="AH14" s="5">
        <v>48172</v>
      </c>
      <c r="AI14" s="5">
        <v>36800</v>
      </c>
      <c r="AJ14" s="5">
        <v>26871</v>
      </c>
      <c r="AK14" s="5">
        <v>410673</v>
      </c>
      <c r="AL14" s="5">
        <v>119633</v>
      </c>
    </row>
    <row r="15" spans="1:38" x14ac:dyDescent="0.3">
      <c r="A15" s="5" t="s">
        <v>296</v>
      </c>
      <c r="B15" s="5" t="s">
        <v>286</v>
      </c>
      <c r="C15" s="5">
        <v>651822</v>
      </c>
      <c r="D15" s="5">
        <v>388820</v>
      </c>
      <c r="E15" s="5">
        <v>57135</v>
      </c>
      <c r="F15" s="43">
        <v>98016</v>
      </c>
      <c r="G15" s="5">
        <v>19442</v>
      </c>
      <c r="H15" s="5">
        <v>148357</v>
      </c>
      <c r="I15" s="5">
        <v>44267</v>
      </c>
      <c r="J15" s="5">
        <v>58102</v>
      </c>
      <c r="K15" s="5">
        <v>32900</v>
      </c>
      <c r="L15" s="5">
        <v>217348</v>
      </c>
      <c r="M15" s="5">
        <v>31707</v>
      </c>
      <c r="N15" s="5">
        <v>10291</v>
      </c>
      <c r="O15" s="5">
        <v>108255</v>
      </c>
      <c r="P15" s="5">
        <v>14856</v>
      </c>
      <c r="Q15" s="5">
        <v>115638</v>
      </c>
      <c r="R15" s="5">
        <v>20451</v>
      </c>
      <c r="S15" s="5">
        <v>106896</v>
      </c>
      <c r="T15" s="5">
        <v>143880</v>
      </c>
      <c r="U15" s="5">
        <v>82203</v>
      </c>
      <c r="V15" s="5">
        <v>46887</v>
      </c>
      <c r="W15" s="5">
        <v>10168</v>
      </c>
      <c r="X15" s="5">
        <v>39484</v>
      </c>
      <c r="Y15" s="5">
        <v>3947</v>
      </c>
      <c r="Z15" s="5">
        <v>66729</v>
      </c>
      <c r="AA15" s="5">
        <v>194177</v>
      </c>
      <c r="AB15" s="5">
        <v>94563</v>
      </c>
      <c r="AC15" s="5">
        <v>17895</v>
      </c>
      <c r="AD15" s="5">
        <v>343031</v>
      </c>
      <c r="AE15" s="5">
        <v>72260</v>
      </c>
      <c r="AF15" s="5">
        <v>62852</v>
      </c>
      <c r="AG15" s="5">
        <v>152846</v>
      </c>
      <c r="AH15" s="5">
        <v>43990</v>
      </c>
      <c r="AI15" s="5">
        <v>26752</v>
      </c>
      <c r="AJ15" s="5">
        <v>25422</v>
      </c>
      <c r="AK15" s="5">
        <v>388819</v>
      </c>
      <c r="AL15" s="5">
        <v>109508</v>
      </c>
    </row>
    <row r="16" spans="1:38" x14ac:dyDescent="0.3">
      <c r="A16" s="5" t="s">
        <v>297</v>
      </c>
      <c r="B16" s="5" t="s">
        <v>286</v>
      </c>
      <c r="C16" s="5">
        <v>638849</v>
      </c>
      <c r="D16" s="5">
        <v>69374</v>
      </c>
      <c r="E16" s="5">
        <v>652</v>
      </c>
      <c r="F16" s="43">
        <v>15980</v>
      </c>
      <c r="G16" s="5">
        <v>4125</v>
      </c>
      <c r="H16" s="5">
        <v>1591</v>
      </c>
      <c r="I16" s="5">
        <v>1277</v>
      </c>
      <c r="J16" s="5">
        <v>2324</v>
      </c>
      <c r="K16" s="5">
        <v>891</v>
      </c>
      <c r="L16" s="5">
        <v>11731</v>
      </c>
      <c r="M16" s="5">
        <v>1286</v>
      </c>
      <c r="N16" s="5">
        <v>9356</v>
      </c>
      <c r="O16" s="5">
        <v>1295</v>
      </c>
      <c r="P16" s="5">
        <v>10478</v>
      </c>
      <c r="Q16" s="5">
        <v>1805</v>
      </c>
      <c r="R16" s="5">
        <v>549</v>
      </c>
      <c r="S16" s="5">
        <v>1847</v>
      </c>
      <c r="T16" s="5">
        <v>2192</v>
      </c>
      <c r="U16" s="5">
        <v>7326</v>
      </c>
      <c r="V16" s="5">
        <v>661</v>
      </c>
      <c r="W16" s="5">
        <v>1452</v>
      </c>
      <c r="X16" s="5">
        <v>650</v>
      </c>
      <c r="Y16" s="5">
        <v>214</v>
      </c>
      <c r="Z16" s="5">
        <v>35883</v>
      </c>
      <c r="AA16" s="5">
        <v>4405</v>
      </c>
      <c r="AB16" s="5">
        <v>631</v>
      </c>
      <c r="AC16" s="5">
        <v>217</v>
      </c>
      <c r="AD16" s="5">
        <v>18552</v>
      </c>
      <c r="AE16" s="5">
        <v>8120</v>
      </c>
      <c r="AF16" s="5">
        <v>69374</v>
      </c>
      <c r="AG16" s="5">
        <v>12022</v>
      </c>
      <c r="AH16" s="5">
        <v>1176</v>
      </c>
      <c r="AI16" s="5">
        <v>7558</v>
      </c>
      <c r="AJ16" s="5">
        <v>395</v>
      </c>
      <c r="AK16" s="5">
        <v>8313</v>
      </c>
      <c r="AL16" s="5">
        <v>7349</v>
      </c>
    </row>
    <row r="17" spans="1:38" x14ac:dyDescent="0.3">
      <c r="A17" s="5" t="s">
        <v>299</v>
      </c>
      <c r="B17" s="5" t="s">
        <v>284</v>
      </c>
      <c r="C17" s="5">
        <v>584708</v>
      </c>
      <c r="D17" s="5">
        <v>2356</v>
      </c>
      <c r="E17" s="5">
        <v>464</v>
      </c>
      <c r="F17" s="43"/>
      <c r="G17" s="5">
        <v>130</v>
      </c>
      <c r="H17" s="5">
        <v>770</v>
      </c>
      <c r="I17" s="5">
        <v>581</v>
      </c>
      <c r="J17" s="5">
        <v>485</v>
      </c>
      <c r="K17" s="5">
        <v>285</v>
      </c>
      <c r="L17" s="5">
        <v>1340</v>
      </c>
      <c r="M17" s="5">
        <v>200</v>
      </c>
      <c r="N17" s="5">
        <v>96</v>
      </c>
      <c r="O17" s="5">
        <v>703</v>
      </c>
      <c r="P17" s="5">
        <v>175</v>
      </c>
      <c r="Q17" s="5">
        <v>1161</v>
      </c>
      <c r="R17" s="5">
        <v>138</v>
      </c>
      <c r="S17" s="5">
        <v>1364</v>
      </c>
      <c r="T17" s="5">
        <v>1159</v>
      </c>
      <c r="U17" s="5">
        <v>461</v>
      </c>
      <c r="V17" s="5">
        <v>325</v>
      </c>
      <c r="W17" s="5">
        <v>55</v>
      </c>
      <c r="X17" s="5">
        <v>310</v>
      </c>
      <c r="Y17" s="5">
        <v>30</v>
      </c>
      <c r="Z17" s="5">
        <v>524</v>
      </c>
      <c r="AA17" s="5">
        <v>612</v>
      </c>
      <c r="AB17" s="5">
        <v>506</v>
      </c>
      <c r="AC17" s="5">
        <v>156</v>
      </c>
      <c r="AD17" s="5">
        <v>2006</v>
      </c>
      <c r="AE17" s="5">
        <v>299</v>
      </c>
      <c r="AF17" s="5">
        <v>557</v>
      </c>
      <c r="AG17" s="5">
        <v>1585</v>
      </c>
      <c r="AH17" s="5">
        <v>352</v>
      </c>
      <c r="AI17" s="5">
        <v>435</v>
      </c>
      <c r="AJ17" s="5">
        <v>220</v>
      </c>
      <c r="AK17" s="5">
        <v>2356</v>
      </c>
      <c r="AL17" s="5">
        <v>730</v>
      </c>
    </row>
    <row r="18" spans="1:38" x14ac:dyDescent="0.3">
      <c r="A18" s="5" t="s">
        <v>300</v>
      </c>
      <c r="B18" s="5" t="s">
        <v>282</v>
      </c>
      <c r="C18" s="5">
        <v>81461</v>
      </c>
      <c r="D18" s="5">
        <v>1965</v>
      </c>
      <c r="E18" s="5">
        <v>310</v>
      </c>
      <c r="F18" s="5"/>
      <c r="G18" s="5">
        <v>238</v>
      </c>
      <c r="H18" s="5">
        <v>636</v>
      </c>
      <c r="I18" s="5">
        <v>529</v>
      </c>
      <c r="J18" s="5">
        <v>331</v>
      </c>
      <c r="K18" s="5">
        <v>226</v>
      </c>
      <c r="L18" s="5">
        <v>1112</v>
      </c>
      <c r="M18" s="5">
        <v>179</v>
      </c>
      <c r="N18" s="5">
        <v>78</v>
      </c>
      <c r="O18" s="5">
        <v>589</v>
      </c>
      <c r="P18" s="5">
        <v>107</v>
      </c>
      <c r="Q18" s="5">
        <v>912</v>
      </c>
      <c r="R18" s="5">
        <v>99</v>
      </c>
      <c r="S18" s="5">
        <v>1033</v>
      </c>
      <c r="T18" s="5">
        <v>894</v>
      </c>
      <c r="U18" s="5">
        <v>306</v>
      </c>
      <c r="V18" s="5">
        <v>289</v>
      </c>
      <c r="W18" s="5">
        <v>47</v>
      </c>
      <c r="X18" s="5">
        <v>232</v>
      </c>
      <c r="Y18" s="5">
        <v>32</v>
      </c>
      <c r="Z18" s="5">
        <v>482</v>
      </c>
      <c r="AA18" s="5">
        <v>599</v>
      </c>
      <c r="AB18" s="5">
        <v>397</v>
      </c>
      <c r="AC18" s="5">
        <v>108</v>
      </c>
      <c r="AD18" s="5">
        <v>1706</v>
      </c>
      <c r="AE18" s="5">
        <v>228</v>
      </c>
      <c r="AF18" s="5">
        <v>530</v>
      </c>
      <c r="AG18" s="5">
        <v>1287</v>
      </c>
      <c r="AH18" s="5">
        <v>331</v>
      </c>
      <c r="AI18" s="5">
        <v>445</v>
      </c>
      <c r="AJ18" s="5">
        <v>130</v>
      </c>
      <c r="AK18" s="5">
        <v>1965</v>
      </c>
      <c r="AL18" s="5">
        <v>510</v>
      </c>
    </row>
    <row r="19" spans="1:38" x14ac:dyDescent="0.3">
      <c r="A19" s="5" t="s">
        <v>301</v>
      </c>
      <c r="B19" s="5" t="s">
        <v>284</v>
      </c>
      <c r="C19" s="5">
        <v>525903</v>
      </c>
      <c r="D19" s="5">
        <v>1175</v>
      </c>
      <c r="E19" s="5">
        <v>217</v>
      </c>
      <c r="F19" s="5"/>
      <c r="G19" s="5">
        <v>165</v>
      </c>
      <c r="H19" s="5">
        <v>408</v>
      </c>
      <c r="I19" s="5">
        <v>376</v>
      </c>
      <c r="J19" s="5">
        <v>202</v>
      </c>
      <c r="K19" s="5">
        <v>143</v>
      </c>
      <c r="L19" s="5">
        <v>722</v>
      </c>
      <c r="M19" s="5">
        <v>118</v>
      </c>
      <c r="N19" s="5">
        <v>46</v>
      </c>
      <c r="O19" s="5">
        <v>418</v>
      </c>
      <c r="P19" s="5">
        <v>55</v>
      </c>
      <c r="Q19" s="5">
        <v>519</v>
      </c>
      <c r="R19" s="5">
        <v>64</v>
      </c>
      <c r="S19" s="5">
        <v>625</v>
      </c>
      <c r="T19" s="5">
        <v>559</v>
      </c>
      <c r="U19" s="5">
        <v>172</v>
      </c>
      <c r="V19" s="5">
        <v>193</v>
      </c>
      <c r="W19" s="5">
        <v>29</v>
      </c>
      <c r="X19" s="5">
        <v>114</v>
      </c>
      <c r="Y19" s="5">
        <v>17</v>
      </c>
      <c r="Z19" s="5">
        <v>232</v>
      </c>
      <c r="AA19" s="5">
        <v>259</v>
      </c>
      <c r="AB19" s="5">
        <v>223</v>
      </c>
      <c r="AC19" s="5">
        <v>67</v>
      </c>
      <c r="AD19" s="5">
        <v>1017</v>
      </c>
      <c r="AE19" s="5">
        <v>135</v>
      </c>
      <c r="AF19" s="5">
        <v>209</v>
      </c>
      <c r="AG19" s="5">
        <v>730</v>
      </c>
      <c r="AH19" s="5">
        <v>176</v>
      </c>
      <c r="AI19" s="5">
        <v>206</v>
      </c>
      <c r="AJ19" s="5">
        <v>86</v>
      </c>
      <c r="AK19" s="5">
        <v>1175</v>
      </c>
      <c r="AL19" s="5">
        <v>332</v>
      </c>
    </row>
    <row r="20" spans="1:38" x14ac:dyDescent="0.3">
      <c r="A20" s="5" t="s">
        <v>302</v>
      </c>
      <c r="B20" s="5" t="s">
        <v>284</v>
      </c>
      <c r="C20" s="5">
        <v>926567</v>
      </c>
      <c r="D20" s="5">
        <v>604</v>
      </c>
      <c r="E20" s="5">
        <v>58</v>
      </c>
      <c r="F20" s="5"/>
      <c r="G20" s="5">
        <v>65</v>
      </c>
      <c r="H20" s="5">
        <v>175</v>
      </c>
      <c r="I20" s="5">
        <v>100</v>
      </c>
      <c r="J20" s="5">
        <v>107</v>
      </c>
      <c r="K20" s="5">
        <v>69</v>
      </c>
      <c r="L20" s="5">
        <v>289</v>
      </c>
      <c r="M20" s="5">
        <v>56</v>
      </c>
      <c r="N20" s="5">
        <v>27</v>
      </c>
      <c r="O20" s="5">
        <v>115</v>
      </c>
      <c r="P20" s="5">
        <v>47</v>
      </c>
      <c r="Q20" s="5">
        <v>344</v>
      </c>
      <c r="R20" s="5">
        <v>29</v>
      </c>
      <c r="S20" s="5">
        <v>309</v>
      </c>
      <c r="T20" s="5">
        <v>260</v>
      </c>
      <c r="U20" s="5">
        <v>109</v>
      </c>
      <c r="V20" s="5">
        <v>78</v>
      </c>
      <c r="W20" s="5">
        <v>15</v>
      </c>
      <c r="X20" s="5">
        <v>111</v>
      </c>
      <c r="Y20" s="5">
        <v>12</v>
      </c>
      <c r="Z20" s="5">
        <v>229</v>
      </c>
      <c r="AA20" s="5">
        <v>286</v>
      </c>
      <c r="AB20" s="5">
        <v>128</v>
      </c>
      <c r="AC20" s="5">
        <v>33</v>
      </c>
      <c r="AD20" s="5">
        <v>549</v>
      </c>
      <c r="AE20" s="5">
        <v>75</v>
      </c>
      <c r="AF20" s="5">
        <v>278</v>
      </c>
      <c r="AG20" s="5">
        <v>463</v>
      </c>
      <c r="AH20" s="5">
        <v>122</v>
      </c>
      <c r="AI20" s="5">
        <v>176</v>
      </c>
      <c r="AJ20" s="5">
        <v>38</v>
      </c>
      <c r="AK20" s="5">
        <v>604</v>
      </c>
      <c r="AL20" s="5">
        <v>131</v>
      </c>
    </row>
    <row r="21" spans="1:38" x14ac:dyDescent="0.3">
      <c r="A21" s="5" t="s">
        <v>298</v>
      </c>
      <c r="B21" s="5" t="s">
        <v>284</v>
      </c>
      <c r="C21" s="5">
        <v>885272</v>
      </c>
      <c r="D21" s="5">
        <v>5059</v>
      </c>
      <c r="E21" s="5">
        <v>240</v>
      </c>
      <c r="F21" s="43">
        <v>1851</v>
      </c>
      <c r="G21" s="5">
        <v>664</v>
      </c>
      <c r="H21" s="5">
        <v>474</v>
      </c>
      <c r="I21" s="5">
        <v>338</v>
      </c>
      <c r="J21" s="5">
        <v>589</v>
      </c>
      <c r="K21" s="5">
        <v>322</v>
      </c>
      <c r="L21" s="5">
        <v>964</v>
      </c>
      <c r="M21" s="5">
        <v>608</v>
      </c>
      <c r="N21" s="5">
        <v>99</v>
      </c>
      <c r="O21" s="5">
        <v>412</v>
      </c>
      <c r="P21" s="5">
        <v>111</v>
      </c>
      <c r="Q21" s="5">
        <v>1527</v>
      </c>
      <c r="R21" s="5">
        <v>104</v>
      </c>
      <c r="S21" s="5">
        <v>4875</v>
      </c>
      <c r="T21" s="5">
        <v>811</v>
      </c>
      <c r="U21" s="5">
        <v>1076</v>
      </c>
      <c r="V21" s="5">
        <v>213</v>
      </c>
      <c r="W21" s="5">
        <v>197</v>
      </c>
      <c r="X21" s="5">
        <v>845</v>
      </c>
      <c r="Y21" s="5">
        <v>28</v>
      </c>
      <c r="Z21" s="5">
        <v>5059</v>
      </c>
      <c r="AA21" s="5">
        <v>4078</v>
      </c>
      <c r="AB21" s="5">
        <v>556</v>
      </c>
      <c r="AC21" s="5">
        <v>82</v>
      </c>
      <c r="AD21" s="5">
        <v>2505</v>
      </c>
      <c r="AE21" s="5">
        <v>294</v>
      </c>
      <c r="AF21" s="5">
        <v>2955</v>
      </c>
      <c r="AG21" s="5">
        <v>2135</v>
      </c>
      <c r="AH21" s="5">
        <v>1208</v>
      </c>
      <c r="AI21" s="5">
        <v>423</v>
      </c>
      <c r="AJ21" s="5">
        <v>151</v>
      </c>
      <c r="AK21" s="5">
        <v>3066</v>
      </c>
      <c r="AL21" s="5">
        <v>340</v>
      </c>
    </row>
  </sheetData>
  <conditionalFormatting sqref="E2:E12 G2:AL12">
    <cfRule type="colorScale" priority="6">
      <colorScale>
        <cfvo type="min"/>
        <cfvo type="max"/>
        <color rgb="FFFCFCFF"/>
        <color rgb="FFF8696B"/>
      </colorScale>
    </cfRule>
  </conditionalFormatting>
  <conditionalFormatting sqref="E1:AL21">
    <cfRule type="colorScale" priority="1">
      <colorScale>
        <cfvo type="min"/>
        <cfvo type="max"/>
        <color rgb="FFFCFCFF"/>
        <color rgb="FFF8696B"/>
      </colorScale>
    </cfRule>
  </conditionalFormatting>
  <conditionalFormatting sqref="E18:AL20 E14:E17 G14:AL17 E21 G21:AL21">
    <cfRule type="colorScale" priority="5">
      <colorScale>
        <cfvo type="min"/>
        <cfvo type="max"/>
        <color rgb="FFFCFCFF"/>
        <color rgb="FFF8696B"/>
      </colorScale>
    </cfRule>
  </conditionalFormatting>
  <conditionalFormatting sqref="F2:F12">
    <cfRule type="colorScale" priority="4">
      <colorScale>
        <cfvo type="min"/>
        <cfvo type="max"/>
        <color rgb="FFFCFCFF"/>
        <color rgb="FFF8696B"/>
      </colorScale>
    </cfRule>
  </conditionalFormatting>
  <conditionalFormatting sqref="F14:F17">
    <cfRule type="colorScale" priority="3">
      <colorScale>
        <cfvo type="min"/>
        <cfvo type="max"/>
        <color rgb="FFFCFCFF"/>
        <color rgb="FFF8696B"/>
      </colorScale>
    </cfRule>
  </conditionalFormatting>
  <conditionalFormatting sqref="F21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0D60-AA29-4016-869F-90E7D47B8DF6}">
  <dimension ref="A1:AE18"/>
  <sheetViews>
    <sheetView topLeftCell="P1" workbookViewId="0">
      <selection activeCell="E6" sqref="E6:AE6"/>
    </sheetView>
  </sheetViews>
  <sheetFormatPr baseColWidth="10" defaultColWidth="11.5546875" defaultRowHeight="15.6" x14ac:dyDescent="0.3"/>
  <cols>
    <col min="1" max="1" width="43" style="4" customWidth="1"/>
    <col min="2" max="4" width="11.5546875" style="4"/>
    <col min="5" max="5" width="21.44140625" style="4" customWidth="1"/>
    <col min="6" max="6" width="18.5546875" style="4" customWidth="1"/>
    <col min="7" max="7" width="18.109375" style="4" customWidth="1"/>
    <col min="8" max="8" width="15.88671875" style="4" customWidth="1"/>
    <col min="9" max="9" width="18.109375" style="4" customWidth="1"/>
    <col min="10" max="10" width="17.5546875" style="4" customWidth="1"/>
    <col min="11" max="16384" width="11.5546875" style="4"/>
  </cols>
  <sheetData>
    <row r="1" spans="1:31" ht="25.05" customHeight="1" x14ac:dyDescent="0.3">
      <c r="A1" s="3" t="s">
        <v>277</v>
      </c>
      <c r="B1" s="3" t="s">
        <v>278</v>
      </c>
      <c r="C1" s="3" t="s">
        <v>279</v>
      </c>
      <c r="D1" s="3" t="s">
        <v>280</v>
      </c>
      <c r="E1" s="3" t="s">
        <v>163</v>
      </c>
      <c r="F1" s="3" t="s">
        <v>164</v>
      </c>
      <c r="G1" s="3" t="s">
        <v>165</v>
      </c>
      <c r="H1" s="3" t="s">
        <v>166</v>
      </c>
      <c r="I1" s="3" t="s">
        <v>167</v>
      </c>
      <c r="J1" s="3" t="s">
        <v>42</v>
      </c>
      <c r="K1" s="3" t="s">
        <v>168</v>
      </c>
      <c r="L1" s="3" t="s">
        <v>169</v>
      </c>
      <c r="M1" s="3" t="s">
        <v>170</v>
      </c>
      <c r="N1" s="3" t="s">
        <v>171</v>
      </c>
      <c r="O1" s="3" t="s">
        <v>172</v>
      </c>
      <c r="P1" s="3" t="s">
        <v>173</v>
      </c>
      <c r="Q1" s="3" t="s">
        <v>174</v>
      </c>
      <c r="R1" s="3" t="s">
        <v>175</v>
      </c>
      <c r="S1" s="3" t="s">
        <v>176</v>
      </c>
      <c r="T1" s="3" t="s">
        <v>177</v>
      </c>
      <c r="U1" s="3" t="s">
        <v>178</v>
      </c>
      <c r="V1" s="3" t="s">
        <v>179</v>
      </c>
      <c r="W1" s="3" t="s">
        <v>180</v>
      </c>
      <c r="X1" s="3" t="s">
        <v>181</v>
      </c>
      <c r="Y1" s="3" t="s">
        <v>182</v>
      </c>
      <c r="Z1" s="3" t="s">
        <v>183</v>
      </c>
      <c r="AA1" s="3" t="s">
        <v>184</v>
      </c>
      <c r="AB1" s="3" t="s">
        <v>185</v>
      </c>
      <c r="AC1" s="3" t="s">
        <v>186</v>
      </c>
      <c r="AD1" s="3" t="s">
        <v>187</v>
      </c>
      <c r="AE1" s="3" t="s">
        <v>188</v>
      </c>
    </row>
    <row r="2" spans="1:31" x14ac:dyDescent="0.3">
      <c r="A2" s="6" t="s">
        <v>281</v>
      </c>
      <c r="B2" s="6" t="s">
        <v>282</v>
      </c>
      <c r="C2" s="6">
        <v>2172</v>
      </c>
      <c r="D2" s="6">
        <v>133750</v>
      </c>
      <c r="E2" s="6">
        <v>124903</v>
      </c>
      <c r="F2" s="6">
        <v>13549</v>
      </c>
      <c r="G2" s="6">
        <v>293</v>
      </c>
      <c r="H2" s="6">
        <v>16634</v>
      </c>
      <c r="I2" s="6">
        <v>728</v>
      </c>
      <c r="J2" s="6">
        <v>27307</v>
      </c>
      <c r="K2" s="6">
        <v>11686</v>
      </c>
      <c r="L2" s="6">
        <v>24700</v>
      </c>
      <c r="M2" s="6">
        <v>77696</v>
      </c>
      <c r="N2" s="6">
        <v>6505</v>
      </c>
      <c r="O2" s="6">
        <v>5195</v>
      </c>
      <c r="P2" s="6">
        <v>2655</v>
      </c>
      <c r="Q2" s="6">
        <v>1948</v>
      </c>
      <c r="R2" s="6">
        <v>1757</v>
      </c>
      <c r="S2" s="6">
        <v>133747</v>
      </c>
      <c r="T2" s="6">
        <v>1761</v>
      </c>
      <c r="U2" s="6">
        <v>86697</v>
      </c>
      <c r="V2" s="6">
        <v>6013</v>
      </c>
      <c r="W2" s="6">
        <v>9645</v>
      </c>
      <c r="X2" s="6">
        <v>21572</v>
      </c>
      <c r="Y2" s="6">
        <v>19537</v>
      </c>
      <c r="Z2" s="6">
        <v>32235</v>
      </c>
      <c r="AA2" s="6">
        <v>8191</v>
      </c>
      <c r="AB2" s="6">
        <v>16358</v>
      </c>
      <c r="AC2" s="6">
        <v>14774</v>
      </c>
      <c r="AD2" s="6">
        <v>39467</v>
      </c>
      <c r="AE2" s="6">
        <v>1732</v>
      </c>
    </row>
    <row r="3" spans="1:31" x14ac:dyDescent="0.3">
      <c r="A3" s="6" t="s">
        <v>283</v>
      </c>
      <c r="B3" s="6" t="s">
        <v>284</v>
      </c>
      <c r="C3" s="6">
        <v>2638681</v>
      </c>
      <c r="D3" s="6">
        <v>41597</v>
      </c>
      <c r="E3" s="6">
        <v>40858</v>
      </c>
      <c r="F3" s="6">
        <v>4584</v>
      </c>
      <c r="G3" s="6">
        <v>113</v>
      </c>
      <c r="H3" s="6">
        <v>7758</v>
      </c>
      <c r="I3" s="6">
        <v>296</v>
      </c>
      <c r="J3" s="6">
        <v>10109</v>
      </c>
      <c r="K3" s="6">
        <v>3985</v>
      </c>
      <c r="L3" s="6">
        <v>10196</v>
      </c>
      <c r="M3" s="6">
        <v>24306</v>
      </c>
      <c r="N3" s="6">
        <v>2333</v>
      </c>
      <c r="O3" s="6">
        <v>2217</v>
      </c>
      <c r="P3" s="6">
        <v>939</v>
      </c>
      <c r="Q3" s="6">
        <v>849</v>
      </c>
      <c r="R3" s="6">
        <v>514</v>
      </c>
      <c r="S3" s="6">
        <v>41597</v>
      </c>
      <c r="T3" s="6">
        <v>819</v>
      </c>
      <c r="U3" s="6">
        <v>28212</v>
      </c>
      <c r="V3" s="6">
        <v>2048</v>
      </c>
      <c r="W3" s="6">
        <v>4172</v>
      </c>
      <c r="X3" s="6">
        <v>9951</v>
      </c>
      <c r="Y3" s="6">
        <v>9105</v>
      </c>
      <c r="Z3" s="6">
        <v>15080</v>
      </c>
      <c r="AA3" s="6">
        <v>4057</v>
      </c>
      <c r="AB3" s="6">
        <v>7824</v>
      </c>
      <c r="AC3" s="6">
        <v>7143</v>
      </c>
      <c r="AD3" s="6">
        <v>18718</v>
      </c>
      <c r="AE3" s="6">
        <v>801</v>
      </c>
    </row>
    <row r="4" spans="1:31" x14ac:dyDescent="0.3">
      <c r="A4" s="6" t="s">
        <v>287</v>
      </c>
      <c r="B4" s="6" t="s">
        <v>286</v>
      </c>
      <c r="C4" s="6">
        <v>1609968</v>
      </c>
      <c r="D4" s="6">
        <v>22737</v>
      </c>
      <c r="E4" s="6">
        <v>22737</v>
      </c>
      <c r="F4" s="6">
        <v>2618</v>
      </c>
      <c r="G4" s="6">
        <v>82</v>
      </c>
      <c r="H4" s="6">
        <v>5779</v>
      </c>
      <c r="I4" s="6">
        <v>211</v>
      </c>
      <c r="J4" s="6">
        <v>5983</v>
      </c>
      <c r="K4" s="6">
        <v>2166</v>
      </c>
      <c r="L4" s="6">
        <v>7041</v>
      </c>
      <c r="M4" s="6">
        <v>10612</v>
      </c>
      <c r="N4" s="6">
        <v>1329</v>
      </c>
      <c r="O4" s="6">
        <v>1559</v>
      </c>
      <c r="P4" s="6">
        <v>599</v>
      </c>
      <c r="Q4" s="6">
        <v>575</v>
      </c>
      <c r="R4" s="6">
        <v>217</v>
      </c>
      <c r="S4" s="6">
        <v>18315</v>
      </c>
      <c r="T4" s="6">
        <v>604</v>
      </c>
      <c r="U4" s="6">
        <v>14062</v>
      </c>
      <c r="V4" s="6">
        <v>1072</v>
      </c>
      <c r="W4" s="6">
        <v>3215</v>
      </c>
      <c r="X4" s="6">
        <v>7608</v>
      </c>
      <c r="Y4" s="6">
        <v>6719</v>
      </c>
      <c r="Z4" s="6">
        <v>11031</v>
      </c>
      <c r="AA4" s="6">
        <v>2998</v>
      </c>
      <c r="AB4" s="6">
        <v>5767</v>
      </c>
      <c r="AC4" s="6">
        <v>5336</v>
      </c>
      <c r="AD4" s="6">
        <v>13892</v>
      </c>
      <c r="AE4" s="6">
        <v>625</v>
      </c>
    </row>
    <row r="5" spans="1:31" x14ac:dyDescent="0.3">
      <c r="A5" s="6" t="s">
        <v>285</v>
      </c>
      <c r="B5" s="6" t="s">
        <v>286</v>
      </c>
      <c r="C5" s="6">
        <v>2870563</v>
      </c>
      <c r="D5" s="6">
        <v>13888</v>
      </c>
      <c r="E5" s="6">
        <v>13305</v>
      </c>
      <c r="F5" s="6">
        <v>1436</v>
      </c>
      <c r="G5" s="6">
        <v>21</v>
      </c>
      <c r="H5" s="6">
        <v>1465</v>
      </c>
      <c r="I5" s="6">
        <v>68</v>
      </c>
      <c r="J5" s="6">
        <v>3083</v>
      </c>
      <c r="K5" s="6">
        <v>1215</v>
      </c>
      <c r="L5" s="6">
        <v>2370</v>
      </c>
      <c r="M5" s="6">
        <v>8382</v>
      </c>
      <c r="N5" s="6">
        <v>728</v>
      </c>
      <c r="O5" s="6">
        <v>514</v>
      </c>
      <c r="P5" s="6">
        <v>244</v>
      </c>
      <c r="Q5" s="6">
        <v>223</v>
      </c>
      <c r="R5" s="6">
        <v>179</v>
      </c>
      <c r="S5" s="6">
        <v>13888</v>
      </c>
      <c r="T5" s="6">
        <v>158</v>
      </c>
      <c r="U5" s="6">
        <v>9200</v>
      </c>
      <c r="V5" s="6">
        <v>625</v>
      </c>
      <c r="W5" s="6">
        <v>677</v>
      </c>
      <c r="X5" s="6">
        <v>1782</v>
      </c>
      <c r="Y5" s="6">
        <v>1813</v>
      </c>
      <c r="Z5" s="6">
        <v>3090</v>
      </c>
      <c r="AA5" s="6">
        <v>841</v>
      </c>
      <c r="AB5" s="6">
        <v>1638</v>
      </c>
      <c r="AC5" s="6">
        <v>1428</v>
      </c>
      <c r="AD5" s="6">
        <v>3849</v>
      </c>
      <c r="AE5" s="6">
        <v>131</v>
      </c>
    </row>
    <row r="6" spans="1:31" x14ac:dyDescent="0.3">
      <c r="A6" s="6" t="s">
        <v>288</v>
      </c>
      <c r="B6" s="6" t="s">
        <v>286</v>
      </c>
      <c r="C6" s="6">
        <v>224719</v>
      </c>
      <c r="D6" s="6">
        <v>8944</v>
      </c>
      <c r="E6" s="6">
        <v>4253</v>
      </c>
      <c r="F6" s="6">
        <v>464</v>
      </c>
      <c r="G6" s="6">
        <v>10</v>
      </c>
      <c r="H6" s="6">
        <v>441</v>
      </c>
      <c r="I6" s="6">
        <v>13</v>
      </c>
      <c r="J6" s="6">
        <v>915</v>
      </c>
      <c r="K6" s="6">
        <v>560</v>
      </c>
      <c r="L6" s="6">
        <v>684</v>
      </c>
      <c r="M6" s="6">
        <v>5067</v>
      </c>
      <c r="N6" s="6">
        <v>242</v>
      </c>
      <c r="O6" s="6">
        <v>130</v>
      </c>
      <c r="P6" s="6">
        <v>81</v>
      </c>
      <c r="Q6" s="6">
        <v>47</v>
      </c>
      <c r="R6" s="6">
        <v>116</v>
      </c>
      <c r="S6" s="6">
        <v>8944</v>
      </c>
      <c r="T6" s="6">
        <v>50</v>
      </c>
      <c r="U6" s="6">
        <v>4639</v>
      </c>
      <c r="V6" s="6">
        <v>336</v>
      </c>
      <c r="W6" s="6">
        <v>229</v>
      </c>
      <c r="X6" s="6">
        <v>479</v>
      </c>
      <c r="Y6" s="6">
        <v>473</v>
      </c>
      <c r="Z6" s="6">
        <v>802</v>
      </c>
      <c r="AA6" s="6">
        <v>168</v>
      </c>
      <c r="AB6" s="6">
        <v>326</v>
      </c>
      <c r="AC6" s="6">
        <v>322</v>
      </c>
      <c r="AD6" s="6">
        <v>796</v>
      </c>
      <c r="AE6" s="6">
        <v>32</v>
      </c>
    </row>
    <row r="7" spans="1:31" x14ac:dyDescent="0.3">
      <c r="A7" s="6" t="s">
        <v>291</v>
      </c>
      <c r="B7" s="6" t="s">
        <v>286</v>
      </c>
      <c r="C7" s="6">
        <v>230361</v>
      </c>
      <c r="D7" s="6">
        <v>25325</v>
      </c>
      <c r="E7" s="6">
        <v>25325</v>
      </c>
      <c r="F7" s="6">
        <v>2644</v>
      </c>
      <c r="G7" s="6">
        <v>64</v>
      </c>
      <c r="H7" s="6">
        <v>3461</v>
      </c>
      <c r="I7" s="6">
        <v>134</v>
      </c>
      <c r="J7" s="6">
        <v>5215</v>
      </c>
      <c r="K7" s="6">
        <v>2065</v>
      </c>
      <c r="L7" s="6">
        <v>5008</v>
      </c>
      <c r="M7" s="6">
        <v>12899</v>
      </c>
      <c r="N7" s="6">
        <v>1147</v>
      </c>
      <c r="O7" s="6">
        <v>1041</v>
      </c>
      <c r="P7" s="6">
        <v>443</v>
      </c>
      <c r="Q7" s="6">
        <v>379</v>
      </c>
      <c r="R7" s="6">
        <v>300</v>
      </c>
      <c r="S7" s="6">
        <v>21125</v>
      </c>
      <c r="T7" s="6">
        <v>369</v>
      </c>
      <c r="U7" s="6">
        <v>14509</v>
      </c>
      <c r="V7" s="6">
        <v>1030</v>
      </c>
      <c r="W7" s="6">
        <v>1765</v>
      </c>
      <c r="X7" s="6">
        <v>4224</v>
      </c>
      <c r="Y7" s="6">
        <v>3916</v>
      </c>
      <c r="Z7" s="6">
        <v>6490</v>
      </c>
      <c r="AA7" s="6">
        <v>1680</v>
      </c>
      <c r="AB7" s="6">
        <v>3402</v>
      </c>
      <c r="AC7" s="6">
        <v>2988</v>
      </c>
      <c r="AD7" s="6">
        <v>8416</v>
      </c>
      <c r="AE7" s="6">
        <v>301</v>
      </c>
    </row>
    <row r="8" spans="1:31" x14ac:dyDescent="0.3">
      <c r="A8" s="6" t="s">
        <v>293</v>
      </c>
      <c r="B8" s="6" t="s">
        <v>286</v>
      </c>
      <c r="C8" s="6">
        <v>2173</v>
      </c>
      <c r="D8" s="6">
        <v>17181</v>
      </c>
      <c r="E8" s="6">
        <v>17181</v>
      </c>
      <c r="F8" s="6">
        <v>1635</v>
      </c>
      <c r="G8" s="6">
        <v>39</v>
      </c>
      <c r="H8" s="6">
        <v>1847</v>
      </c>
      <c r="I8" s="6">
        <v>65</v>
      </c>
      <c r="J8" s="6">
        <v>3336</v>
      </c>
      <c r="K8" s="6">
        <v>1477</v>
      </c>
      <c r="L8" s="6">
        <v>2701</v>
      </c>
      <c r="M8" s="6">
        <v>9632</v>
      </c>
      <c r="N8" s="6">
        <v>747</v>
      </c>
      <c r="O8" s="6">
        <v>548</v>
      </c>
      <c r="P8" s="6">
        <v>296</v>
      </c>
      <c r="Q8" s="6">
        <v>248</v>
      </c>
      <c r="R8" s="6">
        <v>208</v>
      </c>
      <c r="S8" s="6">
        <v>15704</v>
      </c>
      <c r="T8" s="6">
        <v>150</v>
      </c>
      <c r="U8" s="6">
        <v>10857</v>
      </c>
      <c r="V8" s="6">
        <v>711</v>
      </c>
      <c r="W8" s="6">
        <v>646</v>
      </c>
      <c r="X8" s="6">
        <v>1547</v>
      </c>
      <c r="Y8" s="6">
        <v>1648</v>
      </c>
      <c r="Z8" s="6">
        <v>2555</v>
      </c>
      <c r="AA8" s="6">
        <v>777</v>
      </c>
      <c r="AB8" s="6">
        <v>1848</v>
      </c>
      <c r="AC8" s="6">
        <v>1468</v>
      </c>
      <c r="AD8" s="6">
        <v>4425</v>
      </c>
      <c r="AE8" s="6">
        <v>125</v>
      </c>
    </row>
    <row r="9" spans="1:31" x14ac:dyDescent="0.3">
      <c r="A9" s="6" t="s">
        <v>294</v>
      </c>
      <c r="B9" s="6" t="s">
        <v>284</v>
      </c>
      <c r="C9" s="6">
        <v>420247</v>
      </c>
      <c r="D9" s="6">
        <v>2194</v>
      </c>
      <c r="E9" s="6">
        <v>1590</v>
      </c>
      <c r="F9" s="6">
        <v>123</v>
      </c>
      <c r="G9" s="6">
        <v>15</v>
      </c>
      <c r="H9" s="6">
        <v>484</v>
      </c>
      <c r="I9" s="6">
        <v>7</v>
      </c>
      <c r="J9" s="6">
        <v>379</v>
      </c>
      <c r="K9" s="6">
        <v>192</v>
      </c>
      <c r="L9" s="6">
        <v>460</v>
      </c>
      <c r="M9" s="6">
        <v>1374</v>
      </c>
      <c r="N9" s="6">
        <v>66</v>
      </c>
      <c r="O9" s="6">
        <v>96</v>
      </c>
      <c r="P9" s="6">
        <v>37</v>
      </c>
      <c r="Q9" s="6">
        <v>39</v>
      </c>
      <c r="R9" s="6">
        <v>30</v>
      </c>
      <c r="S9" s="6">
        <v>2194</v>
      </c>
      <c r="T9" s="6">
        <v>16</v>
      </c>
      <c r="U9" s="6">
        <v>1467</v>
      </c>
      <c r="V9" s="6">
        <v>95</v>
      </c>
      <c r="W9" s="6">
        <v>82</v>
      </c>
      <c r="X9" s="6">
        <v>190</v>
      </c>
      <c r="Y9" s="6">
        <v>253</v>
      </c>
      <c r="Z9" s="6">
        <v>358</v>
      </c>
      <c r="AA9" s="6">
        <v>139</v>
      </c>
      <c r="AB9" s="6">
        <v>380</v>
      </c>
      <c r="AC9" s="6">
        <v>270</v>
      </c>
      <c r="AD9" s="6">
        <v>854</v>
      </c>
      <c r="AE9" s="6">
        <v>22</v>
      </c>
    </row>
    <row r="10" spans="1:31" x14ac:dyDescent="0.3">
      <c r="A10" s="6" t="s">
        <v>292</v>
      </c>
      <c r="B10" s="6" t="s">
        <v>286</v>
      </c>
      <c r="C10" s="6">
        <v>294671</v>
      </c>
      <c r="D10" s="6">
        <v>13955</v>
      </c>
      <c r="E10" s="6">
        <v>12331</v>
      </c>
      <c r="F10" s="6">
        <v>1354</v>
      </c>
      <c r="G10" s="6">
        <v>27</v>
      </c>
      <c r="H10" s="6">
        <v>1142</v>
      </c>
      <c r="I10" s="6">
        <v>57</v>
      </c>
      <c r="J10" s="6">
        <v>2799</v>
      </c>
      <c r="K10" s="6">
        <v>1146</v>
      </c>
      <c r="L10" s="6">
        <v>2054</v>
      </c>
      <c r="M10" s="6">
        <v>8115</v>
      </c>
      <c r="N10" s="6">
        <v>676</v>
      </c>
      <c r="O10" s="6">
        <v>381</v>
      </c>
      <c r="P10" s="6">
        <v>194</v>
      </c>
      <c r="Q10" s="6">
        <v>93</v>
      </c>
      <c r="R10" s="6">
        <v>167</v>
      </c>
      <c r="S10" s="6">
        <v>13955</v>
      </c>
      <c r="T10" s="6">
        <v>130</v>
      </c>
      <c r="U10" s="6">
        <v>8935</v>
      </c>
      <c r="V10" s="6">
        <v>599</v>
      </c>
      <c r="W10" s="6">
        <v>696</v>
      </c>
      <c r="X10" s="6">
        <v>1439</v>
      </c>
      <c r="Y10" s="6">
        <v>1364</v>
      </c>
      <c r="Z10" s="6">
        <v>2308</v>
      </c>
      <c r="AA10" s="6">
        <v>498</v>
      </c>
      <c r="AB10" s="6">
        <v>1079</v>
      </c>
      <c r="AC10" s="6">
        <v>932</v>
      </c>
      <c r="AD10" s="6">
        <v>2745</v>
      </c>
      <c r="AE10" s="6">
        <v>87</v>
      </c>
    </row>
    <row r="11" spans="1:31" x14ac:dyDescent="0.3">
      <c r="A11" s="6" t="s">
        <v>290</v>
      </c>
      <c r="B11" s="6" t="s">
        <v>286</v>
      </c>
      <c r="C11" s="6">
        <v>39441</v>
      </c>
      <c r="D11" s="6">
        <v>16236</v>
      </c>
      <c r="E11" s="6">
        <v>5365</v>
      </c>
      <c r="F11" s="6">
        <v>627</v>
      </c>
      <c r="G11" s="6">
        <v>10</v>
      </c>
      <c r="H11" s="6">
        <v>302</v>
      </c>
      <c r="I11" s="6">
        <v>19</v>
      </c>
      <c r="J11" s="6">
        <v>1104</v>
      </c>
      <c r="K11" s="6">
        <v>844</v>
      </c>
      <c r="L11" s="6">
        <v>811</v>
      </c>
      <c r="M11" s="6">
        <v>8920</v>
      </c>
      <c r="N11" s="6">
        <v>296</v>
      </c>
      <c r="O11" s="6">
        <v>138</v>
      </c>
      <c r="P11" s="6">
        <v>94</v>
      </c>
      <c r="Q11" s="6">
        <v>37</v>
      </c>
      <c r="R11" s="6">
        <v>219</v>
      </c>
      <c r="S11" s="6">
        <v>16236</v>
      </c>
      <c r="T11" s="6">
        <v>38</v>
      </c>
      <c r="U11" s="6">
        <v>8030</v>
      </c>
      <c r="V11" s="6">
        <v>563</v>
      </c>
      <c r="W11" s="6">
        <v>219</v>
      </c>
      <c r="X11" s="6">
        <v>559</v>
      </c>
      <c r="Y11" s="6">
        <v>390</v>
      </c>
      <c r="Z11" s="6">
        <v>786</v>
      </c>
      <c r="AA11" s="6">
        <v>152</v>
      </c>
      <c r="AB11" s="6">
        <v>276</v>
      </c>
      <c r="AC11" s="6">
        <v>254</v>
      </c>
      <c r="AD11" s="6">
        <v>626</v>
      </c>
      <c r="AE11" s="6">
        <v>37</v>
      </c>
    </row>
    <row r="12" spans="1:31" x14ac:dyDescent="0.3">
      <c r="A12" s="6" t="s">
        <v>289</v>
      </c>
      <c r="B12" s="6" t="s">
        <v>284</v>
      </c>
      <c r="C12" s="6">
        <v>634498</v>
      </c>
      <c r="D12" s="6">
        <v>2889</v>
      </c>
      <c r="E12" s="6">
        <v>1823</v>
      </c>
      <c r="F12" s="6">
        <v>238</v>
      </c>
      <c r="G12" s="6">
        <v>11</v>
      </c>
      <c r="H12" s="6">
        <v>297</v>
      </c>
      <c r="I12" s="6">
        <v>10</v>
      </c>
      <c r="J12" s="6">
        <v>476</v>
      </c>
      <c r="K12" s="6">
        <v>190</v>
      </c>
      <c r="L12" s="6">
        <v>398</v>
      </c>
      <c r="M12" s="6">
        <v>1695</v>
      </c>
      <c r="N12" s="6">
        <v>98</v>
      </c>
      <c r="O12" s="6">
        <v>93</v>
      </c>
      <c r="P12" s="6">
        <v>48</v>
      </c>
      <c r="Q12" s="6">
        <v>29</v>
      </c>
      <c r="R12" s="6">
        <v>21</v>
      </c>
      <c r="S12" s="6">
        <v>2889</v>
      </c>
      <c r="T12" s="6">
        <v>37</v>
      </c>
      <c r="U12" s="6">
        <v>1675</v>
      </c>
      <c r="V12" s="6">
        <v>118</v>
      </c>
      <c r="W12" s="6">
        <v>177</v>
      </c>
      <c r="X12" s="6">
        <v>366</v>
      </c>
      <c r="Y12" s="6">
        <v>363</v>
      </c>
      <c r="Z12" s="6">
        <v>522</v>
      </c>
      <c r="AA12" s="6">
        <v>153</v>
      </c>
      <c r="AB12" s="6">
        <v>279</v>
      </c>
      <c r="AC12" s="6">
        <v>255</v>
      </c>
      <c r="AD12" s="6">
        <v>675</v>
      </c>
      <c r="AE12" s="6">
        <v>40</v>
      </c>
    </row>
    <row r="14" spans="1:31" x14ac:dyDescent="0.3">
      <c r="A14" s="6" t="s">
        <v>295</v>
      </c>
      <c r="B14" s="6" t="s">
        <v>65</v>
      </c>
      <c r="C14" s="6">
        <v>649777</v>
      </c>
      <c r="D14" s="6">
        <v>242470</v>
      </c>
      <c r="E14" s="6">
        <v>76802</v>
      </c>
      <c r="F14" s="6">
        <v>27572</v>
      </c>
      <c r="G14" s="6">
        <v>118716</v>
      </c>
      <c r="H14" s="6">
        <v>242466</v>
      </c>
      <c r="I14" s="6">
        <v>61292</v>
      </c>
      <c r="J14" s="6">
        <v>187382</v>
      </c>
      <c r="K14" s="6">
        <v>53107</v>
      </c>
      <c r="L14" s="6">
        <v>156014</v>
      </c>
      <c r="M14" s="6">
        <v>102223</v>
      </c>
      <c r="N14" s="6">
        <v>147326</v>
      </c>
      <c r="O14" s="6">
        <v>43046</v>
      </c>
      <c r="P14" s="6">
        <v>70620</v>
      </c>
      <c r="Q14" s="6">
        <v>12103</v>
      </c>
      <c r="R14" s="6">
        <v>54144</v>
      </c>
      <c r="S14" s="6">
        <v>122494</v>
      </c>
      <c r="T14" s="6">
        <v>20244</v>
      </c>
      <c r="U14" s="6">
        <v>122887</v>
      </c>
      <c r="V14" s="6">
        <v>69017</v>
      </c>
      <c r="W14" s="6">
        <v>56292</v>
      </c>
      <c r="X14" s="6">
        <v>56856</v>
      </c>
      <c r="Y14" s="6">
        <v>26168</v>
      </c>
      <c r="Z14" s="6">
        <v>37705</v>
      </c>
      <c r="AA14" s="6">
        <v>15768</v>
      </c>
      <c r="AB14" s="6">
        <v>12965</v>
      </c>
      <c r="AC14" s="6">
        <v>18777</v>
      </c>
      <c r="AD14" s="6">
        <v>16285</v>
      </c>
      <c r="AE14" s="6">
        <v>23991</v>
      </c>
    </row>
    <row r="15" spans="1:31" x14ac:dyDescent="0.3">
      <c r="A15" s="6" t="s">
        <v>296</v>
      </c>
      <c r="B15" s="6" t="s">
        <v>286</v>
      </c>
      <c r="C15" s="6">
        <v>651822</v>
      </c>
      <c r="D15" s="6">
        <v>227180</v>
      </c>
      <c r="E15" s="6">
        <v>65364</v>
      </c>
      <c r="F15" s="6">
        <v>25355</v>
      </c>
      <c r="G15" s="6">
        <v>112001</v>
      </c>
      <c r="H15" s="6">
        <v>227180</v>
      </c>
      <c r="I15" s="6">
        <v>58160</v>
      </c>
      <c r="J15" s="6">
        <v>164910</v>
      </c>
      <c r="K15" s="6">
        <v>48668</v>
      </c>
      <c r="L15" s="6">
        <v>144863</v>
      </c>
      <c r="M15" s="6">
        <v>91374</v>
      </c>
      <c r="N15" s="6">
        <v>135906</v>
      </c>
      <c r="O15" s="6">
        <v>39535</v>
      </c>
      <c r="P15" s="6">
        <v>66894</v>
      </c>
      <c r="Q15" s="6">
        <v>11729</v>
      </c>
      <c r="R15" s="6">
        <v>50641</v>
      </c>
      <c r="S15" s="6">
        <v>71187</v>
      </c>
      <c r="T15" s="6">
        <v>5660</v>
      </c>
      <c r="U15" s="6">
        <v>107788</v>
      </c>
      <c r="V15" s="6">
        <v>62245</v>
      </c>
      <c r="W15" s="6">
        <v>29868</v>
      </c>
      <c r="X15" s="6">
        <v>33239</v>
      </c>
      <c r="Y15" s="6">
        <v>18660</v>
      </c>
      <c r="Z15" s="6">
        <v>29589</v>
      </c>
      <c r="AA15" s="6">
        <v>14042</v>
      </c>
      <c r="AB15" s="6">
        <v>11281</v>
      </c>
      <c r="AC15" s="6">
        <v>16385</v>
      </c>
      <c r="AD15" s="6">
        <v>13666</v>
      </c>
      <c r="AE15" s="6">
        <v>20659</v>
      </c>
    </row>
    <row r="16" spans="1:31" x14ac:dyDescent="0.3">
      <c r="A16" s="6" t="s">
        <v>297</v>
      </c>
      <c r="B16" s="6" t="s">
        <v>286</v>
      </c>
      <c r="C16" s="6">
        <v>638849</v>
      </c>
      <c r="D16" s="6">
        <v>44400</v>
      </c>
      <c r="E16" s="6">
        <v>7372</v>
      </c>
      <c r="F16" s="6">
        <v>947</v>
      </c>
      <c r="G16" s="6">
        <v>1815</v>
      </c>
      <c r="H16" s="6">
        <v>4872</v>
      </c>
      <c r="I16" s="6">
        <v>765</v>
      </c>
      <c r="J16" s="6">
        <v>14623</v>
      </c>
      <c r="K16" s="6">
        <v>1498</v>
      </c>
      <c r="L16" s="6">
        <v>4230</v>
      </c>
      <c r="M16" s="6">
        <v>3977</v>
      </c>
      <c r="N16" s="6">
        <v>3124</v>
      </c>
      <c r="O16" s="6">
        <v>2380</v>
      </c>
      <c r="P16" s="6">
        <v>1410</v>
      </c>
      <c r="Q16" s="6">
        <v>96</v>
      </c>
      <c r="R16" s="6">
        <v>1124</v>
      </c>
      <c r="S16" s="6">
        <v>44400</v>
      </c>
      <c r="T16" s="6">
        <v>14242</v>
      </c>
      <c r="U16" s="6">
        <v>8086</v>
      </c>
      <c r="V16" s="6">
        <v>3762</v>
      </c>
      <c r="W16" s="6">
        <v>25081</v>
      </c>
      <c r="X16" s="6">
        <v>21894</v>
      </c>
      <c r="Y16" s="6">
        <v>6442</v>
      </c>
      <c r="Z16" s="6">
        <v>6344</v>
      </c>
      <c r="AA16" s="6">
        <v>975</v>
      </c>
      <c r="AB16" s="6">
        <v>817</v>
      </c>
      <c r="AC16" s="6">
        <v>1236</v>
      </c>
      <c r="AD16" s="6">
        <v>1156</v>
      </c>
      <c r="AE16" s="6">
        <v>2650</v>
      </c>
    </row>
    <row r="17" spans="1:31" x14ac:dyDescent="0.3">
      <c r="A17" s="6" t="s">
        <v>303</v>
      </c>
      <c r="B17" s="6" t="s">
        <v>286</v>
      </c>
      <c r="C17" s="6">
        <v>1197717</v>
      </c>
      <c r="D17" s="6">
        <v>1490</v>
      </c>
      <c r="E17" s="6">
        <v>1143</v>
      </c>
      <c r="F17" s="6">
        <v>296</v>
      </c>
      <c r="G17" s="6">
        <v>670</v>
      </c>
      <c r="H17" s="6">
        <v>1422</v>
      </c>
      <c r="I17" s="6">
        <v>291</v>
      </c>
      <c r="J17" s="6">
        <v>1138</v>
      </c>
      <c r="K17" s="6">
        <v>491</v>
      </c>
      <c r="L17" s="6">
        <v>937</v>
      </c>
      <c r="M17" s="6">
        <v>1219</v>
      </c>
      <c r="N17" s="6">
        <v>1241</v>
      </c>
      <c r="O17" s="6">
        <v>183</v>
      </c>
      <c r="P17" s="6">
        <v>289</v>
      </c>
      <c r="Q17" s="6">
        <v>39</v>
      </c>
      <c r="R17" s="6">
        <v>348</v>
      </c>
      <c r="S17" s="6">
        <v>1490</v>
      </c>
      <c r="T17" s="6">
        <v>73</v>
      </c>
      <c r="U17" s="6">
        <v>1416</v>
      </c>
      <c r="V17" s="6">
        <v>499</v>
      </c>
      <c r="W17" s="6">
        <v>492</v>
      </c>
      <c r="X17" s="6">
        <v>505</v>
      </c>
      <c r="Y17" s="6">
        <v>267</v>
      </c>
      <c r="Z17" s="6">
        <v>350</v>
      </c>
      <c r="AA17" s="6">
        <v>52</v>
      </c>
      <c r="AB17" s="6">
        <v>49</v>
      </c>
      <c r="AC17" s="6">
        <v>73</v>
      </c>
      <c r="AD17" s="6">
        <v>67</v>
      </c>
      <c r="AE17" s="6">
        <v>82</v>
      </c>
    </row>
    <row r="18" spans="1:31" x14ac:dyDescent="0.3">
      <c r="A18" s="6" t="s">
        <v>298</v>
      </c>
      <c r="B18" s="6" t="s">
        <v>284</v>
      </c>
      <c r="C18" s="6">
        <v>885272</v>
      </c>
      <c r="D18" s="6">
        <v>1391</v>
      </c>
      <c r="E18" s="6">
        <v>761</v>
      </c>
      <c r="F18" s="6">
        <v>180</v>
      </c>
      <c r="G18" s="6">
        <v>571</v>
      </c>
      <c r="H18" s="6">
        <v>1298</v>
      </c>
      <c r="I18" s="6">
        <v>293</v>
      </c>
      <c r="J18" s="6">
        <v>1010</v>
      </c>
      <c r="K18" s="6">
        <v>409</v>
      </c>
      <c r="L18" s="6">
        <v>1041</v>
      </c>
      <c r="M18" s="6">
        <v>865</v>
      </c>
      <c r="N18" s="6">
        <v>1391</v>
      </c>
      <c r="O18" s="6">
        <v>150</v>
      </c>
      <c r="P18" s="6">
        <v>307</v>
      </c>
      <c r="Q18" s="6">
        <v>35</v>
      </c>
      <c r="R18" s="6">
        <v>277</v>
      </c>
      <c r="S18" s="6">
        <v>791</v>
      </c>
      <c r="T18" s="6">
        <v>54</v>
      </c>
      <c r="U18" s="6">
        <v>928</v>
      </c>
      <c r="V18" s="6">
        <v>417</v>
      </c>
      <c r="W18" s="6">
        <v>146</v>
      </c>
      <c r="X18" s="6">
        <v>258</v>
      </c>
      <c r="Y18" s="6">
        <v>230</v>
      </c>
      <c r="Z18" s="6">
        <v>438</v>
      </c>
      <c r="AA18" s="6">
        <v>302</v>
      </c>
      <c r="AB18" s="6">
        <v>459</v>
      </c>
      <c r="AC18" s="6">
        <v>512</v>
      </c>
      <c r="AD18" s="6">
        <v>906</v>
      </c>
      <c r="AE18" s="6">
        <v>134</v>
      </c>
    </row>
  </sheetData>
  <conditionalFormatting sqref="E2:AE12">
    <cfRule type="colorScale" priority="2">
      <colorScale>
        <cfvo type="min"/>
        <cfvo type="max"/>
        <color rgb="FFFCFCFF"/>
        <color rgb="FFF8696B"/>
      </colorScale>
    </cfRule>
  </conditionalFormatting>
  <conditionalFormatting sqref="E14:AE18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CC18-6DAB-496A-8826-60729400BC4A}">
  <dimension ref="A1:T17"/>
  <sheetViews>
    <sheetView topLeftCell="E1" workbookViewId="0">
      <selection activeCell="E6" sqref="E6:T6"/>
    </sheetView>
  </sheetViews>
  <sheetFormatPr baseColWidth="10" defaultColWidth="11.5546875" defaultRowHeight="15.6" x14ac:dyDescent="0.3"/>
  <cols>
    <col min="1" max="1" width="40" style="4" customWidth="1"/>
    <col min="2" max="16384" width="11.5546875" style="4"/>
  </cols>
  <sheetData>
    <row r="1" spans="1:20" ht="27" customHeight="1" x14ac:dyDescent="0.3">
      <c r="A1" s="3" t="s">
        <v>277</v>
      </c>
      <c r="B1" s="3" t="s">
        <v>278</v>
      </c>
      <c r="C1" s="3" t="s">
        <v>279</v>
      </c>
      <c r="D1" s="3" t="s">
        <v>280</v>
      </c>
      <c r="E1" s="3" t="s">
        <v>258</v>
      </c>
      <c r="F1" s="3" t="s">
        <v>265</v>
      </c>
      <c r="G1" s="3" t="s">
        <v>273</v>
      </c>
      <c r="H1" s="3" t="s">
        <v>266</v>
      </c>
      <c r="I1" s="3" t="s">
        <v>267</v>
      </c>
      <c r="J1" s="3" t="s">
        <v>274</v>
      </c>
      <c r="K1" s="3" t="s">
        <v>259</v>
      </c>
      <c r="L1" s="3" t="s">
        <v>268</v>
      </c>
      <c r="M1" s="3" t="s">
        <v>260</v>
      </c>
      <c r="N1" s="3" t="s">
        <v>275</v>
      </c>
      <c r="O1" s="3" t="s">
        <v>261</v>
      </c>
      <c r="P1" s="3" t="s">
        <v>276</v>
      </c>
      <c r="Q1" s="3" t="s">
        <v>269</v>
      </c>
      <c r="R1" s="3" t="s">
        <v>262</v>
      </c>
      <c r="S1" s="3" t="s">
        <v>160</v>
      </c>
      <c r="T1" s="3" t="s">
        <v>161</v>
      </c>
    </row>
    <row r="2" spans="1:20" x14ac:dyDescent="0.3">
      <c r="A2" s="6" t="s">
        <v>281</v>
      </c>
      <c r="B2" s="6" t="s">
        <v>282</v>
      </c>
      <c r="C2" s="6">
        <v>2172</v>
      </c>
      <c r="D2" s="6">
        <v>238400</v>
      </c>
      <c r="E2" s="6">
        <v>16950</v>
      </c>
      <c r="F2" s="6">
        <v>238401</v>
      </c>
      <c r="G2" s="6">
        <v>167091</v>
      </c>
      <c r="H2" s="6">
        <v>4087</v>
      </c>
      <c r="I2" s="6">
        <v>130536</v>
      </c>
      <c r="J2" s="6">
        <v>113681</v>
      </c>
      <c r="K2" s="6">
        <v>107509</v>
      </c>
      <c r="L2" s="6">
        <v>158984</v>
      </c>
      <c r="M2" s="6">
        <v>19519</v>
      </c>
      <c r="N2" s="6">
        <v>140104</v>
      </c>
      <c r="O2" s="6">
        <v>2957</v>
      </c>
      <c r="P2" s="6">
        <v>118832</v>
      </c>
      <c r="Q2" s="6">
        <v>28769</v>
      </c>
      <c r="R2" s="6">
        <v>22194</v>
      </c>
      <c r="S2" s="6">
        <v>6560</v>
      </c>
      <c r="T2" s="6">
        <v>1592</v>
      </c>
    </row>
    <row r="3" spans="1:20" x14ac:dyDescent="0.3">
      <c r="A3" s="6" t="s">
        <v>283</v>
      </c>
      <c r="B3" s="6" t="s">
        <v>284</v>
      </c>
      <c r="C3" s="6">
        <v>2638681</v>
      </c>
      <c r="D3" s="6">
        <v>105800</v>
      </c>
      <c r="E3" s="6">
        <v>7793</v>
      </c>
      <c r="F3" s="6">
        <v>105805</v>
      </c>
      <c r="G3" s="6">
        <v>75068</v>
      </c>
      <c r="H3" s="6">
        <v>1807</v>
      </c>
      <c r="I3" s="6">
        <v>58374</v>
      </c>
      <c r="J3" s="6">
        <v>53486</v>
      </c>
      <c r="K3" s="6">
        <v>49713</v>
      </c>
      <c r="L3" s="6">
        <v>74683</v>
      </c>
      <c r="M3" s="6">
        <v>9030</v>
      </c>
      <c r="N3" s="6">
        <v>64674</v>
      </c>
      <c r="O3" s="6">
        <v>1275</v>
      </c>
      <c r="P3" s="6">
        <v>47045</v>
      </c>
      <c r="Q3" s="6">
        <v>12887</v>
      </c>
      <c r="R3" s="6">
        <v>9607</v>
      </c>
      <c r="S3" s="6">
        <v>2254</v>
      </c>
      <c r="T3" s="6">
        <v>570</v>
      </c>
    </row>
    <row r="4" spans="1:20" x14ac:dyDescent="0.3">
      <c r="A4" s="6" t="s">
        <v>287</v>
      </c>
      <c r="B4" s="6" t="s">
        <v>286</v>
      </c>
      <c r="C4" s="6">
        <v>1609968</v>
      </c>
      <c r="D4" s="6">
        <v>78358</v>
      </c>
      <c r="E4" s="6">
        <v>6023</v>
      </c>
      <c r="F4" s="6">
        <v>78358</v>
      </c>
      <c r="G4" s="6">
        <v>56043</v>
      </c>
      <c r="H4" s="6">
        <v>1311</v>
      </c>
      <c r="I4" s="6">
        <v>44478</v>
      </c>
      <c r="J4" s="6">
        <v>39871</v>
      </c>
      <c r="K4" s="6">
        <v>35683</v>
      </c>
      <c r="L4" s="6">
        <v>54267</v>
      </c>
      <c r="M4" s="6">
        <v>6805</v>
      </c>
      <c r="N4" s="6">
        <v>48136</v>
      </c>
      <c r="O4" s="6">
        <v>919</v>
      </c>
      <c r="P4" s="6">
        <v>32041</v>
      </c>
      <c r="Q4" s="6">
        <v>9389</v>
      </c>
      <c r="R4" s="6">
        <v>7281</v>
      </c>
      <c r="S4" s="6">
        <v>1174</v>
      </c>
      <c r="T4" s="6">
        <v>339</v>
      </c>
    </row>
    <row r="5" spans="1:20" x14ac:dyDescent="0.3">
      <c r="A5" s="6" t="s">
        <v>285</v>
      </c>
      <c r="B5" s="6" t="s">
        <v>286</v>
      </c>
      <c r="C5" s="6">
        <v>2870563</v>
      </c>
      <c r="D5" s="6">
        <v>21273</v>
      </c>
      <c r="E5" s="6">
        <v>1349</v>
      </c>
      <c r="F5" s="6">
        <v>21273</v>
      </c>
      <c r="G5" s="6">
        <v>14853</v>
      </c>
      <c r="H5" s="6">
        <v>371</v>
      </c>
      <c r="I5" s="6">
        <v>10649</v>
      </c>
      <c r="J5" s="6">
        <v>10686</v>
      </c>
      <c r="K5" s="6">
        <v>11386</v>
      </c>
      <c r="L5" s="6">
        <v>16544</v>
      </c>
      <c r="M5" s="6">
        <v>1747</v>
      </c>
      <c r="N5" s="6">
        <v>12744</v>
      </c>
      <c r="O5" s="6">
        <v>277</v>
      </c>
      <c r="P5" s="6">
        <v>11543</v>
      </c>
      <c r="Q5" s="6">
        <v>2774</v>
      </c>
      <c r="R5" s="6">
        <v>1738</v>
      </c>
      <c r="S5" s="6">
        <v>729</v>
      </c>
      <c r="T5" s="6">
        <v>162</v>
      </c>
    </row>
    <row r="6" spans="1:20" x14ac:dyDescent="0.3">
      <c r="A6" s="6" t="s">
        <v>288</v>
      </c>
      <c r="B6" s="6" t="s">
        <v>286</v>
      </c>
      <c r="C6" s="6">
        <v>224719</v>
      </c>
      <c r="D6" s="6">
        <v>5193</v>
      </c>
      <c r="E6" s="6">
        <v>363</v>
      </c>
      <c r="F6" s="6">
        <v>5193</v>
      </c>
      <c r="G6" s="6">
        <v>3496</v>
      </c>
      <c r="H6" s="6">
        <v>110</v>
      </c>
      <c r="I6" s="6">
        <v>2776</v>
      </c>
      <c r="J6" s="6">
        <v>2435</v>
      </c>
      <c r="K6" s="6">
        <v>2209</v>
      </c>
      <c r="L6" s="6">
        <v>3229</v>
      </c>
      <c r="M6" s="6">
        <v>395</v>
      </c>
      <c r="N6" s="6">
        <v>3193</v>
      </c>
      <c r="O6" s="6">
        <v>68</v>
      </c>
      <c r="P6" s="6">
        <v>2986</v>
      </c>
      <c r="Q6" s="6">
        <v>610</v>
      </c>
      <c r="R6" s="6">
        <v>485</v>
      </c>
      <c r="S6" s="6">
        <v>323</v>
      </c>
      <c r="T6" s="6">
        <v>64</v>
      </c>
    </row>
    <row r="7" spans="1:20" x14ac:dyDescent="0.3">
      <c r="A7" s="6" t="s">
        <v>291</v>
      </c>
      <c r="B7" s="6" t="s">
        <v>286</v>
      </c>
      <c r="C7" s="6">
        <v>230361</v>
      </c>
      <c r="D7" s="6">
        <v>50607</v>
      </c>
      <c r="E7" s="6">
        <v>3692</v>
      </c>
      <c r="F7" s="6">
        <v>50607</v>
      </c>
      <c r="G7" s="6">
        <v>38691</v>
      </c>
      <c r="H7" s="6">
        <v>851</v>
      </c>
      <c r="I7" s="6">
        <v>29571</v>
      </c>
      <c r="J7" s="6">
        <v>23672</v>
      </c>
      <c r="K7" s="6">
        <v>22116</v>
      </c>
      <c r="L7" s="6">
        <v>35010</v>
      </c>
      <c r="M7" s="6">
        <v>4157</v>
      </c>
      <c r="N7" s="6">
        <v>30352</v>
      </c>
      <c r="O7" s="6">
        <v>590</v>
      </c>
      <c r="P7" s="6">
        <v>24055</v>
      </c>
      <c r="Q7" s="6">
        <v>5921</v>
      </c>
      <c r="R7" s="6">
        <v>4763</v>
      </c>
      <c r="S7" s="6">
        <v>1191</v>
      </c>
      <c r="T7" s="6">
        <v>258</v>
      </c>
    </row>
    <row r="8" spans="1:20" x14ac:dyDescent="0.3">
      <c r="A8" s="6" t="s">
        <v>293</v>
      </c>
      <c r="B8" s="6" t="s">
        <v>286</v>
      </c>
      <c r="C8" s="6">
        <v>2173</v>
      </c>
      <c r="D8" s="6">
        <v>28821</v>
      </c>
      <c r="E8" s="6">
        <v>1954</v>
      </c>
      <c r="F8" s="6">
        <v>28821</v>
      </c>
      <c r="G8" s="6">
        <v>18642</v>
      </c>
      <c r="H8" s="6">
        <v>437</v>
      </c>
      <c r="I8" s="6">
        <v>14457</v>
      </c>
      <c r="J8" s="6">
        <v>11140</v>
      </c>
      <c r="K8" s="6">
        <v>12787</v>
      </c>
      <c r="L8" s="6">
        <v>16518</v>
      </c>
      <c r="M8" s="6">
        <v>2141</v>
      </c>
      <c r="N8" s="6">
        <v>14169</v>
      </c>
      <c r="O8" s="6">
        <v>334</v>
      </c>
      <c r="P8" s="6">
        <v>14947</v>
      </c>
      <c r="Q8" s="6">
        <v>3288</v>
      </c>
      <c r="R8" s="6">
        <v>2530</v>
      </c>
      <c r="S8" s="6">
        <v>753</v>
      </c>
      <c r="T8" s="6">
        <v>244</v>
      </c>
    </row>
    <row r="9" spans="1:20" x14ac:dyDescent="0.3">
      <c r="A9" s="6" t="s">
        <v>294</v>
      </c>
      <c r="B9" s="6" t="s">
        <v>284</v>
      </c>
      <c r="C9" s="6">
        <v>420247</v>
      </c>
      <c r="D9" s="6">
        <v>4708</v>
      </c>
      <c r="E9" s="6">
        <v>477</v>
      </c>
      <c r="F9" s="6">
        <v>4708</v>
      </c>
      <c r="G9" s="6">
        <v>4679</v>
      </c>
      <c r="H9" s="6">
        <v>85</v>
      </c>
      <c r="I9" s="6">
        <v>4285</v>
      </c>
      <c r="J9" s="6">
        <v>2134</v>
      </c>
      <c r="K9" s="6">
        <v>3490</v>
      </c>
      <c r="L9" s="6">
        <v>4368</v>
      </c>
      <c r="M9" s="6">
        <v>398</v>
      </c>
      <c r="N9" s="6">
        <v>2830</v>
      </c>
      <c r="O9" s="6">
        <v>71</v>
      </c>
      <c r="P9" s="6">
        <v>2876</v>
      </c>
      <c r="Q9" s="6">
        <v>820</v>
      </c>
      <c r="R9" s="6">
        <v>554</v>
      </c>
      <c r="S9" s="6">
        <v>107</v>
      </c>
      <c r="T9" s="6">
        <v>37</v>
      </c>
    </row>
    <row r="10" spans="1:20" x14ac:dyDescent="0.3">
      <c r="A10" s="6" t="s">
        <v>292</v>
      </c>
      <c r="B10" s="6" t="s">
        <v>286</v>
      </c>
      <c r="C10" s="6">
        <v>294671</v>
      </c>
      <c r="D10" s="6">
        <v>18115</v>
      </c>
      <c r="E10" s="6">
        <v>1158</v>
      </c>
      <c r="F10" s="6">
        <v>18115</v>
      </c>
      <c r="G10" s="6">
        <v>11075</v>
      </c>
      <c r="H10" s="6">
        <v>275</v>
      </c>
      <c r="I10" s="6">
        <v>9676</v>
      </c>
      <c r="J10" s="6">
        <v>8866</v>
      </c>
      <c r="K10" s="6">
        <v>8167</v>
      </c>
      <c r="L10" s="6">
        <v>11110</v>
      </c>
      <c r="M10" s="6">
        <v>1238</v>
      </c>
      <c r="N10" s="6">
        <v>9536</v>
      </c>
      <c r="O10" s="6">
        <v>207</v>
      </c>
      <c r="P10" s="6">
        <v>9952</v>
      </c>
      <c r="Q10" s="6">
        <v>1876</v>
      </c>
      <c r="R10" s="6">
        <v>1552</v>
      </c>
      <c r="S10" s="6">
        <v>629</v>
      </c>
      <c r="T10" s="6">
        <v>122</v>
      </c>
    </row>
    <row r="11" spans="1:20" x14ac:dyDescent="0.3">
      <c r="A11" s="6" t="s">
        <v>290</v>
      </c>
      <c r="B11" s="6" t="s">
        <v>286</v>
      </c>
      <c r="C11" s="6">
        <v>39441</v>
      </c>
      <c r="D11" s="6">
        <v>3966</v>
      </c>
      <c r="E11" s="6">
        <v>351</v>
      </c>
      <c r="F11" s="6">
        <v>3966</v>
      </c>
      <c r="G11" s="6">
        <v>3124</v>
      </c>
      <c r="H11" s="6">
        <v>105</v>
      </c>
      <c r="I11" s="6">
        <v>2545</v>
      </c>
      <c r="J11" s="6">
        <v>2029</v>
      </c>
      <c r="K11" s="6">
        <v>1810</v>
      </c>
      <c r="L11" s="6">
        <v>2830</v>
      </c>
      <c r="M11" s="6">
        <v>434</v>
      </c>
      <c r="N11" s="6">
        <v>2706</v>
      </c>
      <c r="O11" s="6">
        <v>94</v>
      </c>
      <c r="P11" s="6">
        <v>3116</v>
      </c>
      <c r="Q11" s="6">
        <v>490</v>
      </c>
      <c r="R11" s="6">
        <v>374</v>
      </c>
      <c r="S11" s="6">
        <v>530</v>
      </c>
      <c r="T11" s="6">
        <v>85</v>
      </c>
    </row>
    <row r="12" spans="1:20" x14ac:dyDescent="0.3">
      <c r="A12" s="6" t="s">
        <v>289</v>
      </c>
      <c r="B12" s="6" t="s">
        <v>284</v>
      </c>
      <c r="C12" s="6">
        <v>634498</v>
      </c>
      <c r="D12" s="6">
        <v>4011</v>
      </c>
      <c r="E12" s="6">
        <v>281</v>
      </c>
      <c r="F12" s="6">
        <v>4011</v>
      </c>
      <c r="G12" s="6">
        <v>2793</v>
      </c>
      <c r="H12" s="6">
        <v>66</v>
      </c>
      <c r="I12" s="6">
        <v>2316</v>
      </c>
      <c r="J12" s="6">
        <v>1983</v>
      </c>
      <c r="K12" s="6">
        <v>1833</v>
      </c>
      <c r="L12" s="6">
        <v>2846</v>
      </c>
      <c r="M12" s="6">
        <v>311</v>
      </c>
      <c r="N12" s="6">
        <v>2531</v>
      </c>
      <c r="O12" s="6">
        <v>68</v>
      </c>
      <c r="P12" s="6">
        <v>1834</v>
      </c>
      <c r="Q12" s="6">
        <v>428</v>
      </c>
      <c r="R12" s="6">
        <v>415</v>
      </c>
      <c r="S12" s="6">
        <v>126</v>
      </c>
      <c r="T12" s="6">
        <v>29</v>
      </c>
    </row>
    <row r="14" spans="1:20" x14ac:dyDescent="0.3">
      <c r="A14" s="5" t="s">
        <v>295</v>
      </c>
      <c r="B14" s="5" t="s">
        <v>65</v>
      </c>
      <c r="C14" s="5">
        <v>649777</v>
      </c>
      <c r="D14" s="5">
        <v>216530</v>
      </c>
      <c r="E14" s="5">
        <v>43267</v>
      </c>
      <c r="F14" s="5">
        <v>39394</v>
      </c>
      <c r="G14" s="5">
        <v>8983</v>
      </c>
      <c r="H14" s="5">
        <v>195356</v>
      </c>
      <c r="I14" s="5">
        <v>37475</v>
      </c>
      <c r="J14" s="5">
        <v>172924</v>
      </c>
      <c r="K14" s="5">
        <v>216532</v>
      </c>
      <c r="L14" s="5">
        <v>77375</v>
      </c>
      <c r="M14" s="5">
        <v>133563</v>
      </c>
      <c r="N14" s="5">
        <v>70092</v>
      </c>
      <c r="O14" s="5">
        <v>3537</v>
      </c>
      <c r="P14" s="5">
        <v>23979</v>
      </c>
      <c r="Q14" s="5">
        <v>19403</v>
      </c>
      <c r="R14" s="5">
        <v>25619</v>
      </c>
      <c r="S14" s="5">
        <v>39420</v>
      </c>
      <c r="T14" s="5">
        <v>37388</v>
      </c>
    </row>
    <row r="15" spans="1:20" x14ac:dyDescent="0.3">
      <c r="A15" s="5" t="s">
        <v>296</v>
      </c>
      <c r="B15" s="5" t="s">
        <v>286</v>
      </c>
      <c r="C15" s="5">
        <v>651822</v>
      </c>
      <c r="D15" s="5">
        <v>185400</v>
      </c>
      <c r="E15" s="5">
        <v>37893</v>
      </c>
      <c r="F15" s="5">
        <v>32296</v>
      </c>
      <c r="G15" s="5">
        <v>6243</v>
      </c>
      <c r="H15" s="5">
        <v>185396</v>
      </c>
      <c r="I15" s="5">
        <v>22237</v>
      </c>
      <c r="J15" s="5">
        <v>160825</v>
      </c>
      <c r="K15" s="5">
        <v>122331</v>
      </c>
      <c r="L15" s="5">
        <v>66799</v>
      </c>
      <c r="M15" s="5">
        <v>121875</v>
      </c>
      <c r="N15" s="5">
        <v>59680</v>
      </c>
      <c r="O15" s="5">
        <v>2918</v>
      </c>
      <c r="P15" s="5">
        <v>14207</v>
      </c>
      <c r="Q15" s="5">
        <v>17133</v>
      </c>
      <c r="R15" s="5">
        <v>21835</v>
      </c>
      <c r="S15" s="5">
        <v>30743</v>
      </c>
      <c r="T15" s="5">
        <v>29341</v>
      </c>
    </row>
    <row r="16" spans="1:20" x14ac:dyDescent="0.3">
      <c r="A16" s="5" t="s">
        <v>297</v>
      </c>
      <c r="B16" s="5" t="s">
        <v>286</v>
      </c>
      <c r="C16" s="5">
        <v>638849</v>
      </c>
      <c r="D16" s="5">
        <v>85355</v>
      </c>
      <c r="E16" s="5">
        <v>2810</v>
      </c>
      <c r="F16" s="5">
        <v>2151</v>
      </c>
      <c r="G16" s="5">
        <v>1923</v>
      </c>
      <c r="H16" s="5">
        <v>2753</v>
      </c>
      <c r="I16" s="5">
        <v>13882</v>
      </c>
      <c r="J16" s="5">
        <v>2479</v>
      </c>
      <c r="K16" s="5">
        <v>85355</v>
      </c>
      <c r="L16" s="5">
        <v>7165</v>
      </c>
      <c r="M16" s="5">
        <v>3681</v>
      </c>
      <c r="N16" s="5">
        <v>1614</v>
      </c>
      <c r="O16" s="5">
        <v>431</v>
      </c>
      <c r="P16" s="5">
        <v>6468</v>
      </c>
      <c r="Q16" s="5">
        <v>1047</v>
      </c>
      <c r="R16" s="5">
        <v>2789</v>
      </c>
      <c r="S16" s="5">
        <v>6400</v>
      </c>
      <c r="T16" s="5">
        <v>6298</v>
      </c>
    </row>
    <row r="17" spans="1:20" x14ac:dyDescent="0.3">
      <c r="A17" s="5" t="s">
        <v>298</v>
      </c>
      <c r="B17" s="5" t="s">
        <v>284</v>
      </c>
      <c r="C17" s="5">
        <v>885272</v>
      </c>
      <c r="D17" s="5">
        <v>3223</v>
      </c>
      <c r="E17" s="5">
        <v>605</v>
      </c>
      <c r="F17" s="5">
        <v>1017</v>
      </c>
      <c r="G17" s="5">
        <v>299</v>
      </c>
      <c r="H17" s="5">
        <v>857</v>
      </c>
      <c r="I17" s="5">
        <v>479</v>
      </c>
      <c r="J17" s="5">
        <v>1436</v>
      </c>
      <c r="K17" s="5">
        <v>1966</v>
      </c>
      <c r="L17" s="5">
        <v>845</v>
      </c>
      <c r="M17" s="5">
        <v>1477</v>
      </c>
      <c r="N17" s="5">
        <v>3223</v>
      </c>
      <c r="O17" s="5">
        <v>43</v>
      </c>
      <c r="P17" s="5">
        <v>1666</v>
      </c>
      <c r="Q17" s="5">
        <v>378</v>
      </c>
      <c r="R17" s="5">
        <v>177</v>
      </c>
      <c r="S17" s="5">
        <v>225</v>
      </c>
      <c r="T17" s="5">
        <v>189</v>
      </c>
    </row>
  </sheetData>
  <conditionalFormatting sqref="E2:T12">
    <cfRule type="colorScale" priority="2">
      <colorScale>
        <cfvo type="min"/>
        <cfvo type="max"/>
        <color rgb="FFFCFCFF"/>
        <color rgb="FFF8696B"/>
      </colorScale>
    </cfRule>
  </conditionalFormatting>
  <conditionalFormatting sqref="E14:T17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F703-AA4F-4C80-A82D-C03DB3BE6CD8}">
  <dimension ref="A1:F22"/>
  <sheetViews>
    <sheetView workbookViewId="0">
      <selection activeCell="E6" sqref="E6:F6"/>
    </sheetView>
  </sheetViews>
  <sheetFormatPr baseColWidth="10" defaultColWidth="11.5546875" defaultRowHeight="15.6" x14ac:dyDescent="0.3"/>
  <cols>
    <col min="1" max="1" width="76.88671875" style="4" customWidth="1"/>
    <col min="2" max="16384" width="11.5546875" style="4"/>
  </cols>
  <sheetData>
    <row r="1" spans="1:6" ht="19.95" customHeight="1" x14ac:dyDescent="0.3">
      <c r="A1" s="7" t="s">
        <v>277</v>
      </c>
      <c r="B1" s="7" t="s">
        <v>278</v>
      </c>
      <c r="C1" s="7" t="s">
        <v>279</v>
      </c>
      <c r="D1" s="7" t="s">
        <v>280</v>
      </c>
      <c r="E1" s="7" t="s">
        <v>271</v>
      </c>
      <c r="F1" s="7" t="s">
        <v>272</v>
      </c>
    </row>
    <row r="2" spans="1:6" x14ac:dyDescent="0.3">
      <c r="A2" s="5" t="s">
        <v>281</v>
      </c>
      <c r="B2" s="5" t="s">
        <v>282</v>
      </c>
      <c r="C2" s="5">
        <v>2172</v>
      </c>
      <c r="D2" s="5">
        <v>237840</v>
      </c>
      <c r="E2" s="5">
        <v>237842</v>
      </c>
      <c r="F2" s="43">
        <v>4095</v>
      </c>
    </row>
    <row r="3" spans="1:6" x14ac:dyDescent="0.3">
      <c r="A3" s="5" t="s">
        <v>283</v>
      </c>
      <c r="B3" s="5" t="s">
        <v>284</v>
      </c>
      <c r="C3" s="5">
        <v>2638681</v>
      </c>
      <c r="D3" s="5">
        <v>62745</v>
      </c>
      <c r="E3" s="5">
        <v>62745</v>
      </c>
      <c r="F3" s="43">
        <v>1691</v>
      </c>
    </row>
    <row r="4" spans="1:6" x14ac:dyDescent="0.3">
      <c r="A4" s="5" t="s">
        <v>285</v>
      </c>
      <c r="B4" s="5" t="s">
        <v>286</v>
      </c>
      <c r="C4" s="5">
        <v>2870563</v>
      </c>
      <c r="D4" s="5">
        <v>26776</v>
      </c>
      <c r="E4" s="5">
        <v>26776</v>
      </c>
      <c r="F4" s="43">
        <v>1067</v>
      </c>
    </row>
    <row r="5" spans="1:6" x14ac:dyDescent="0.3">
      <c r="A5" s="5" t="s">
        <v>287</v>
      </c>
      <c r="B5" s="5" t="s">
        <v>286</v>
      </c>
      <c r="C5" s="5">
        <v>1609968</v>
      </c>
      <c r="D5" s="5">
        <v>20551</v>
      </c>
      <c r="E5" s="5">
        <v>20551</v>
      </c>
      <c r="F5" s="43">
        <v>448</v>
      </c>
    </row>
    <row r="6" spans="1:6" x14ac:dyDescent="0.3">
      <c r="A6" s="5" t="s">
        <v>288</v>
      </c>
      <c r="B6" s="5" t="s">
        <v>286</v>
      </c>
      <c r="C6" s="5">
        <v>224719</v>
      </c>
      <c r="D6" s="5">
        <v>14620</v>
      </c>
      <c r="E6" s="5">
        <v>14620</v>
      </c>
      <c r="F6" s="43">
        <v>161</v>
      </c>
    </row>
    <row r="7" spans="1:6" x14ac:dyDescent="0.3">
      <c r="A7" s="5" t="s">
        <v>291</v>
      </c>
      <c r="B7" s="5" t="s">
        <v>286</v>
      </c>
      <c r="C7" s="5">
        <v>230361</v>
      </c>
      <c r="D7" s="5">
        <v>39739</v>
      </c>
      <c r="E7" s="5">
        <v>39739</v>
      </c>
      <c r="F7" s="43">
        <v>769</v>
      </c>
    </row>
    <row r="8" spans="1:6" x14ac:dyDescent="0.3">
      <c r="A8" s="5" t="s">
        <v>293</v>
      </c>
      <c r="B8" s="5" t="s">
        <v>286</v>
      </c>
      <c r="C8" s="5">
        <v>2173</v>
      </c>
      <c r="D8" s="5">
        <v>34955</v>
      </c>
      <c r="E8" s="5">
        <v>34955</v>
      </c>
      <c r="F8" s="43">
        <v>441</v>
      </c>
    </row>
    <row r="9" spans="1:6" x14ac:dyDescent="0.3">
      <c r="A9" s="5" t="s">
        <v>294</v>
      </c>
      <c r="B9" s="5" t="s">
        <v>284</v>
      </c>
      <c r="C9" s="5">
        <v>420247</v>
      </c>
      <c r="D9" s="5">
        <v>3755</v>
      </c>
      <c r="E9" s="5">
        <v>3755</v>
      </c>
      <c r="F9" s="43">
        <v>80</v>
      </c>
    </row>
    <row r="10" spans="1:6" x14ac:dyDescent="0.3">
      <c r="A10" s="5" t="s">
        <v>290</v>
      </c>
      <c r="B10" s="5" t="s">
        <v>286</v>
      </c>
      <c r="C10" s="5">
        <v>39441</v>
      </c>
      <c r="D10" s="5">
        <v>28138</v>
      </c>
      <c r="E10" s="5">
        <v>28138</v>
      </c>
      <c r="F10" s="43">
        <v>378</v>
      </c>
    </row>
    <row r="11" spans="1:6" x14ac:dyDescent="0.3">
      <c r="A11" s="5" t="s">
        <v>292</v>
      </c>
      <c r="B11" s="5" t="s">
        <v>286</v>
      </c>
      <c r="C11" s="5">
        <v>294671</v>
      </c>
      <c r="D11" s="5">
        <v>25505</v>
      </c>
      <c r="E11" s="5">
        <v>25505</v>
      </c>
      <c r="F11" s="43">
        <v>211</v>
      </c>
    </row>
    <row r="12" spans="1:6" x14ac:dyDescent="0.3">
      <c r="A12" s="5" t="s">
        <v>289</v>
      </c>
      <c r="B12" s="5" t="s">
        <v>284</v>
      </c>
      <c r="C12" s="5">
        <v>634498</v>
      </c>
      <c r="D12" s="5">
        <v>4947</v>
      </c>
      <c r="E12" s="5">
        <v>4947</v>
      </c>
      <c r="F12" s="43">
        <v>77</v>
      </c>
    </row>
    <row r="14" spans="1:6" x14ac:dyDescent="0.3">
      <c r="A14" s="5" t="s">
        <v>295</v>
      </c>
      <c r="B14" s="5" t="s">
        <v>65</v>
      </c>
      <c r="C14" s="5">
        <v>649777</v>
      </c>
      <c r="D14" s="5">
        <v>76137</v>
      </c>
      <c r="E14" s="5">
        <v>76137</v>
      </c>
      <c r="F14" s="44">
        <v>25123</v>
      </c>
    </row>
    <row r="15" spans="1:6" x14ac:dyDescent="0.3">
      <c r="A15" s="5" t="s">
        <v>296</v>
      </c>
      <c r="B15" s="5" t="s">
        <v>286</v>
      </c>
      <c r="C15" s="5">
        <v>651822</v>
      </c>
      <c r="D15" s="5">
        <v>63507</v>
      </c>
      <c r="E15" s="5">
        <v>63507</v>
      </c>
      <c r="F15" s="44">
        <v>22982</v>
      </c>
    </row>
    <row r="16" spans="1:6" x14ac:dyDescent="0.3">
      <c r="A16" s="5" t="s">
        <v>297</v>
      </c>
      <c r="B16" s="5" t="s">
        <v>286</v>
      </c>
      <c r="C16" s="5">
        <v>638849</v>
      </c>
      <c r="D16" s="5">
        <v>7335</v>
      </c>
      <c r="E16" s="5">
        <v>7335</v>
      </c>
      <c r="F16" s="44">
        <v>1034</v>
      </c>
    </row>
    <row r="17" spans="1:6" x14ac:dyDescent="0.3">
      <c r="A17" s="5" t="s">
        <v>303</v>
      </c>
      <c r="B17" s="5" t="s">
        <v>286</v>
      </c>
      <c r="C17" s="5">
        <v>1197717</v>
      </c>
      <c r="D17" s="5">
        <v>1031</v>
      </c>
      <c r="E17" s="5">
        <v>1031</v>
      </c>
      <c r="F17" s="44">
        <v>243</v>
      </c>
    </row>
    <row r="18" spans="1:6" x14ac:dyDescent="0.3">
      <c r="A18" s="5" t="s">
        <v>299</v>
      </c>
      <c r="B18" s="5" t="s">
        <v>284</v>
      </c>
      <c r="C18" s="5">
        <v>584708</v>
      </c>
      <c r="D18" s="5">
        <v>1010</v>
      </c>
      <c r="E18" s="5">
        <v>1010</v>
      </c>
      <c r="F18" s="44">
        <v>201</v>
      </c>
    </row>
    <row r="19" spans="1:6" x14ac:dyDescent="0.3">
      <c r="A19" s="5" t="s">
        <v>300</v>
      </c>
      <c r="B19" s="5" t="s">
        <v>282</v>
      </c>
      <c r="C19" s="5">
        <v>81461</v>
      </c>
      <c r="D19" s="5">
        <v>870</v>
      </c>
      <c r="E19" s="5">
        <v>870</v>
      </c>
      <c r="F19" s="44">
        <v>130</v>
      </c>
    </row>
    <row r="20" spans="1:6" x14ac:dyDescent="0.3">
      <c r="A20" s="5" t="s">
        <v>301</v>
      </c>
      <c r="B20" s="5" t="s">
        <v>284</v>
      </c>
      <c r="C20" s="5">
        <v>525903</v>
      </c>
      <c r="D20" s="5">
        <v>474</v>
      </c>
      <c r="E20" s="5">
        <v>474</v>
      </c>
      <c r="F20" s="44">
        <v>47</v>
      </c>
    </row>
    <row r="21" spans="1:6" x14ac:dyDescent="0.3">
      <c r="A21" s="5" t="s">
        <v>302</v>
      </c>
      <c r="B21" s="5" t="s">
        <v>284</v>
      </c>
      <c r="C21" s="5">
        <v>926567</v>
      </c>
      <c r="D21" s="5">
        <v>302</v>
      </c>
      <c r="E21" s="5">
        <v>302</v>
      </c>
      <c r="F21" s="44">
        <v>148</v>
      </c>
    </row>
    <row r="22" spans="1:6" x14ac:dyDescent="0.3">
      <c r="A22" s="5" t="s">
        <v>298</v>
      </c>
      <c r="B22" s="5" t="s">
        <v>284</v>
      </c>
      <c r="C22" s="5">
        <v>885272</v>
      </c>
      <c r="D22" s="5">
        <v>692</v>
      </c>
      <c r="E22" s="5">
        <v>692</v>
      </c>
      <c r="F22" s="44">
        <v>137</v>
      </c>
    </row>
  </sheetData>
  <conditionalFormatting sqref="E2:E12">
    <cfRule type="colorScale" priority="7">
      <colorScale>
        <cfvo type="min"/>
        <cfvo type="max"/>
        <color rgb="FFFCFCFF"/>
        <color rgb="FFF8696B"/>
      </colorScale>
    </cfRule>
  </conditionalFormatting>
  <conditionalFormatting sqref="E14:E22">
    <cfRule type="colorScale" priority="6">
      <colorScale>
        <cfvo type="min"/>
        <cfvo type="max"/>
        <color rgb="FFFCFCFF"/>
        <color rgb="FFF8696B"/>
      </colorScale>
    </cfRule>
  </conditionalFormatting>
  <conditionalFormatting sqref="E2:F12">
    <cfRule type="colorScale" priority="3">
      <colorScale>
        <cfvo type="min"/>
        <cfvo type="max"/>
        <color rgb="FFFCFCFF"/>
        <color rgb="FFF8696B"/>
      </colorScale>
    </cfRule>
  </conditionalFormatting>
  <conditionalFormatting sqref="E14:F22">
    <cfRule type="colorScale" priority="1">
      <colorScale>
        <cfvo type="min"/>
        <cfvo type="max"/>
        <color rgb="FFFCFCFF"/>
        <color rgb="FFF8696B"/>
      </colorScale>
    </cfRule>
  </conditionalFormatting>
  <conditionalFormatting sqref="F2:F12">
    <cfRule type="colorScale" priority="4">
      <colorScale>
        <cfvo type="min"/>
        <cfvo type="max"/>
        <color rgb="FFFCFCFF"/>
        <color rgb="FFF8696B"/>
      </colorScale>
    </cfRule>
  </conditionalFormatting>
  <conditionalFormatting sqref="F14:F22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Table S1 Accession number data</vt:lpstr>
      <vt:lpstr>Table S2 All data</vt:lpstr>
      <vt:lpstr>Table S3 Statistical analysis 1</vt:lpstr>
      <vt:lpstr>Table S4 Statistical analysis 2</vt:lpstr>
      <vt:lpstr>Table S5 Cotemporary period</vt:lpstr>
      <vt:lpstr>Table S6 Modern time</vt:lpstr>
      <vt:lpstr>Table S7 High middle age</vt:lpstr>
      <vt:lpstr>Table S8 Early middle age</vt:lpstr>
      <vt:lpstr>Table S9 Bronze age</vt:lpstr>
      <vt:lpstr>Table S10 Copper age</vt:lpstr>
      <vt:lpstr>Table S11 Neolithic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Pilliol</dc:creator>
  <cp:lastModifiedBy>PILLIOL Virginie</cp:lastModifiedBy>
  <dcterms:created xsi:type="dcterms:W3CDTF">2023-06-16T14:49:53Z</dcterms:created>
  <dcterms:modified xsi:type="dcterms:W3CDTF">2023-09-27T08:35:57Z</dcterms:modified>
</cp:coreProperties>
</file>