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12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<sst xmlns="http://schemas.openxmlformats.org/spreadsheetml/2006/main" count="77" uniqueCount="13">
  <si>
    <t>CT</t>
  </si>
  <si>
    <t>🔺CT</t>
  </si>
  <si>
    <t>对照组平均值</t>
  </si>
  <si>
    <t>🔺🔺CT</t>
  </si>
  <si>
    <t>2^-🔺🔺CT</t>
  </si>
  <si>
    <r>
      <rPr>
        <sz val="10"/>
        <rFont val="Arial"/>
        <charset val="0"/>
      </rPr>
      <t>p</t>
    </r>
    <r>
      <rPr>
        <sz val="10"/>
        <rFont val="宋体"/>
        <charset val="134"/>
      </rPr>
      <t>值</t>
    </r>
  </si>
  <si>
    <t>HBE</t>
  </si>
  <si>
    <t>GAPDH</t>
  </si>
  <si>
    <t>ITGB8</t>
  </si>
  <si>
    <t>A549</t>
  </si>
  <si>
    <t>1299</t>
  </si>
  <si>
    <t>H5200</t>
  </si>
  <si>
    <t>1993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</si>
</sst>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top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Alignment="1">
      <alignment horizontal="center"/>
    </xf>
    <xf numFmtId="0" fontId="1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1"/>
  <sheetViews>
    <sheetView tabSelected="1" workbookViewId="0">
      <selection activeCell="L17" sqref="L17"/>
    </sheetView>
  </sheetViews>
  <sheetFormatPr defaultColWidth="8.88461538461539" defaultRowHeight="16.8"/>
  <cols>
    <col min="6" max="6" width="12.8846153846154"/>
    <col min="7" max="7" width="14.6634615384615" customWidth="1"/>
    <col min="8" max="8" width="14.1153846153846"/>
    <col min="9" max="9" width="14.2211538461538" customWidth="1"/>
    <col min="10" max="10" width="12.8846153846154"/>
    <col min="12" max="12" width="12.8846153846154"/>
    <col min="14" max="14" width="12.8846153846154"/>
  </cols>
  <sheetData>
    <row r="1" spans="3:16">
      <c r="C1" t="s">
        <v>0</v>
      </c>
      <c r="E1" t="s">
        <v>0</v>
      </c>
      <c r="F1" s="2" t="s">
        <v>1</v>
      </c>
      <c r="G1" s="3" t="s">
        <v>2</v>
      </c>
      <c r="H1" s="2" t="s">
        <v>3</v>
      </c>
      <c r="I1" s="2" t="s">
        <v>4</v>
      </c>
      <c r="J1" s="2" t="s">
        <v>5</v>
      </c>
      <c r="L1" s="4"/>
      <c r="M1" s="4"/>
      <c r="N1" s="4"/>
      <c r="O1" s="4"/>
      <c r="P1" s="4"/>
    </row>
    <row r="2" spans="1:16">
      <c r="A2" t="s">
        <v>6</v>
      </c>
      <c r="B2" t="s">
        <v>7</v>
      </c>
      <c r="C2">
        <v>13.398341178894</v>
      </c>
      <c r="D2" t="s">
        <v>8</v>
      </c>
      <c r="E2">
        <v>24.9518814086914</v>
      </c>
      <c r="F2">
        <f t="shared" ref="F2:F7" si="0">E2-C2</f>
        <v>11.5535402297974</v>
      </c>
      <c r="G2">
        <f>AVERAGE(F2:F4)</f>
        <v>11.5317665735881</v>
      </c>
      <c r="H2">
        <f>F2-G$2</f>
        <v>0.0217736562093336</v>
      </c>
      <c r="I2">
        <f t="shared" ref="I2:I7" si="1">2^-H2</f>
        <v>0.985020970280318</v>
      </c>
      <c r="J2">
        <f>TTEST(I2:I4,I5:I7,2,2)</f>
        <v>0.023672476931432</v>
      </c>
      <c r="L2" s="5"/>
      <c r="M2" s="5"/>
      <c r="N2" s="5"/>
      <c r="O2" s="5"/>
      <c r="P2" s="5"/>
    </row>
    <row r="3" spans="1:16">
      <c r="A3" t="s">
        <v>6</v>
      </c>
      <c r="B3" t="s">
        <v>7</v>
      </c>
      <c r="C3">
        <v>13.1382493972778</v>
      </c>
      <c r="D3" t="s">
        <v>8</v>
      </c>
      <c r="E3">
        <v>24.8384666442871</v>
      </c>
      <c r="F3">
        <f t="shared" si="0"/>
        <v>11.7002172470093</v>
      </c>
      <c r="H3">
        <f>F3-G$2</f>
        <v>0.168450673421233</v>
      </c>
      <c r="I3">
        <f t="shared" si="1"/>
        <v>0.889797732138348</v>
      </c>
      <c r="L3" s="5"/>
      <c r="M3" s="5"/>
      <c r="N3" s="5"/>
      <c r="O3" s="5"/>
      <c r="P3" s="5"/>
    </row>
    <row r="4" spans="1:16">
      <c r="A4" t="s">
        <v>6</v>
      </c>
      <c r="B4" t="s">
        <v>7</v>
      </c>
      <c r="C4">
        <v>13.2167043685913</v>
      </c>
      <c r="D4" t="s">
        <v>8</v>
      </c>
      <c r="E4">
        <v>24.5582466125488</v>
      </c>
      <c r="F4">
        <f t="shared" si="0"/>
        <v>11.3415422439575</v>
      </c>
      <c r="H4">
        <f>F4-G$2</f>
        <v>-0.190224329630565</v>
      </c>
      <c r="I4">
        <f t="shared" si="1"/>
        <v>1.14094111094684</v>
      </c>
      <c r="L4" s="5"/>
      <c r="M4" s="5"/>
      <c r="N4" s="5"/>
      <c r="O4" s="5"/>
      <c r="P4" s="5"/>
    </row>
    <row r="5" spans="1:9">
      <c r="A5" t="s">
        <v>9</v>
      </c>
      <c r="B5" t="s">
        <v>7</v>
      </c>
      <c r="C5">
        <v>16.0144195556641</v>
      </c>
      <c r="D5" t="s">
        <v>8</v>
      </c>
      <c r="E5">
        <v>26.6505360254759</v>
      </c>
      <c r="F5">
        <f t="shared" si="0"/>
        <v>10.6361164698118</v>
      </c>
      <c r="H5">
        <f>F5-G$2</f>
        <v>-0.895650103776266</v>
      </c>
      <c r="I5">
        <f t="shared" si="1"/>
        <v>1.86044804700002</v>
      </c>
    </row>
    <row r="6" spans="1:9">
      <c r="A6" t="s">
        <v>9</v>
      </c>
      <c r="B6" t="s">
        <v>7</v>
      </c>
      <c r="C6">
        <v>16.0465106964111</v>
      </c>
      <c r="D6" t="s">
        <v>8</v>
      </c>
      <c r="E6">
        <v>26.7463475270104</v>
      </c>
      <c r="F6">
        <f t="shared" si="0"/>
        <v>10.6998368305993</v>
      </c>
      <c r="H6">
        <f>F6-G$2</f>
        <v>-0.831929742988766</v>
      </c>
      <c r="I6">
        <f t="shared" si="1"/>
        <v>1.78006477799996</v>
      </c>
    </row>
    <row r="7" spans="1:9">
      <c r="A7" t="s">
        <v>9</v>
      </c>
      <c r="B7" t="s">
        <v>7</v>
      </c>
      <c r="C7">
        <v>15.658839225769</v>
      </c>
      <c r="D7" t="s">
        <v>8</v>
      </c>
      <c r="E7">
        <v>26.7865361614869</v>
      </c>
      <c r="F7">
        <f t="shared" si="0"/>
        <v>11.1276969357179</v>
      </c>
      <c r="H7">
        <f>F7-G$2</f>
        <v>-0.404069637870165</v>
      </c>
      <c r="I7">
        <f t="shared" si="1"/>
        <v>1.32323531</v>
      </c>
    </row>
    <row r="10" spans="1:10">
      <c r="A10" t="s">
        <v>6</v>
      </c>
      <c r="B10" t="s">
        <v>7</v>
      </c>
      <c r="C10">
        <v>13.398341178894</v>
      </c>
      <c r="D10" t="s">
        <v>8</v>
      </c>
      <c r="E10">
        <v>24.9518814086914</v>
      </c>
      <c r="F10">
        <f t="shared" ref="F8:F31" si="2">E10-C10</f>
        <v>11.5535402297974</v>
      </c>
      <c r="G10">
        <f>AVERAGE(F10:F12)</f>
        <v>11.5317665735881</v>
      </c>
      <c r="H10">
        <f t="shared" ref="H10:H15" si="3">F10-G$10</f>
        <v>0.0217736562093336</v>
      </c>
      <c r="I10">
        <f t="shared" ref="I8:I31" si="4">2^-H10</f>
        <v>0.985020970280318</v>
      </c>
      <c r="J10">
        <f>TTEST(I10:I12,I13:I15,2,2)</f>
        <v>6.79359831650847e-5</v>
      </c>
    </row>
    <row r="11" spans="1:9">
      <c r="A11" t="s">
        <v>6</v>
      </c>
      <c r="B11" t="s">
        <v>7</v>
      </c>
      <c r="C11">
        <v>13.1382493972778</v>
      </c>
      <c r="D11" t="s">
        <v>8</v>
      </c>
      <c r="E11">
        <v>24.8384666442871</v>
      </c>
      <c r="F11">
        <f t="shared" si="2"/>
        <v>11.7002172470093</v>
      </c>
      <c r="H11">
        <f t="shared" si="3"/>
        <v>0.168450673421233</v>
      </c>
      <c r="I11">
        <f t="shared" si="4"/>
        <v>0.889797732138348</v>
      </c>
    </row>
    <row r="12" spans="1:9">
      <c r="A12" t="s">
        <v>6</v>
      </c>
      <c r="B12" t="s">
        <v>7</v>
      </c>
      <c r="C12">
        <v>13.2167043685913</v>
      </c>
      <c r="D12" t="s">
        <v>8</v>
      </c>
      <c r="E12">
        <v>24.5582466125488</v>
      </c>
      <c r="F12">
        <f t="shared" si="2"/>
        <v>11.3415422439575</v>
      </c>
      <c r="H12">
        <f t="shared" si="3"/>
        <v>-0.190224329630565</v>
      </c>
      <c r="I12">
        <f t="shared" si="4"/>
        <v>1.14094111094684</v>
      </c>
    </row>
    <row r="13" spans="1:9">
      <c r="A13" t="s">
        <v>10</v>
      </c>
      <c r="B13" t="s">
        <v>7</v>
      </c>
      <c r="C13">
        <v>12.5139207839966</v>
      </c>
      <c r="D13" t="s">
        <v>8</v>
      </c>
      <c r="E13">
        <v>21.706949746098</v>
      </c>
      <c r="F13">
        <f t="shared" si="2"/>
        <v>9.1930289621014</v>
      </c>
      <c r="H13">
        <f t="shared" si="3"/>
        <v>-2.33873761148666</v>
      </c>
      <c r="I13">
        <f t="shared" si="4"/>
        <v>5.05859805900004</v>
      </c>
    </row>
    <row r="14" spans="1:9">
      <c r="A14" t="s">
        <v>10</v>
      </c>
      <c r="B14" t="s">
        <v>7</v>
      </c>
      <c r="C14">
        <v>12.5427513122559</v>
      </c>
      <c r="D14" t="s">
        <v>8</v>
      </c>
      <c r="E14">
        <v>21.7045140441454</v>
      </c>
      <c r="F14">
        <f t="shared" si="2"/>
        <v>9.1617627318895</v>
      </c>
      <c r="H14">
        <f t="shared" si="3"/>
        <v>-2.37000384169856</v>
      </c>
      <c r="I14">
        <f t="shared" si="4"/>
        <v>5.169425088</v>
      </c>
    </row>
    <row r="15" spans="1:9">
      <c r="A15" t="s">
        <v>10</v>
      </c>
      <c r="B15" t="s">
        <v>7</v>
      </c>
      <c r="C15">
        <v>12.9544229507446</v>
      </c>
      <c r="D15" t="s">
        <v>8</v>
      </c>
      <c r="E15">
        <v>22.3240777767389</v>
      </c>
      <c r="F15">
        <f t="shared" si="2"/>
        <v>9.36965482599426</v>
      </c>
      <c r="H15">
        <f t="shared" si="3"/>
        <v>-2.1621117475938</v>
      </c>
      <c r="I15">
        <f t="shared" si="4"/>
        <v>4.47569506699989</v>
      </c>
    </row>
    <row r="18" spans="1:10">
      <c r="A18" t="s">
        <v>6</v>
      </c>
      <c r="B18" t="s">
        <v>7</v>
      </c>
      <c r="C18">
        <v>13.398341178894</v>
      </c>
      <c r="D18" t="s">
        <v>8</v>
      </c>
      <c r="E18">
        <v>24.9518814086914</v>
      </c>
      <c r="F18">
        <f t="shared" si="2"/>
        <v>11.5535402297974</v>
      </c>
      <c r="G18">
        <f>AVERAGE(F18:F20)</f>
        <v>11.5317665735881</v>
      </c>
      <c r="H18">
        <f t="shared" ref="H18:H23" si="5">F18-G$18</f>
        <v>0.0217736562093336</v>
      </c>
      <c r="I18">
        <f t="shared" si="4"/>
        <v>0.985020970280318</v>
      </c>
      <c r="J18">
        <f>TTEST(I18:I20,I21:I23,2,2)</f>
        <v>5.43634937002296e-6</v>
      </c>
    </row>
    <row r="19" spans="1:9">
      <c r="A19" t="s">
        <v>6</v>
      </c>
      <c r="B19" t="s">
        <v>7</v>
      </c>
      <c r="C19">
        <v>13.1382493972778</v>
      </c>
      <c r="D19" t="s">
        <v>8</v>
      </c>
      <c r="E19">
        <v>24.8384666442871</v>
      </c>
      <c r="F19">
        <f t="shared" si="2"/>
        <v>11.7002172470093</v>
      </c>
      <c r="H19">
        <f t="shared" si="5"/>
        <v>0.168450673421233</v>
      </c>
      <c r="I19">
        <f t="shared" si="4"/>
        <v>0.889797732138348</v>
      </c>
    </row>
    <row r="20" spans="1:9">
      <c r="A20" t="s">
        <v>6</v>
      </c>
      <c r="B20" t="s">
        <v>7</v>
      </c>
      <c r="C20">
        <v>13.2167043685913</v>
      </c>
      <c r="D20" t="s">
        <v>8</v>
      </c>
      <c r="E20">
        <v>24.5582466125488</v>
      </c>
      <c r="F20">
        <f t="shared" si="2"/>
        <v>11.3415422439575</v>
      </c>
      <c r="H20">
        <f t="shared" si="5"/>
        <v>-0.190224329630565</v>
      </c>
      <c r="I20">
        <f t="shared" si="4"/>
        <v>1.14094111094684</v>
      </c>
    </row>
    <row r="21" spans="1:9">
      <c r="A21" t="s">
        <v>11</v>
      </c>
      <c r="B21" t="s">
        <v>7</v>
      </c>
      <c r="C21">
        <v>13.9138307571411</v>
      </c>
      <c r="D21" t="s">
        <v>8</v>
      </c>
      <c r="E21">
        <v>22.122943526387</v>
      </c>
      <c r="F21">
        <f t="shared" si="2"/>
        <v>8.2091127692459</v>
      </c>
      <c r="H21">
        <f t="shared" si="5"/>
        <v>-3.32265380434216</v>
      </c>
      <c r="I21">
        <f t="shared" si="4"/>
        <v>10.0050315000002</v>
      </c>
    </row>
    <row r="22" spans="1:9">
      <c r="A22" s="1">
        <v>520</v>
      </c>
      <c r="B22" t="s">
        <v>7</v>
      </c>
      <c r="C22">
        <v>13.8443689346313</v>
      </c>
      <c r="D22" t="s">
        <v>8</v>
      </c>
      <c r="E22">
        <v>22.1062536238998</v>
      </c>
      <c r="F22">
        <f t="shared" si="2"/>
        <v>8.2618846892685</v>
      </c>
      <c r="H22">
        <f t="shared" si="5"/>
        <v>-3.26988188431956</v>
      </c>
      <c r="I22">
        <f t="shared" si="4"/>
        <v>9.64567288299982</v>
      </c>
    </row>
    <row r="23" spans="1:9">
      <c r="A23" s="1">
        <v>520</v>
      </c>
      <c r="B23" t="s">
        <v>7</v>
      </c>
      <c r="C23">
        <v>13.0529193878174</v>
      </c>
      <c r="D23" t="s">
        <v>8</v>
      </c>
      <c r="E23">
        <v>21.1821060176208</v>
      </c>
      <c r="F23">
        <f t="shared" si="2"/>
        <v>8.1291866298034</v>
      </c>
      <c r="H23">
        <f t="shared" si="5"/>
        <v>-3.40257994378467</v>
      </c>
      <c r="I23">
        <f t="shared" si="4"/>
        <v>10.5749573799998</v>
      </c>
    </row>
    <row r="26" spans="1:10">
      <c r="A26" t="s">
        <v>6</v>
      </c>
      <c r="B26" t="s">
        <v>7</v>
      </c>
      <c r="C26">
        <v>13.398341178894</v>
      </c>
      <c r="D26" t="s">
        <v>8</v>
      </c>
      <c r="E26">
        <v>24.9518814086914</v>
      </c>
      <c r="F26">
        <f t="shared" si="2"/>
        <v>11.5535402297974</v>
      </c>
      <c r="G26">
        <f>AVERAGE(F26:F28)</f>
        <v>11.5317665735881</v>
      </c>
      <c r="H26">
        <f t="shared" ref="H26:H31" si="6">F26-G$26</f>
        <v>0.0217736562093336</v>
      </c>
      <c r="I26">
        <f t="shared" si="4"/>
        <v>0.985020970280318</v>
      </c>
      <c r="J26">
        <f>TTEST(I26:I28,I29:I31,2,2)</f>
        <v>1.71698184966639e-5</v>
      </c>
    </row>
    <row r="27" spans="1:9">
      <c r="A27" t="s">
        <v>6</v>
      </c>
      <c r="B27" t="s">
        <v>7</v>
      </c>
      <c r="C27">
        <v>13.1382493972778</v>
      </c>
      <c r="D27" t="s">
        <v>8</v>
      </c>
      <c r="E27">
        <v>24.8384666442871</v>
      </c>
      <c r="F27">
        <f t="shared" si="2"/>
        <v>11.7002172470093</v>
      </c>
      <c r="H27">
        <f t="shared" si="6"/>
        <v>0.168450673421233</v>
      </c>
      <c r="I27">
        <f t="shared" si="4"/>
        <v>0.889797732138348</v>
      </c>
    </row>
    <row r="28" spans="1:9">
      <c r="A28" t="s">
        <v>6</v>
      </c>
      <c r="B28" t="s">
        <v>7</v>
      </c>
      <c r="C28">
        <v>13.2167043685913</v>
      </c>
      <c r="D28" t="s">
        <v>8</v>
      </c>
      <c r="E28">
        <v>24.5582466125488</v>
      </c>
      <c r="F28">
        <f t="shared" si="2"/>
        <v>11.3415422439575</v>
      </c>
      <c r="H28">
        <f t="shared" si="6"/>
        <v>-0.190224329630565</v>
      </c>
      <c r="I28">
        <f t="shared" si="4"/>
        <v>1.14094111094684</v>
      </c>
    </row>
    <row r="29" spans="1:9">
      <c r="A29" t="s">
        <v>12</v>
      </c>
      <c r="B29" t="s">
        <v>7</v>
      </c>
      <c r="C29">
        <v>13.9784526824951</v>
      </c>
      <c r="D29" t="s">
        <v>8</v>
      </c>
      <c r="E29">
        <v>22.5872930104262</v>
      </c>
      <c r="F29">
        <f t="shared" si="2"/>
        <v>8.6088403279311</v>
      </c>
      <c r="H29">
        <f t="shared" si="6"/>
        <v>-2.92292624565696</v>
      </c>
      <c r="I29">
        <f t="shared" si="4"/>
        <v>7.5838280059999</v>
      </c>
    </row>
    <row r="30" spans="1:9">
      <c r="A30" t="s">
        <v>12</v>
      </c>
      <c r="B30" t="s">
        <v>7</v>
      </c>
      <c r="C30">
        <v>13.9548797607422</v>
      </c>
      <c r="D30" t="s">
        <v>8</v>
      </c>
      <c r="E30">
        <v>22.709155833647</v>
      </c>
      <c r="F30">
        <f t="shared" si="2"/>
        <v>8.7542760729048</v>
      </c>
      <c r="H30">
        <f t="shared" si="6"/>
        <v>-2.77749050068327</v>
      </c>
      <c r="I30">
        <f t="shared" si="4"/>
        <v>6.85658640699988</v>
      </c>
    </row>
    <row r="31" spans="1:9">
      <c r="A31" t="s">
        <v>12</v>
      </c>
      <c r="B31" t="s">
        <v>7</v>
      </c>
      <c r="C31">
        <v>14.0628795623779</v>
      </c>
      <c r="D31" t="s">
        <v>8</v>
      </c>
      <c r="E31">
        <v>22.6617550813172</v>
      </c>
      <c r="F31">
        <f t="shared" si="2"/>
        <v>8.5988755189393</v>
      </c>
      <c r="H31">
        <f t="shared" si="6"/>
        <v>-2.93289105464877</v>
      </c>
      <c r="I31">
        <f t="shared" si="4"/>
        <v>7.63639142800002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宋蕾</dc:creator>
  <cp:lastModifiedBy>金钊</cp:lastModifiedBy>
  <dcterms:created xsi:type="dcterms:W3CDTF">2022-05-15T22:03:00Z</dcterms:created>
  <dcterms:modified xsi:type="dcterms:W3CDTF">2023-09-28T20:22:30Z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B73671D1003B4F268D32C7E2979C3A65</vt:lpwstr>
  </property>
  <property fmtid="{D5CDD505-2E9C-101B-9397-08002B2CF9AE}" pid="3" name="KSOProductBuildVer">
    <vt:lpwstr>2052-6.0.2.8225</vt:lpwstr>
  </property>
</Properties>
</file>