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\Dropbox\Manuscript\GAVENIR\Supplementary Materials\"/>
    </mc:Choice>
  </mc:AlternateContent>
  <bookViews>
    <workbookView xWindow="0" yWindow="0" windowWidth="19180" windowHeight="8040" tabRatio="500" activeTab="5"/>
  </bookViews>
  <sheets>
    <sheet name="MA_DO_up" sheetId="1" r:id="rId1"/>
    <sheet name="MD_DO_up" sheetId="2" r:id="rId2"/>
    <sheet name="MP_DO_up" sheetId="3" r:id="rId3"/>
    <sheet name="SA_DO_up" sheetId="4" r:id="rId4"/>
    <sheet name="SD_DO_up" sheetId="5" r:id="rId5"/>
    <sheet name="SP_DO_up" sheetId="6" r:id="rId6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9" i="6" l="1"/>
  <c r="I119" i="6" s="1"/>
  <c r="F119" i="6"/>
  <c r="H118" i="6"/>
  <c r="I118" i="6" s="1"/>
  <c r="F118" i="6"/>
  <c r="H117" i="6"/>
  <c r="I117" i="6" s="1"/>
  <c r="F117" i="6"/>
  <c r="I116" i="6"/>
  <c r="H116" i="6"/>
  <c r="F116" i="6"/>
  <c r="H115" i="6"/>
  <c r="I115" i="6" s="1"/>
  <c r="F115" i="6"/>
  <c r="I114" i="6"/>
  <c r="H114" i="6"/>
  <c r="F114" i="6"/>
  <c r="I113" i="6"/>
  <c r="H113" i="6"/>
  <c r="F113" i="6"/>
  <c r="I112" i="6"/>
  <c r="H112" i="6"/>
  <c r="F112" i="6"/>
  <c r="H111" i="6"/>
  <c r="I111" i="6" s="1"/>
  <c r="F111" i="6"/>
  <c r="H110" i="6"/>
  <c r="I110" i="6" s="1"/>
  <c r="F110" i="6"/>
  <c r="H109" i="6"/>
  <c r="I109" i="6" s="1"/>
  <c r="F109" i="6"/>
  <c r="I108" i="6"/>
  <c r="H108" i="6"/>
  <c r="F108" i="6"/>
  <c r="H107" i="6"/>
  <c r="I107" i="6" s="1"/>
  <c r="F107" i="6"/>
  <c r="I106" i="6"/>
  <c r="H106" i="6"/>
  <c r="F106" i="6"/>
  <c r="I105" i="6"/>
  <c r="H105" i="6"/>
  <c r="F105" i="6"/>
  <c r="I104" i="6"/>
  <c r="H104" i="6"/>
  <c r="F104" i="6"/>
  <c r="H103" i="6"/>
  <c r="I103" i="6" s="1"/>
  <c r="F103" i="6"/>
  <c r="H102" i="6"/>
  <c r="I102" i="6" s="1"/>
  <c r="F102" i="6"/>
  <c r="H101" i="6"/>
  <c r="I101" i="6" s="1"/>
  <c r="F101" i="6"/>
  <c r="I100" i="6"/>
  <c r="H100" i="6"/>
  <c r="F100" i="6"/>
  <c r="H99" i="6"/>
  <c r="I99" i="6" s="1"/>
  <c r="F99" i="6"/>
  <c r="I98" i="6"/>
  <c r="H98" i="6"/>
  <c r="F98" i="6"/>
  <c r="I97" i="6"/>
  <c r="H97" i="6"/>
  <c r="F97" i="6"/>
  <c r="I96" i="6"/>
  <c r="H96" i="6"/>
  <c r="F96" i="6"/>
  <c r="H95" i="6"/>
  <c r="I95" i="6" s="1"/>
  <c r="F95" i="6"/>
  <c r="H94" i="6"/>
  <c r="I94" i="6" s="1"/>
  <c r="F94" i="6"/>
  <c r="H93" i="6"/>
  <c r="I93" i="6" s="1"/>
  <c r="F93" i="6"/>
  <c r="I92" i="6"/>
  <c r="H92" i="6"/>
  <c r="F92" i="6"/>
  <c r="H91" i="6"/>
  <c r="I91" i="6" s="1"/>
  <c r="F91" i="6"/>
  <c r="I90" i="6"/>
  <c r="H90" i="6"/>
  <c r="F90" i="6"/>
  <c r="I89" i="6"/>
  <c r="H89" i="6"/>
  <c r="F89" i="6"/>
  <c r="I88" i="6"/>
  <c r="H88" i="6"/>
  <c r="F88" i="6"/>
  <c r="H87" i="6"/>
  <c r="I87" i="6" s="1"/>
  <c r="F87" i="6"/>
  <c r="H86" i="6"/>
  <c r="I86" i="6" s="1"/>
  <c r="F86" i="6"/>
  <c r="H85" i="6"/>
  <c r="I85" i="6" s="1"/>
  <c r="F85" i="6"/>
  <c r="I84" i="6"/>
  <c r="H84" i="6"/>
  <c r="F84" i="6"/>
  <c r="H83" i="6"/>
  <c r="I83" i="6" s="1"/>
  <c r="F83" i="6"/>
  <c r="I82" i="6"/>
  <c r="H82" i="6"/>
  <c r="F82" i="6"/>
  <c r="I81" i="6"/>
  <c r="H81" i="6"/>
  <c r="F81" i="6"/>
  <c r="I80" i="6"/>
  <c r="H80" i="6"/>
  <c r="F80" i="6"/>
  <c r="H79" i="6"/>
  <c r="I79" i="6" s="1"/>
  <c r="F79" i="6"/>
  <c r="H78" i="6"/>
  <c r="I78" i="6" s="1"/>
  <c r="F78" i="6"/>
  <c r="H77" i="6"/>
  <c r="I77" i="6" s="1"/>
  <c r="F77" i="6"/>
  <c r="I76" i="6"/>
  <c r="H76" i="6"/>
  <c r="F76" i="6"/>
  <c r="H75" i="6"/>
  <c r="I75" i="6" s="1"/>
  <c r="F75" i="6"/>
  <c r="I74" i="6"/>
  <c r="H74" i="6"/>
  <c r="F74" i="6"/>
  <c r="I73" i="6"/>
  <c r="H73" i="6"/>
  <c r="F73" i="6"/>
  <c r="I72" i="6"/>
  <c r="H72" i="6"/>
  <c r="F72" i="6"/>
  <c r="H71" i="6"/>
  <c r="I71" i="6" s="1"/>
  <c r="F71" i="6"/>
  <c r="H70" i="6"/>
  <c r="I70" i="6" s="1"/>
  <c r="F70" i="6"/>
  <c r="H69" i="6"/>
  <c r="I69" i="6" s="1"/>
  <c r="F69" i="6"/>
  <c r="I68" i="6"/>
  <c r="H68" i="6"/>
  <c r="F68" i="6"/>
  <c r="H67" i="6"/>
  <c r="I67" i="6" s="1"/>
  <c r="F67" i="6"/>
  <c r="I66" i="6"/>
  <c r="H66" i="6"/>
  <c r="F66" i="6"/>
  <c r="I65" i="6"/>
  <c r="H65" i="6"/>
  <c r="F65" i="6"/>
  <c r="I64" i="6"/>
  <c r="H64" i="6"/>
  <c r="F64" i="6"/>
  <c r="H63" i="6"/>
  <c r="I63" i="6" s="1"/>
  <c r="F63" i="6"/>
  <c r="H62" i="6"/>
  <c r="I62" i="6" s="1"/>
  <c r="F62" i="6"/>
  <c r="H61" i="6"/>
  <c r="I61" i="6" s="1"/>
  <c r="F61" i="6"/>
  <c r="I60" i="6"/>
  <c r="H60" i="6"/>
  <c r="F60" i="6"/>
  <c r="H59" i="6"/>
  <c r="I59" i="6" s="1"/>
  <c r="F59" i="6"/>
  <c r="I58" i="6"/>
  <c r="H58" i="6"/>
  <c r="F58" i="6"/>
  <c r="I57" i="6"/>
  <c r="H57" i="6"/>
  <c r="F57" i="6"/>
  <c r="I56" i="6"/>
  <c r="H56" i="6"/>
  <c r="F56" i="6"/>
  <c r="H55" i="6"/>
  <c r="I55" i="6" s="1"/>
  <c r="F55" i="6"/>
  <c r="H54" i="6"/>
  <c r="I54" i="6" s="1"/>
  <c r="F54" i="6"/>
  <c r="H53" i="6"/>
  <c r="I53" i="6" s="1"/>
  <c r="F53" i="6"/>
  <c r="I52" i="6"/>
  <c r="H52" i="6"/>
  <c r="F52" i="6"/>
  <c r="H51" i="6"/>
  <c r="I51" i="6" s="1"/>
  <c r="F51" i="6"/>
  <c r="I50" i="6"/>
  <c r="H50" i="6"/>
  <c r="F50" i="6"/>
  <c r="I49" i="6"/>
  <c r="H49" i="6"/>
  <c r="F49" i="6"/>
  <c r="I48" i="6"/>
  <c r="H48" i="6"/>
  <c r="F48" i="6"/>
  <c r="H47" i="6"/>
  <c r="I47" i="6" s="1"/>
  <c r="F47" i="6"/>
  <c r="H46" i="6"/>
  <c r="I46" i="6" s="1"/>
  <c r="F46" i="6"/>
  <c r="H45" i="6"/>
  <c r="I45" i="6" s="1"/>
  <c r="F45" i="6"/>
  <c r="I44" i="6"/>
  <c r="H44" i="6"/>
  <c r="F44" i="6"/>
  <c r="H43" i="6"/>
  <c r="I43" i="6" s="1"/>
  <c r="F43" i="6"/>
  <c r="I42" i="6"/>
  <c r="H42" i="6"/>
  <c r="F42" i="6"/>
  <c r="I41" i="6"/>
  <c r="H41" i="6"/>
  <c r="F41" i="6"/>
  <c r="I40" i="6"/>
  <c r="H40" i="6"/>
  <c r="F40" i="6"/>
  <c r="H39" i="6"/>
  <c r="I39" i="6" s="1"/>
  <c r="F39" i="6"/>
  <c r="H38" i="6"/>
  <c r="I38" i="6" s="1"/>
  <c r="F38" i="6"/>
  <c r="H37" i="6"/>
  <c r="I37" i="6" s="1"/>
  <c r="F37" i="6"/>
  <c r="I36" i="6"/>
  <c r="H36" i="6"/>
  <c r="F36" i="6"/>
  <c r="H35" i="6"/>
  <c r="I35" i="6" s="1"/>
  <c r="F35" i="6"/>
  <c r="I34" i="6"/>
  <c r="H34" i="6"/>
  <c r="F34" i="6"/>
  <c r="I33" i="6"/>
  <c r="H33" i="6"/>
  <c r="F33" i="6"/>
  <c r="I32" i="6"/>
  <c r="H32" i="6"/>
  <c r="F32" i="6"/>
  <c r="H31" i="6"/>
  <c r="I31" i="6" s="1"/>
  <c r="F31" i="6"/>
  <c r="H30" i="6"/>
  <c r="I30" i="6" s="1"/>
  <c r="F30" i="6"/>
  <c r="H29" i="6"/>
  <c r="I29" i="6" s="1"/>
  <c r="F29" i="6"/>
  <c r="I28" i="6"/>
  <c r="H28" i="6"/>
  <c r="F28" i="6"/>
  <c r="H27" i="6"/>
  <c r="I27" i="6" s="1"/>
  <c r="F27" i="6"/>
  <c r="I26" i="6"/>
  <c r="H26" i="6"/>
  <c r="F26" i="6"/>
  <c r="I25" i="6"/>
  <c r="H25" i="6"/>
  <c r="F25" i="6"/>
  <c r="I24" i="6"/>
  <c r="H24" i="6"/>
  <c r="F24" i="6"/>
  <c r="H23" i="6"/>
  <c r="I23" i="6" s="1"/>
  <c r="F23" i="6"/>
  <c r="H22" i="6"/>
  <c r="I22" i="6" s="1"/>
  <c r="F22" i="6"/>
  <c r="H21" i="6"/>
  <c r="I21" i="6" s="1"/>
  <c r="F21" i="6"/>
  <c r="I20" i="6"/>
  <c r="H20" i="6"/>
  <c r="F20" i="6"/>
  <c r="H19" i="6"/>
  <c r="I19" i="6" s="1"/>
  <c r="F19" i="6"/>
  <c r="I18" i="6"/>
  <c r="H18" i="6"/>
  <c r="F18" i="6"/>
  <c r="I17" i="6"/>
  <c r="H17" i="6"/>
  <c r="F17" i="6"/>
  <c r="I16" i="6"/>
  <c r="H16" i="6"/>
  <c r="F16" i="6"/>
  <c r="H15" i="6"/>
  <c r="I15" i="6" s="1"/>
  <c r="F15" i="6"/>
  <c r="H14" i="6"/>
  <c r="I14" i="6" s="1"/>
  <c r="F14" i="6"/>
  <c r="H13" i="6"/>
  <c r="I13" i="6" s="1"/>
  <c r="F13" i="6"/>
  <c r="I12" i="6"/>
  <c r="H12" i="6"/>
  <c r="F12" i="6"/>
  <c r="H11" i="6"/>
  <c r="I11" i="6" s="1"/>
  <c r="F11" i="6"/>
  <c r="I10" i="6"/>
  <c r="H10" i="6"/>
  <c r="F10" i="6"/>
  <c r="I9" i="6"/>
  <c r="H9" i="6"/>
  <c r="F9" i="6"/>
  <c r="I8" i="6"/>
  <c r="H8" i="6"/>
  <c r="F8" i="6"/>
  <c r="H7" i="6"/>
  <c r="I7" i="6" s="1"/>
  <c r="F7" i="6"/>
  <c r="H6" i="6"/>
  <c r="I6" i="6" s="1"/>
  <c r="F6" i="6"/>
  <c r="H5" i="6"/>
  <c r="I5" i="6" s="1"/>
  <c r="F5" i="6"/>
  <c r="I4" i="6"/>
  <c r="H4" i="6"/>
  <c r="F4" i="6"/>
  <c r="H3" i="6"/>
  <c r="I3" i="6" s="1"/>
  <c r="F3" i="6"/>
  <c r="I2" i="6"/>
  <c r="H2" i="6"/>
  <c r="F2" i="6"/>
  <c r="I119" i="5"/>
  <c r="H119" i="5"/>
  <c r="F119" i="5"/>
  <c r="I118" i="5"/>
  <c r="H118" i="5"/>
  <c r="F118" i="5"/>
  <c r="H117" i="5"/>
  <c r="I117" i="5" s="1"/>
  <c r="F117" i="5"/>
  <c r="H116" i="5"/>
  <c r="I116" i="5" s="1"/>
  <c r="F116" i="5"/>
  <c r="H115" i="5"/>
  <c r="I115" i="5" s="1"/>
  <c r="F115" i="5"/>
  <c r="I114" i="5"/>
  <c r="H114" i="5"/>
  <c r="F114" i="5"/>
  <c r="H113" i="5"/>
  <c r="I113" i="5" s="1"/>
  <c r="F113" i="5"/>
  <c r="I112" i="5"/>
  <c r="H112" i="5"/>
  <c r="F112" i="5"/>
  <c r="I111" i="5"/>
  <c r="H111" i="5"/>
  <c r="F111" i="5"/>
  <c r="I110" i="5"/>
  <c r="H110" i="5"/>
  <c r="F110" i="5"/>
  <c r="H109" i="5"/>
  <c r="I109" i="5" s="1"/>
  <c r="F109" i="5"/>
  <c r="H108" i="5"/>
  <c r="I108" i="5" s="1"/>
  <c r="F108" i="5"/>
  <c r="H107" i="5"/>
  <c r="I107" i="5" s="1"/>
  <c r="F107" i="5"/>
  <c r="I106" i="5"/>
  <c r="H106" i="5"/>
  <c r="F106" i="5"/>
  <c r="H105" i="5"/>
  <c r="I105" i="5" s="1"/>
  <c r="F105" i="5"/>
  <c r="I104" i="5"/>
  <c r="H104" i="5"/>
  <c r="F104" i="5"/>
  <c r="I103" i="5"/>
  <c r="H103" i="5"/>
  <c r="F103" i="5"/>
  <c r="I102" i="5"/>
  <c r="H102" i="5"/>
  <c r="F102" i="5"/>
  <c r="H101" i="5"/>
  <c r="I101" i="5" s="1"/>
  <c r="F101" i="5"/>
  <c r="H100" i="5"/>
  <c r="I100" i="5" s="1"/>
  <c r="F100" i="5"/>
  <c r="H99" i="5"/>
  <c r="I99" i="5" s="1"/>
  <c r="F99" i="5"/>
  <c r="I98" i="5"/>
  <c r="H98" i="5"/>
  <c r="F98" i="5"/>
  <c r="H97" i="5"/>
  <c r="I97" i="5" s="1"/>
  <c r="F97" i="5"/>
  <c r="I96" i="5"/>
  <c r="H96" i="5"/>
  <c r="F96" i="5"/>
  <c r="I95" i="5"/>
  <c r="H95" i="5"/>
  <c r="F95" i="5"/>
  <c r="I94" i="5"/>
  <c r="H94" i="5"/>
  <c r="F94" i="5"/>
  <c r="H93" i="5"/>
  <c r="I93" i="5" s="1"/>
  <c r="F93" i="5"/>
  <c r="H92" i="5"/>
  <c r="I92" i="5" s="1"/>
  <c r="F92" i="5"/>
  <c r="H91" i="5"/>
  <c r="I91" i="5" s="1"/>
  <c r="F91" i="5"/>
  <c r="I90" i="5"/>
  <c r="H90" i="5"/>
  <c r="F90" i="5"/>
  <c r="H89" i="5"/>
  <c r="I89" i="5" s="1"/>
  <c r="F89" i="5"/>
  <c r="I88" i="5"/>
  <c r="H88" i="5"/>
  <c r="F88" i="5"/>
  <c r="I87" i="5"/>
  <c r="H87" i="5"/>
  <c r="F87" i="5"/>
  <c r="I86" i="5"/>
  <c r="H86" i="5"/>
  <c r="F86" i="5"/>
  <c r="H85" i="5"/>
  <c r="I85" i="5" s="1"/>
  <c r="F85" i="5"/>
  <c r="H84" i="5"/>
  <c r="I84" i="5" s="1"/>
  <c r="F84" i="5"/>
  <c r="H83" i="5"/>
  <c r="I83" i="5" s="1"/>
  <c r="F83" i="5"/>
  <c r="I82" i="5"/>
  <c r="H82" i="5"/>
  <c r="F82" i="5"/>
  <c r="H81" i="5"/>
  <c r="I81" i="5" s="1"/>
  <c r="F81" i="5"/>
  <c r="I80" i="5"/>
  <c r="H80" i="5"/>
  <c r="F80" i="5"/>
  <c r="I79" i="5"/>
  <c r="H79" i="5"/>
  <c r="F79" i="5"/>
  <c r="I78" i="5"/>
  <c r="H78" i="5"/>
  <c r="F78" i="5"/>
  <c r="H77" i="5"/>
  <c r="I77" i="5" s="1"/>
  <c r="F77" i="5"/>
  <c r="H76" i="5"/>
  <c r="I76" i="5" s="1"/>
  <c r="F76" i="5"/>
  <c r="H75" i="5"/>
  <c r="I75" i="5" s="1"/>
  <c r="F75" i="5"/>
  <c r="I74" i="5"/>
  <c r="H74" i="5"/>
  <c r="F74" i="5"/>
  <c r="H73" i="5"/>
  <c r="I73" i="5" s="1"/>
  <c r="F73" i="5"/>
  <c r="I72" i="5"/>
  <c r="H72" i="5"/>
  <c r="F72" i="5"/>
  <c r="I71" i="5"/>
  <c r="H71" i="5"/>
  <c r="F71" i="5"/>
  <c r="I70" i="5"/>
  <c r="H70" i="5"/>
  <c r="F70" i="5"/>
  <c r="H69" i="5"/>
  <c r="I69" i="5" s="1"/>
  <c r="F69" i="5"/>
  <c r="H68" i="5"/>
  <c r="I68" i="5" s="1"/>
  <c r="F68" i="5"/>
  <c r="H67" i="5"/>
  <c r="I67" i="5" s="1"/>
  <c r="F67" i="5"/>
  <c r="I66" i="5"/>
  <c r="H66" i="5"/>
  <c r="F66" i="5"/>
  <c r="H65" i="5"/>
  <c r="I65" i="5" s="1"/>
  <c r="F65" i="5"/>
  <c r="I64" i="5"/>
  <c r="H64" i="5"/>
  <c r="F64" i="5"/>
  <c r="I63" i="5"/>
  <c r="H63" i="5"/>
  <c r="F63" i="5"/>
  <c r="I62" i="5"/>
  <c r="H62" i="5"/>
  <c r="F62" i="5"/>
  <c r="H61" i="5"/>
  <c r="I61" i="5" s="1"/>
  <c r="F61" i="5"/>
  <c r="H60" i="5"/>
  <c r="I60" i="5" s="1"/>
  <c r="F60" i="5"/>
  <c r="H59" i="5"/>
  <c r="I59" i="5" s="1"/>
  <c r="F59" i="5"/>
  <c r="I58" i="5"/>
  <c r="H58" i="5"/>
  <c r="F58" i="5"/>
  <c r="H57" i="5"/>
  <c r="I57" i="5" s="1"/>
  <c r="F57" i="5"/>
  <c r="I56" i="5"/>
  <c r="H56" i="5"/>
  <c r="F56" i="5"/>
  <c r="I55" i="5"/>
  <c r="H55" i="5"/>
  <c r="F55" i="5"/>
  <c r="I54" i="5"/>
  <c r="H54" i="5"/>
  <c r="F54" i="5"/>
  <c r="H53" i="5"/>
  <c r="I53" i="5" s="1"/>
  <c r="F53" i="5"/>
  <c r="H52" i="5"/>
  <c r="I52" i="5" s="1"/>
  <c r="F52" i="5"/>
  <c r="H51" i="5"/>
  <c r="I51" i="5" s="1"/>
  <c r="F51" i="5"/>
  <c r="I50" i="5"/>
  <c r="H50" i="5"/>
  <c r="F50" i="5"/>
  <c r="H49" i="5"/>
  <c r="I49" i="5" s="1"/>
  <c r="F49" i="5"/>
  <c r="I48" i="5"/>
  <c r="H48" i="5"/>
  <c r="F48" i="5"/>
  <c r="I47" i="5"/>
  <c r="H47" i="5"/>
  <c r="F47" i="5"/>
  <c r="I46" i="5"/>
  <c r="H46" i="5"/>
  <c r="F46" i="5"/>
  <c r="H45" i="5"/>
  <c r="I45" i="5" s="1"/>
  <c r="F45" i="5"/>
  <c r="H44" i="5"/>
  <c r="I44" i="5" s="1"/>
  <c r="F44" i="5"/>
  <c r="H43" i="5"/>
  <c r="I43" i="5" s="1"/>
  <c r="F43" i="5"/>
  <c r="I42" i="5"/>
  <c r="H42" i="5"/>
  <c r="F42" i="5"/>
  <c r="H41" i="5"/>
  <c r="I41" i="5" s="1"/>
  <c r="F41" i="5"/>
  <c r="I40" i="5"/>
  <c r="H40" i="5"/>
  <c r="F40" i="5"/>
  <c r="I39" i="5"/>
  <c r="H39" i="5"/>
  <c r="F39" i="5"/>
  <c r="I38" i="5"/>
  <c r="H38" i="5"/>
  <c r="F38" i="5"/>
  <c r="H37" i="5"/>
  <c r="I37" i="5" s="1"/>
  <c r="F37" i="5"/>
  <c r="H36" i="5"/>
  <c r="I36" i="5" s="1"/>
  <c r="F36" i="5"/>
  <c r="H35" i="5"/>
  <c r="I35" i="5" s="1"/>
  <c r="F35" i="5"/>
  <c r="I34" i="5"/>
  <c r="H34" i="5"/>
  <c r="F34" i="5"/>
  <c r="H33" i="5"/>
  <c r="I33" i="5" s="1"/>
  <c r="F33" i="5"/>
  <c r="I32" i="5"/>
  <c r="H32" i="5"/>
  <c r="F32" i="5"/>
  <c r="I31" i="5"/>
  <c r="H31" i="5"/>
  <c r="F31" i="5"/>
  <c r="I30" i="5"/>
  <c r="H30" i="5"/>
  <c r="F30" i="5"/>
  <c r="H29" i="5"/>
  <c r="I29" i="5" s="1"/>
  <c r="F29" i="5"/>
  <c r="H28" i="5"/>
  <c r="I28" i="5" s="1"/>
  <c r="F28" i="5"/>
  <c r="H27" i="5"/>
  <c r="I27" i="5" s="1"/>
  <c r="F27" i="5"/>
  <c r="I26" i="5"/>
  <c r="H26" i="5"/>
  <c r="F26" i="5"/>
  <c r="H25" i="5"/>
  <c r="I25" i="5" s="1"/>
  <c r="F25" i="5"/>
  <c r="I24" i="5"/>
  <c r="H24" i="5"/>
  <c r="F24" i="5"/>
  <c r="I23" i="5"/>
  <c r="H23" i="5"/>
  <c r="F23" i="5"/>
  <c r="I22" i="5"/>
  <c r="H22" i="5"/>
  <c r="F22" i="5"/>
  <c r="H21" i="5"/>
  <c r="I21" i="5" s="1"/>
  <c r="F21" i="5"/>
  <c r="H20" i="5"/>
  <c r="I20" i="5" s="1"/>
  <c r="F20" i="5"/>
  <c r="H19" i="5"/>
  <c r="I19" i="5" s="1"/>
  <c r="F19" i="5"/>
  <c r="I18" i="5"/>
  <c r="H18" i="5"/>
  <c r="F18" i="5"/>
  <c r="H17" i="5"/>
  <c r="I17" i="5" s="1"/>
  <c r="F17" i="5"/>
  <c r="I16" i="5"/>
  <c r="H16" i="5"/>
  <c r="F16" i="5"/>
  <c r="I15" i="5"/>
  <c r="H15" i="5"/>
  <c r="F15" i="5"/>
  <c r="I14" i="5"/>
  <c r="H14" i="5"/>
  <c r="F14" i="5"/>
  <c r="H13" i="5"/>
  <c r="I13" i="5" s="1"/>
  <c r="F13" i="5"/>
  <c r="H12" i="5"/>
  <c r="I12" i="5" s="1"/>
  <c r="F12" i="5"/>
  <c r="H11" i="5"/>
  <c r="I11" i="5" s="1"/>
  <c r="F11" i="5"/>
  <c r="I10" i="5"/>
  <c r="H10" i="5"/>
  <c r="F10" i="5"/>
  <c r="H9" i="5"/>
  <c r="I9" i="5" s="1"/>
  <c r="F9" i="5"/>
  <c r="I8" i="5"/>
  <c r="H8" i="5"/>
  <c r="F8" i="5"/>
  <c r="I7" i="5"/>
  <c r="H7" i="5"/>
  <c r="F7" i="5"/>
  <c r="I6" i="5"/>
  <c r="H6" i="5"/>
  <c r="F6" i="5"/>
  <c r="H5" i="5"/>
  <c r="I5" i="5" s="1"/>
  <c r="F5" i="5"/>
  <c r="H4" i="5"/>
  <c r="I4" i="5" s="1"/>
  <c r="F4" i="5"/>
  <c r="H3" i="5"/>
  <c r="I3" i="5" s="1"/>
  <c r="F3" i="5"/>
  <c r="I2" i="5"/>
  <c r="H2" i="5"/>
  <c r="F2" i="5"/>
  <c r="H117" i="4"/>
  <c r="I117" i="4" s="1"/>
  <c r="F117" i="4"/>
  <c r="I116" i="4"/>
  <c r="H116" i="4"/>
  <c r="F116" i="4"/>
  <c r="I115" i="4"/>
  <c r="H115" i="4"/>
  <c r="F115" i="4"/>
  <c r="I114" i="4"/>
  <c r="H114" i="4"/>
  <c r="F114" i="4"/>
  <c r="H113" i="4"/>
  <c r="I113" i="4" s="1"/>
  <c r="F113" i="4"/>
  <c r="H112" i="4"/>
  <c r="I112" i="4" s="1"/>
  <c r="F112" i="4"/>
  <c r="H111" i="4"/>
  <c r="I111" i="4" s="1"/>
  <c r="F111" i="4"/>
  <c r="I110" i="4"/>
  <c r="H110" i="4"/>
  <c r="F110" i="4"/>
  <c r="H109" i="4"/>
  <c r="I109" i="4" s="1"/>
  <c r="F109" i="4"/>
  <c r="I108" i="4"/>
  <c r="H108" i="4"/>
  <c r="F108" i="4"/>
  <c r="I107" i="4"/>
  <c r="H107" i="4"/>
  <c r="F107" i="4"/>
  <c r="I106" i="4"/>
  <c r="H106" i="4"/>
  <c r="F106" i="4"/>
  <c r="H105" i="4"/>
  <c r="I105" i="4" s="1"/>
  <c r="F105" i="4"/>
  <c r="H104" i="4"/>
  <c r="I104" i="4" s="1"/>
  <c r="F104" i="4"/>
  <c r="H103" i="4"/>
  <c r="I103" i="4" s="1"/>
  <c r="F103" i="4"/>
  <c r="I102" i="4"/>
  <c r="H102" i="4"/>
  <c r="F102" i="4"/>
  <c r="H101" i="4"/>
  <c r="I101" i="4" s="1"/>
  <c r="F101" i="4"/>
  <c r="I100" i="4"/>
  <c r="H100" i="4"/>
  <c r="F100" i="4"/>
  <c r="I99" i="4"/>
  <c r="H99" i="4"/>
  <c r="F99" i="4"/>
  <c r="I98" i="4"/>
  <c r="H98" i="4"/>
  <c r="F98" i="4"/>
  <c r="H97" i="4"/>
  <c r="I97" i="4" s="1"/>
  <c r="F97" i="4"/>
  <c r="H96" i="4"/>
  <c r="I96" i="4" s="1"/>
  <c r="F96" i="4"/>
  <c r="H95" i="4"/>
  <c r="I95" i="4" s="1"/>
  <c r="F95" i="4"/>
  <c r="I94" i="4"/>
  <c r="H94" i="4"/>
  <c r="F94" i="4"/>
  <c r="H93" i="4"/>
  <c r="I93" i="4" s="1"/>
  <c r="F93" i="4"/>
  <c r="I92" i="4"/>
  <c r="H92" i="4"/>
  <c r="F92" i="4"/>
  <c r="I91" i="4"/>
  <c r="H91" i="4"/>
  <c r="F91" i="4"/>
  <c r="I90" i="4"/>
  <c r="H90" i="4"/>
  <c r="F90" i="4"/>
  <c r="H89" i="4"/>
  <c r="I89" i="4" s="1"/>
  <c r="F89" i="4"/>
  <c r="H88" i="4"/>
  <c r="I88" i="4" s="1"/>
  <c r="F88" i="4"/>
  <c r="H87" i="4"/>
  <c r="I87" i="4" s="1"/>
  <c r="F87" i="4"/>
  <c r="I86" i="4"/>
  <c r="H86" i="4"/>
  <c r="F86" i="4"/>
  <c r="H85" i="4"/>
  <c r="I85" i="4" s="1"/>
  <c r="F85" i="4"/>
  <c r="I84" i="4"/>
  <c r="H84" i="4"/>
  <c r="F84" i="4"/>
  <c r="I83" i="4"/>
  <c r="H83" i="4"/>
  <c r="F83" i="4"/>
  <c r="I82" i="4"/>
  <c r="H82" i="4"/>
  <c r="F82" i="4"/>
  <c r="H81" i="4"/>
  <c r="I81" i="4" s="1"/>
  <c r="F81" i="4"/>
  <c r="H80" i="4"/>
  <c r="I80" i="4" s="1"/>
  <c r="F80" i="4"/>
  <c r="H79" i="4"/>
  <c r="I79" i="4" s="1"/>
  <c r="F79" i="4"/>
  <c r="I78" i="4"/>
  <c r="H78" i="4"/>
  <c r="F78" i="4"/>
  <c r="H77" i="4"/>
  <c r="I77" i="4" s="1"/>
  <c r="F77" i="4"/>
  <c r="I76" i="4"/>
  <c r="H76" i="4"/>
  <c r="F76" i="4"/>
  <c r="I75" i="4"/>
  <c r="H75" i="4"/>
  <c r="F75" i="4"/>
  <c r="I74" i="4"/>
  <c r="H74" i="4"/>
  <c r="F74" i="4"/>
  <c r="H73" i="4"/>
  <c r="I73" i="4" s="1"/>
  <c r="F73" i="4"/>
  <c r="H72" i="4"/>
  <c r="I72" i="4" s="1"/>
  <c r="F72" i="4"/>
  <c r="H71" i="4"/>
  <c r="I71" i="4" s="1"/>
  <c r="F71" i="4"/>
  <c r="I70" i="4"/>
  <c r="H70" i="4"/>
  <c r="F70" i="4"/>
  <c r="H69" i="4"/>
  <c r="I69" i="4" s="1"/>
  <c r="F69" i="4"/>
  <c r="I68" i="4"/>
  <c r="H68" i="4"/>
  <c r="F68" i="4"/>
  <c r="I67" i="4"/>
  <c r="H67" i="4"/>
  <c r="F67" i="4"/>
  <c r="I66" i="4"/>
  <c r="H66" i="4"/>
  <c r="F66" i="4"/>
  <c r="H65" i="4"/>
  <c r="I65" i="4" s="1"/>
  <c r="F65" i="4"/>
  <c r="H64" i="4"/>
  <c r="I64" i="4" s="1"/>
  <c r="F64" i="4"/>
  <c r="H63" i="4"/>
  <c r="I63" i="4" s="1"/>
  <c r="F63" i="4"/>
  <c r="I62" i="4"/>
  <c r="H62" i="4"/>
  <c r="F62" i="4"/>
  <c r="H61" i="4"/>
  <c r="I61" i="4" s="1"/>
  <c r="F61" i="4"/>
  <c r="I60" i="4"/>
  <c r="H60" i="4"/>
  <c r="F60" i="4"/>
  <c r="I59" i="4"/>
  <c r="H59" i="4"/>
  <c r="F59" i="4"/>
  <c r="I58" i="4"/>
  <c r="H58" i="4"/>
  <c r="F58" i="4"/>
  <c r="H57" i="4"/>
  <c r="I57" i="4" s="1"/>
  <c r="F57" i="4"/>
  <c r="H56" i="4"/>
  <c r="I56" i="4" s="1"/>
  <c r="F56" i="4"/>
  <c r="H55" i="4"/>
  <c r="I55" i="4" s="1"/>
  <c r="F55" i="4"/>
  <c r="I54" i="4"/>
  <c r="H54" i="4"/>
  <c r="F54" i="4"/>
  <c r="H53" i="4"/>
  <c r="I53" i="4" s="1"/>
  <c r="F53" i="4"/>
  <c r="I52" i="4"/>
  <c r="H52" i="4"/>
  <c r="F52" i="4"/>
  <c r="I51" i="4"/>
  <c r="H51" i="4"/>
  <c r="F51" i="4"/>
  <c r="I50" i="4"/>
  <c r="H50" i="4"/>
  <c r="F50" i="4"/>
  <c r="H49" i="4"/>
  <c r="I49" i="4" s="1"/>
  <c r="F49" i="4"/>
  <c r="H48" i="4"/>
  <c r="I48" i="4" s="1"/>
  <c r="F48" i="4"/>
  <c r="H47" i="4"/>
  <c r="I47" i="4" s="1"/>
  <c r="F47" i="4"/>
  <c r="I46" i="4"/>
  <c r="H46" i="4"/>
  <c r="F46" i="4"/>
  <c r="H45" i="4"/>
  <c r="I45" i="4" s="1"/>
  <c r="F45" i="4"/>
  <c r="I44" i="4"/>
  <c r="H44" i="4"/>
  <c r="F44" i="4"/>
  <c r="I43" i="4"/>
  <c r="H43" i="4"/>
  <c r="F43" i="4"/>
  <c r="I42" i="4"/>
  <c r="H42" i="4"/>
  <c r="F42" i="4"/>
  <c r="H41" i="4"/>
  <c r="I41" i="4" s="1"/>
  <c r="F41" i="4"/>
  <c r="H40" i="4"/>
  <c r="I40" i="4" s="1"/>
  <c r="F40" i="4"/>
  <c r="H39" i="4"/>
  <c r="I39" i="4" s="1"/>
  <c r="F39" i="4"/>
  <c r="I38" i="4"/>
  <c r="H38" i="4"/>
  <c r="F38" i="4"/>
  <c r="H37" i="4"/>
  <c r="I37" i="4" s="1"/>
  <c r="F37" i="4"/>
  <c r="I36" i="4"/>
  <c r="H36" i="4"/>
  <c r="F36" i="4"/>
  <c r="I35" i="4"/>
  <c r="H35" i="4"/>
  <c r="F35" i="4"/>
  <c r="I34" i="4"/>
  <c r="H34" i="4"/>
  <c r="F34" i="4"/>
  <c r="H33" i="4"/>
  <c r="I33" i="4" s="1"/>
  <c r="F33" i="4"/>
  <c r="H32" i="4"/>
  <c r="I32" i="4" s="1"/>
  <c r="F32" i="4"/>
  <c r="H31" i="4"/>
  <c r="I31" i="4" s="1"/>
  <c r="F31" i="4"/>
  <c r="I30" i="4"/>
  <c r="H30" i="4"/>
  <c r="F30" i="4"/>
  <c r="H29" i="4"/>
  <c r="I29" i="4" s="1"/>
  <c r="F29" i="4"/>
  <c r="I28" i="4"/>
  <c r="H28" i="4"/>
  <c r="F28" i="4"/>
  <c r="I27" i="4"/>
  <c r="H27" i="4"/>
  <c r="F27" i="4"/>
  <c r="I26" i="4"/>
  <c r="H26" i="4"/>
  <c r="F26" i="4"/>
  <c r="H25" i="4"/>
  <c r="I25" i="4" s="1"/>
  <c r="F25" i="4"/>
  <c r="H24" i="4"/>
  <c r="I24" i="4" s="1"/>
  <c r="F24" i="4"/>
  <c r="H23" i="4"/>
  <c r="I23" i="4" s="1"/>
  <c r="F23" i="4"/>
  <c r="I22" i="4"/>
  <c r="H22" i="4"/>
  <c r="F22" i="4"/>
  <c r="H21" i="4"/>
  <c r="I21" i="4" s="1"/>
  <c r="F21" i="4"/>
  <c r="I20" i="4"/>
  <c r="H20" i="4"/>
  <c r="F20" i="4"/>
  <c r="I19" i="4"/>
  <c r="H19" i="4"/>
  <c r="F19" i="4"/>
  <c r="I18" i="4"/>
  <c r="H18" i="4"/>
  <c r="F18" i="4"/>
  <c r="H17" i="4"/>
  <c r="I17" i="4" s="1"/>
  <c r="F17" i="4"/>
  <c r="H16" i="4"/>
  <c r="I16" i="4" s="1"/>
  <c r="F16" i="4"/>
  <c r="H15" i="4"/>
  <c r="I15" i="4" s="1"/>
  <c r="F15" i="4"/>
  <c r="I14" i="4"/>
  <c r="H14" i="4"/>
  <c r="F14" i="4"/>
  <c r="H13" i="4"/>
  <c r="I13" i="4" s="1"/>
  <c r="F13" i="4"/>
  <c r="I12" i="4"/>
  <c r="H12" i="4"/>
  <c r="F12" i="4"/>
  <c r="I11" i="4"/>
  <c r="H11" i="4"/>
  <c r="F11" i="4"/>
  <c r="I10" i="4"/>
  <c r="H10" i="4"/>
  <c r="F10" i="4"/>
  <c r="H9" i="4"/>
  <c r="I9" i="4" s="1"/>
  <c r="F9" i="4"/>
  <c r="H8" i="4"/>
  <c r="I8" i="4" s="1"/>
  <c r="F8" i="4"/>
  <c r="H7" i="4"/>
  <c r="I7" i="4" s="1"/>
  <c r="F7" i="4"/>
  <c r="I6" i="4"/>
  <c r="H6" i="4"/>
  <c r="F6" i="4"/>
  <c r="H5" i="4"/>
  <c r="I5" i="4" s="1"/>
  <c r="F5" i="4"/>
  <c r="I4" i="4"/>
  <c r="H4" i="4"/>
  <c r="F4" i="4"/>
  <c r="I3" i="4"/>
  <c r="H3" i="4"/>
  <c r="F3" i="4"/>
  <c r="I2" i="4"/>
  <c r="H2" i="4"/>
  <c r="F2" i="4"/>
  <c r="H116" i="3"/>
  <c r="I116" i="3" s="1"/>
  <c r="F116" i="3"/>
  <c r="H115" i="3"/>
  <c r="I115" i="3" s="1"/>
  <c r="F115" i="3"/>
  <c r="H114" i="3"/>
  <c r="I114" i="3" s="1"/>
  <c r="F114" i="3"/>
  <c r="I113" i="3"/>
  <c r="H113" i="3"/>
  <c r="F113" i="3"/>
  <c r="H112" i="3"/>
  <c r="I112" i="3" s="1"/>
  <c r="F112" i="3"/>
  <c r="I111" i="3"/>
  <c r="H111" i="3"/>
  <c r="F111" i="3"/>
  <c r="I110" i="3"/>
  <c r="H110" i="3"/>
  <c r="F110" i="3"/>
  <c r="I109" i="3"/>
  <c r="H109" i="3"/>
  <c r="F109" i="3"/>
  <c r="H108" i="3"/>
  <c r="I108" i="3" s="1"/>
  <c r="F108" i="3"/>
  <c r="H107" i="3"/>
  <c r="I107" i="3" s="1"/>
  <c r="F107" i="3"/>
  <c r="H106" i="3"/>
  <c r="I106" i="3" s="1"/>
  <c r="F106" i="3"/>
  <c r="I105" i="3"/>
  <c r="H105" i="3"/>
  <c r="F105" i="3"/>
  <c r="H104" i="3"/>
  <c r="I104" i="3" s="1"/>
  <c r="F104" i="3"/>
  <c r="I103" i="3"/>
  <c r="H103" i="3"/>
  <c r="F103" i="3"/>
  <c r="I102" i="3"/>
  <c r="H102" i="3"/>
  <c r="F102" i="3"/>
  <c r="I101" i="3"/>
  <c r="H101" i="3"/>
  <c r="F101" i="3"/>
  <c r="H100" i="3"/>
  <c r="I100" i="3" s="1"/>
  <c r="F100" i="3"/>
  <c r="H99" i="3"/>
  <c r="I99" i="3" s="1"/>
  <c r="F99" i="3"/>
  <c r="H98" i="3"/>
  <c r="I98" i="3" s="1"/>
  <c r="F98" i="3"/>
  <c r="I97" i="3"/>
  <c r="H97" i="3"/>
  <c r="F97" i="3"/>
  <c r="H96" i="3"/>
  <c r="I96" i="3" s="1"/>
  <c r="F96" i="3"/>
  <c r="I95" i="3"/>
  <c r="H95" i="3"/>
  <c r="F95" i="3"/>
  <c r="I94" i="3"/>
  <c r="H94" i="3"/>
  <c r="F94" i="3"/>
  <c r="I93" i="3"/>
  <c r="H93" i="3"/>
  <c r="F93" i="3"/>
  <c r="H92" i="3"/>
  <c r="I92" i="3" s="1"/>
  <c r="F92" i="3"/>
  <c r="H91" i="3"/>
  <c r="I91" i="3" s="1"/>
  <c r="F91" i="3"/>
  <c r="H90" i="3"/>
  <c r="I90" i="3" s="1"/>
  <c r="F90" i="3"/>
  <c r="I89" i="3"/>
  <c r="H89" i="3"/>
  <c r="F89" i="3"/>
  <c r="H88" i="3"/>
  <c r="I88" i="3" s="1"/>
  <c r="F88" i="3"/>
  <c r="I87" i="3"/>
  <c r="H87" i="3"/>
  <c r="F87" i="3"/>
  <c r="I86" i="3"/>
  <c r="H86" i="3"/>
  <c r="F86" i="3"/>
  <c r="I85" i="3"/>
  <c r="H85" i="3"/>
  <c r="F85" i="3"/>
  <c r="H84" i="3"/>
  <c r="I84" i="3" s="1"/>
  <c r="F84" i="3"/>
  <c r="H83" i="3"/>
  <c r="I83" i="3" s="1"/>
  <c r="F83" i="3"/>
  <c r="H82" i="3"/>
  <c r="I82" i="3" s="1"/>
  <c r="F82" i="3"/>
  <c r="I81" i="3"/>
  <c r="H81" i="3"/>
  <c r="F81" i="3"/>
  <c r="H80" i="3"/>
  <c r="I80" i="3" s="1"/>
  <c r="F80" i="3"/>
  <c r="I79" i="3"/>
  <c r="H79" i="3"/>
  <c r="F79" i="3"/>
  <c r="I78" i="3"/>
  <c r="H78" i="3"/>
  <c r="F78" i="3"/>
  <c r="I77" i="3"/>
  <c r="H77" i="3"/>
  <c r="F77" i="3"/>
  <c r="H76" i="3"/>
  <c r="I76" i="3" s="1"/>
  <c r="F76" i="3"/>
  <c r="H75" i="3"/>
  <c r="I75" i="3" s="1"/>
  <c r="F75" i="3"/>
  <c r="H74" i="3"/>
  <c r="I74" i="3" s="1"/>
  <c r="F74" i="3"/>
  <c r="I73" i="3"/>
  <c r="H73" i="3"/>
  <c r="F73" i="3"/>
  <c r="H72" i="3"/>
  <c r="I72" i="3" s="1"/>
  <c r="F72" i="3"/>
  <c r="I71" i="3"/>
  <c r="H71" i="3"/>
  <c r="F71" i="3"/>
  <c r="I70" i="3"/>
  <c r="H70" i="3"/>
  <c r="F70" i="3"/>
  <c r="I69" i="3"/>
  <c r="H69" i="3"/>
  <c r="F69" i="3"/>
  <c r="H68" i="3"/>
  <c r="I68" i="3" s="1"/>
  <c r="F68" i="3"/>
  <c r="H67" i="3"/>
  <c r="I67" i="3" s="1"/>
  <c r="F67" i="3"/>
  <c r="H66" i="3"/>
  <c r="I66" i="3" s="1"/>
  <c r="F66" i="3"/>
  <c r="I65" i="3"/>
  <c r="H65" i="3"/>
  <c r="F65" i="3"/>
  <c r="H64" i="3"/>
  <c r="I64" i="3" s="1"/>
  <c r="F64" i="3"/>
  <c r="I63" i="3"/>
  <c r="H63" i="3"/>
  <c r="F63" i="3"/>
  <c r="I62" i="3"/>
  <c r="H62" i="3"/>
  <c r="F62" i="3"/>
  <c r="I61" i="3"/>
  <c r="H61" i="3"/>
  <c r="F61" i="3"/>
  <c r="H60" i="3"/>
  <c r="I60" i="3" s="1"/>
  <c r="F60" i="3"/>
  <c r="H59" i="3"/>
  <c r="I59" i="3" s="1"/>
  <c r="F59" i="3"/>
  <c r="H58" i="3"/>
  <c r="I58" i="3" s="1"/>
  <c r="F58" i="3"/>
  <c r="I57" i="3"/>
  <c r="H57" i="3"/>
  <c r="F57" i="3"/>
  <c r="H56" i="3"/>
  <c r="I56" i="3" s="1"/>
  <c r="F56" i="3"/>
  <c r="I55" i="3"/>
  <c r="H55" i="3"/>
  <c r="F55" i="3"/>
  <c r="I54" i="3"/>
  <c r="H54" i="3"/>
  <c r="F54" i="3"/>
  <c r="I53" i="3"/>
  <c r="H53" i="3"/>
  <c r="F53" i="3"/>
  <c r="H52" i="3"/>
  <c r="I52" i="3" s="1"/>
  <c r="F52" i="3"/>
  <c r="H51" i="3"/>
  <c r="I51" i="3" s="1"/>
  <c r="F51" i="3"/>
  <c r="H50" i="3"/>
  <c r="I50" i="3" s="1"/>
  <c r="F50" i="3"/>
  <c r="I49" i="3"/>
  <c r="H49" i="3"/>
  <c r="F49" i="3"/>
  <c r="H48" i="3"/>
  <c r="I48" i="3" s="1"/>
  <c r="F48" i="3"/>
  <c r="I47" i="3"/>
  <c r="H47" i="3"/>
  <c r="F47" i="3"/>
  <c r="I46" i="3"/>
  <c r="H46" i="3"/>
  <c r="F46" i="3"/>
  <c r="I45" i="3"/>
  <c r="H45" i="3"/>
  <c r="F45" i="3"/>
  <c r="H44" i="3"/>
  <c r="I44" i="3" s="1"/>
  <c r="F44" i="3"/>
  <c r="H43" i="3"/>
  <c r="I43" i="3" s="1"/>
  <c r="F43" i="3"/>
  <c r="H42" i="3"/>
  <c r="I42" i="3" s="1"/>
  <c r="F42" i="3"/>
  <c r="I41" i="3"/>
  <c r="H41" i="3"/>
  <c r="F41" i="3"/>
  <c r="H40" i="3"/>
  <c r="I40" i="3" s="1"/>
  <c r="F40" i="3"/>
  <c r="I39" i="3"/>
  <c r="H39" i="3"/>
  <c r="F39" i="3"/>
  <c r="I38" i="3"/>
  <c r="H38" i="3"/>
  <c r="F38" i="3"/>
  <c r="I37" i="3"/>
  <c r="H37" i="3"/>
  <c r="F37" i="3"/>
  <c r="H36" i="3"/>
  <c r="I36" i="3" s="1"/>
  <c r="F36" i="3"/>
  <c r="H35" i="3"/>
  <c r="I35" i="3" s="1"/>
  <c r="F35" i="3"/>
  <c r="H34" i="3"/>
  <c r="I34" i="3" s="1"/>
  <c r="F34" i="3"/>
  <c r="I33" i="3"/>
  <c r="H33" i="3"/>
  <c r="F33" i="3"/>
  <c r="H32" i="3"/>
  <c r="I32" i="3" s="1"/>
  <c r="F32" i="3"/>
  <c r="I31" i="3"/>
  <c r="H31" i="3"/>
  <c r="F31" i="3"/>
  <c r="I30" i="3"/>
  <c r="H30" i="3"/>
  <c r="F30" i="3"/>
  <c r="I29" i="3"/>
  <c r="H29" i="3"/>
  <c r="F29" i="3"/>
  <c r="H28" i="3"/>
  <c r="I28" i="3" s="1"/>
  <c r="F28" i="3"/>
  <c r="H27" i="3"/>
  <c r="I27" i="3" s="1"/>
  <c r="F27" i="3"/>
  <c r="H26" i="3"/>
  <c r="I26" i="3" s="1"/>
  <c r="F26" i="3"/>
  <c r="I25" i="3"/>
  <c r="H25" i="3"/>
  <c r="F25" i="3"/>
  <c r="H24" i="3"/>
  <c r="I24" i="3" s="1"/>
  <c r="F24" i="3"/>
  <c r="I23" i="3"/>
  <c r="H23" i="3"/>
  <c r="F23" i="3"/>
  <c r="I22" i="3"/>
  <c r="H22" i="3"/>
  <c r="F22" i="3"/>
  <c r="I21" i="3"/>
  <c r="H21" i="3"/>
  <c r="F21" i="3"/>
  <c r="H20" i="3"/>
  <c r="I20" i="3" s="1"/>
  <c r="F20" i="3"/>
  <c r="H19" i="3"/>
  <c r="I19" i="3" s="1"/>
  <c r="F19" i="3"/>
  <c r="H18" i="3"/>
  <c r="I18" i="3" s="1"/>
  <c r="F18" i="3"/>
  <c r="I17" i="3"/>
  <c r="H17" i="3"/>
  <c r="F17" i="3"/>
  <c r="H16" i="3"/>
  <c r="I16" i="3" s="1"/>
  <c r="F16" i="3"/>
  <c r="I15" i="3"/>
  <c r="H15" i="3"/>
  <c r="F15" i="3"/>
  <c r="I14" i="3"/>
  <c r="H14" i="3"/>
  <c r="F14" i="3"/>
  <c r="I13" i="3"/>
  <c r="H13" i="3"/>
  <c r="F13" i="3"/>
  <c r="H12" i="3"/>
  <c r="I12" i="3" s="1"/>
  <c r="F12" i="3"/>
  <c r="H11" i="3"/>
  <c r="I11" i="3" s="1"/>
  <c r="F11" i="3"/>
  <c r="H10" i="3"/>
  <c r="I10" i="3" s="1"/>
  <c r="F10" i="3"/>
  <c r="I9" i="3"/>
  <c r="H9" i="3"/>
  <c r="F9" i="3"/>
  <c r="H8" i="3"/>
  <c r="I8" i="3" s="1"/>
  <c r="F8" i="3"/>
  <c r="I7" i="3"/>
  <c r="H7" i="3"/>
  <c r="F7" i="3"/>
  <c r="I6" i="3"/>
  <c r="H6" i="3"/>
  <c r="F6" i="3"/>
  <c r="I5" i="3"/>
  <c r="H5" i="3"/>
  <c r="F5" i="3"/>
  <c r="H4" i="3"/>
  <c r="I4" i="3" s="1"/>
  <c r="F4" i="3"/>
  <c r="H3" i="3"/>
  <c r="I3" i="3" s="1"/>
  <c r="F3" i="3"/>
  <c r="H2" i="3"/>
  <c r="I2" i="3" s="1"/>
  <c r="F2" i="3"/>
  <c r="I96" i="2"/>
  <c r="H96" i="2"/>
  <c r="F96" i="2"/>
  <c r="H95" i="2"/>
  <c r="I95" i="2" s="1"/>
  <c r="F95" i="2"/>
  <c r="I94" i="2"/>
  <c r="H94" i="2"/>
  <c r="F94" i="2"/>
  <c r="I93" i="2"/>
  <c r="H93" i="2"/>
  <c r="F93" i="2"/>
  <c r="I92" i="2"/>
  <c r="H92" i="2"/>
  <c r="F92" i="2"/>
  <c r="H91" i="2"/>
  <c r="I91" i="2" s="1"/>
  <c r="F91" i="2"/>
  <c r="H90" i="2"/>
  <c r="I90" i="2" s="1"/>
  <c r="F90" i="2"/>
  <c r="H89" i="2"/>
  <c r="I89" i="2" s="1"/>
  <c r="F89" i="2"/>
  <c r="I88" i="2"/>
  <c r="H88" i="2"/>
  <c r="F88" i="2"/>
  <c r="H87" i="2"/>
  <c r="I87" i="2" s="1"/>
  <c r="F87" i="2"/>
  <c r="I86" i="2"/>
  <c r="H86" i="2"/>
  <c r="F86" i="2"/>
  <c r="I85" i="2"/>
  <c r="H85" i="2"/>
  <c r="F85" i="2"/>
  <c r="I84" i="2"/>
  <c r="H84" i="2"/>
  <c r="F84" i="2"/>
  <c r="H83" i="2"/>
  <c r="I83" i="2" s="1"/>
  <c r="F83" i="2"/>
  <c r="H82" i="2"/>
  <c r="I82" i="2" s="1"/>
  <c r="F82" i="2"/>
  <c r="H81" i="2"/>
  <c r="I81" i="2" s="1"/>
  <c r="F81" i="2"/>
  <c r="I80" i="2"/>
  <c r="H80" i="2"/>
  <c r="F80" i="2"/>
  <c r="H79" i="2"/>
  <c r="I79" i="2" s="1"/>
  <c r="F79" i="2"/>
  <c r="I78" i="2"/>
  <c r="H78" i="2"/>
  <c r="F78" i="2"/>
  <c r="I77" i="2"/>
  <c r="H77" i="2"/>
  <c r="F77" i="2"/>
  <c r="I76" i="2"/>
  <c r="H76" i="2"/>
  <c r="F76" i="2"/>
  <c r="H75" i="2"/>
  <c r="I75" i="2" s="1"/>
  <c r="F75" i="2"/>
  <c r="H74" i="2"/>
  <c r="I74" i="2" s="1"/>
  <c r="F74" i="2"/>
  <c r="H73" i="2"/>
  <c r="I73" i="2" s="1"/>
  <c r="F73" i="2"/>
  <c r="I72" i="2"/>
  <c r="H72" i="2"/>
  <c r="F72" i="2"/>
  <c r="H71" i="2"/>
  <c r="I71" i="2" s="1"/>
  <c r="F71" i="2"/>
  <c r="I70" i="2"/>
  <c r="H70" i="2"/>
  <c r="F70" i="2"/>
  <c r="I69" i="2"/>
  <c r="H69" i="2"/>
  <c r="F69" i="2"/>
  <c r="I68" i="2"/>
  <c r="H68" i="2"/>
  <c r="F68" i="2"/>
  <c r="H67" i="2"/>
  <c r="I67" i="2" s="1"/>
  <c r="F67" i="2"/>
  <c r="H66" i="2"/>
  <c r="I66" i="2" s="1"/>
  <c r="F66" i="2"/>
  <c r="H65" i="2"/>
  <c r="I65" i="2" s="1"/>
  <c r="F65" i="2"/>
  <c r="I64" i="2"/>
  <c r="H64" i="2"/>
  <c r="F64" i="2"/>
  <c r="H63" i="2"/>
  <c r="I63" i="2" s="1"/>
  <c r="F63" i="2"/>
  <c r="I62" i="2"/>
  <c r="H62" i="2"/>
  <c r="F62" i="2"/>
  <c r="I61" i="2"/>
  <c r="H61" i="2"/>
  <c r="F61" i="2"/>
  <c r="I60" i="2"/>
  <c r="H60" i="2"/>
  <c r="F60" i="2"/>
  <c r="H59" i="2"/>
  <c r="I59" i="2" s="1"/>
  <c r="F59" i="2"/>
  <c r="H58" i="2"/>
  <c r="I58" i="2" s="1"/>
  <c r="F58" i="2"/>
  <c r="H57" i="2"/>
  <c r="I57" i="2" s="1"/>
  <c r="F57" i="2"/>
  <c r="I56" i="2"/>
  <c r="H56" i="2"/>
  <c r="F56" i="2"/>
  <c r="H55" i="2"/>
  <c r="I55" i="2" s="1"/>
  <c r="F55" i="2"/>
  <c r="I54" i="2"/>
  <c r="H54" i="2"/>
  <c r="F54" i="2"/>
  <c r="I53" i="2"/>
  <c r="H53" i="2"/>
  <c r="F53" i="2"/>
  <c r="I52" i="2"/>
  <c r="H52" i="2"/>
  <c r="F52" i="2"/>
  <c r="H51" i="2"/>
  <c r="I51" i="2" s="1"/>
  <c r="F51" i="2"/>
  <c r="H50" i="2"/>
  <c r="I50" i="2" s="1"/>
  <c r="F50" i="2"/>
  <c r="H49" i="2"/>
  <c r="I49" i="2" s="1"/>
  <c r="F49" i="2"/>
  <c r="I48" i="2"/>
  <c r="H48" i="2"/>
  <c r="F48" i="2"/>
  <c r="H47" i="2"/>
  <c r="I47" i="2" s="1"/>
  <c r="F47" i="2"/>
  <c r="I46" i="2"/>
  <c r="H46" i="2"/>
  <c r="F46" i="2"/>
  <c r="I45" i="2"/>
  <c r="H45" i="2"/>
  <c r="F45" i="2"/>
  <c r="I44" i="2"/>
  <c r="H44" i="2"/>
  <c r="F44" i="2"/>
  <c r="H43" i="2"/>
  <c r="I43" i="2" s="1"/>
  <c r="F43" i="2"/>
  <c r="H42" i="2"/>
  <c r="I42" i="2" s="1"/>
  <c r="F42" i="2"/>
  <c r="H41" i="2"/>
  <c r="I41" i="2" s="1"/>
  <c r="F41" i="2"/>
  <c r="I40" i="2"/>
  <c r="H40" i="2"/>
  <c r="F40" i="2"/>
  <c r="H39" i="2"/>
  <c r="I39" i="2" s="1"/>
  <c r="F39" i="2"/>
  <c r="I38" i="2"/>
  <c r="H38" i="2"/>
  <c r="F38" i="2"/>
  <c r="I37" i="2"/>
  <c r="H37" i="2"/>
  <c r="F37" i="2"/>
  <c r="I36" i="2"/>
  <c r="H36" i="2"/>
  <c r="F36" i="2"/>
  <c r="H35" i="2"/>
  <c r="I35" i="2" s="1"/>
  <c r="F35" i="2"/>
  <c r="H34" i="2"/>
  <c r="I34" i="2" s="1"/>
  <c r="F34" i="2"/>
  <c r="H33" i="2"/>
  <c r="I33" i="2" s="1"/>
  <c r="F33" i="2"/>
  <c r="I32" i="2"/>
  <c r="H32" i="2"/>
  <c r="F32" i="2"/>
  <c r="H31" i="2"/>
  <c r="I31" i="2" s="1"/>
  <c r="F31" i="2"/>
  <c r="I30" i="2"/>
  <c r="H30" i="2"/>
  <c r="F30" i="2"/>
  <c r="I29" i="2"/>
  <c r="H29" i="2"/>
  <c r="F29" i="2"/>
  <c r="I28" i="2"/>
  <c r="H28" i="2"/>
  <c r="F28" i="2"/>
  <c r="H27" i="2"/>
  <c r="I27" i="2" s="1"/>
  <c r="F27" i="2"/>
  <c r="H26" i="2"/>
  <c r="I26" i="2" s="1"/>
  <c r="F26" i="2"/>
  <c r="H25" i="2"/>
  <c r="I25" i="2" s="1"/>
  <c r="F25" i="2"/>
  <c r="I24" i="2"/>
  <c r="H24" i="2"/>
  <c r="F24" i="2"/>
  <c r="H23" i="2"/>
  <c r="I23" i="2" s="1"/>
  <c r="F23" i="2"/>
  <c r="I22" i="2"/>
  <c r="H22" i="2"/>
  <c r="F22" i="2"/>
  <c r="I21" i="2"/>
  <c r="H21" i="2"/>
  <c r="F21" i="2"/>
  <c r="I20" i="2"/>
  <c r="H20" i="2"/>
  <c r="F20" i="2"/>
  <c r="H19" i="2"/>
  <c r="I19" i="2" s="1"/>
  <c r="F19" i="2"/>
  <c r="H18" i="2"/>
  <c r="I18" i="2" s="1"/>
  <c r="F18" i="2"/>
  <c r="H17" i="2"/>
  <c r="I17" i="2" s="1"/>
  <c r="F17" i="2"/>
  <c r="I16" i="2"/>
  <c r="H16" i="2"/>
  <c r="F16" i="2"/>
  <c r="H15" i="2"/>
  <c r="I15" i="2" s="1"/>
  <c r="F15" i="2"/>
  <c r="I14" i="2"/>
  <c r="H14" i="2"/>
  <c r="F14" i="2"/>
  <c r="I13" i="2"/>
  <c r="H13" i="2"/>
  <c r="F13" i="2"/>
  <c r="I12" i="2"/>
  <c r="H12" i="2"/>
  <c r="F12" i="2"/>
  <c r="H11" i="2"/>
  <c r="I11" i="2" s="1"/>
  <c r="F11" i="2"/>
  <c r="H10" i="2"/>
  <c r="I10" i="2" s="1"/>
  <c r="F10" i="2"/>
  <c r="H9" i="2"/>
  <c r="I9" i="2" s="1"/>
  <c r="F9" i="2"/>
  <c r="I8" i="2"/>
  <c r="H8" i="2"/>
  <c r="F8" i="2"/>
  <c r="H7" i="2"/>
  <c r="I7" i="2" s="1"/>
  <c r="F7" i="2"/>
  <c r="I6" i="2"/>
  <c r="H6" i="2"/>
  <c r="F6" i="2"/>
  <c r="I5" i="2"/>
  <c r="H5" i="2"/>
  <c r="F5" i="2"/>
  <c r="I4" i="2"/>
  <c r="H4" i="2"/>
  <c r="F4" i="2"/>
  <c r="H3" i="2"/>
  <c r="I3" i="2" s="1"/>
  <c r="F3" i="2"/>
  <c r="H2" i="2"/>
  <c r="I2" i="2" s="1"/>
  <c r="F2" i="2"/>
  <c r="H112" i="1"/>
  <c r="I112" i="1" s="1"/>
  <c r="F112" i="1"/>
  <c r="I111" i="1"/>
  <c r="H111" i="1"/>
  <c r="F111" i="1"/>
  <c r="H110" i="1"/>
  <c r="I110" i="1" s="1"/>
  <c r="F110" i="1"/>
  <c r="I109" i="1"/>
  <c r="H109" i="1"/>
  <c r="F109" i="1"/>
  <c r="I108" i="1"/>
  <c r="H108" i="1"/>
  <c r="F108" i="1"/>
  <c r="I107" i="1"/>
  <c r="H107" i="1"/>
  <c r="F107" i="1"/>
  <c r="H106" i="1"/>
  <c r="I106" i="1" s="1"/>
  <c r="F106" i="1"/>
  <c r="H105" i="1"/>
  <c r="I105" i="1" s="1"/>
  <c r="F105" i="1"/>
  <c r="H104" i="1"/>
  <c r="I104" i="1" s="1"/>
  <c r="F104" i="1"/>
  <c r="I103" i="1"/>
  <c r="H103" i="1"/>
  <c r="F103" i="1"/>
  <c r="H102" i="1"/>
  <c r="I102" i="1" s="1"/>
  <c r="F102" i="1"/>
  <c r="I101" i="1"/>
  <c r="H101" i="1"/>
  <c r="F101" i="1"/>
  <c r="I100" i="1"/>
  <c r="H100" i="1"/>
  <c r="F100" i="1"/>
  <c r="I99" i="1"/>
  <c r="H99" i="1"/>
  <c r="F99" i="1"/>
  <c r="H98" i="1"/>
  <c r="I98" i="1" s="1"/>
  <c r="F98" i="1"/>
  <c r="H97" i="1"/>
  <c r="I97" i="1" s="1"/>
  <c r="F97" i="1"/>
  <c r="H96" i="1"/>
  <c r="I96" i="1" s="1"/>
  <c r="F96" i="1"/>
  <c r="I95" i="1"/>
  <c r="H95" i="1"/>
  <c r="F95" i="1"/>
  <c r="H94" i="1"/>
  <c r="I94" i="1" s="1"/>
  <c r="F94" i="1"/>
  <c r="I93" i="1"/>
  <c r="H93" i="1"/>
  <c r="F93" i="1"/>
  <c r="I92" i="1"/>
  <c r="H92" i="1"/>
  <c r="F92" i="1"/>
  <c r="I91" i="1"/>
  <c r="H91" i="1"/>
  <c r="F91" i="1"/>
  <c r="H90" i="1"/>
  <c r="I90" i="1" s="1"/>
  <c r="F90" i="1"/>
  <c r="H89" i="1"/>
  <c r="I89" i="1" s="1"/>
  <c r="F89" i="1"/>
  <c r="H88" i="1"/>
  <c r="I88" i="1" s="1"/>
  <c r="F88" i="1"/>
  <c r="I87" i="1"/>
  <c r="H87" i="1"/>
  <c r="F87" i="1"/>
  <c r="H86" i="1"/>
  <c r="I86" i="1" s="1"/>
  <c r="F86" i="1"/>
  <c r="I85" i="1"/>
  <c r="H85" i="1"/>
  <c r="F85" i="1"/>
  <c r="I84" i="1"/>
  <c r="H84" i="1"/>
  <c r="F84" i="1"/>
  <c r="I83" i="1"/>
  <c r="H83" i="1"/>
  <c r="F83" i="1"/>
  <c r="H82" i="1"/>
  <c r="I82" i="1" s="1"/>
  <c r="F82" i="1"/>
  <c r="I81" i="1"/>
  <c r="H81" i="1"/>
  <c r="F81" i="1"/>
  <c r="H80" i="1"/>
  <c r="I80" i="1" s="1"/>
  <c r="F80" i="1"/>
  <c r="I79" i="1"/>
  <c r="H79" i="1"/>
  <c r="F79" i="1"/>
  <c r="H78" i="1"/>
  <c r="I78" i="1" s="1"/>
  <c r="F78" i="1"/>
  <c r="I77" i="1"/>
  <c r="H77" i="1"/>
  <c r="F77" i="1"/>
  <c r="I76" i="1"/>
  <c r="H76" i="1"/>
  <c r="F76" i="1"/>
  <c r="I75" i="1"/>
  <c r="H75" i="1"/>
  <c r="F75" i="1"/>
  <c r="H74" i="1"/>
  <c r="I74" i="1" s="1"/>
  <c r="F74" i="1"/>
  <c r="I73" i="1"/>
  <c r="H73" i="1"/>
  <c r="F73" i="1"/>
  <c r="H72" i="1"/>
  <c r="I72" i="1" s="1"/>
  <c r="F72" i="1"/>
  <c r="I71" i="1"/>
  <c r="H71" i="1"/>
  <c r="F71" i="1"/>
  <c r="H70" i="1"/>
  <c r="I70" i="1" s="1"/>
  <c r="F70" i="1"/>
  <c r="I69" i="1"/>
  <c r="H69" i="1"/>
  <c r="F69" i="1"/>
  <c r="I68" i="1"/>
  <c r="H68" i="1"/>
  <c r="F68" i="1"/>
  <c r="I67" i="1"/>
  <c r="H67" i="1"/>
  <c r="F67" i="1"/>
  <c r="H66" i="1"/>
  <c r="I66" i="1" s="1"/>
  <c r="F66" i="1"/>
  <c r="I65" i="1"/>
  <c r="H65" i="1"/>
  <c r="F65" i="1"/>
  <c r="H64" i="1"/>
  <c r="I64" i="1" s="1"/>
  <c r="F64" i="1"/>
  <c r="I63" i="1"/>
  <c r="H63" i="1"/>
  <c r="F63" i="1"/>
  <c r="H62" i="1"/>
  <c r="I62" i="1" s="1"/>
  <c r="F62" i="1"/>
  <c r="I61" i="1"/>
  <c r="H61" i="1"/>
  <c r="F61" i="1"/>
  <c r="I60" i="1"/>
  <c r="H60" i="1"/>
  <c r="F60" i="1"/>
  <c r="I59" i="1"/>
  <c r="H59" i="1"/>
  <c r="F59" i="1"/>
  <c r="H58" i="1"/>
  <c r="I58" i="1" s="1"/>
  <c r="F58" i="1"/>
  <c r="I57" i="1"/>
  <c r="H57" i="1"/>
  <c r="F57" i="1"/>
  <c r="H56" i="1"/>
  <c r="I56" i="1" s="1"/>
  <c r="F56" i="1"/>
  <c r="I55" i="1"/>
  <c r="H55" i="1"/>
  <c r="F55" i="1"/>
  <c r="H54" i="1"/>
  <c r="I54" i="1" s="1"/>
  <c r="F54" i="1"/>
  <c r="I53" i="1"/>
  <c r="H53" i="1"/>
  <c r="F53" i="1"/>
  <c r="I52" i="1"/>
  <c r="H52" i="1"/>
  <c r="F52" i="1"/>
  <c r="I51" i="1"/>
  <c r="H51" i="1"/>
  <c r="F51" i="1"/>
  <c r="H50" i="1"/>
  <c r="I50" i="1" s="1"/>
  <c r="F50" i="1"/>
  <c r="I49" i="1"/>
  <c r="H49" i="1"/>
  <c r="F49" i="1"/>
  <c r="H48" i="1"/>
  <c r="I48" i="1" s="1"/>
  <c r="F48" i="1"/>
  <c r="I47" i="1"/>
  <c r="H47" i="1"/>
  <c r="F47" i="1"/>
  <c r="H46" i="1"/>
  <c r="I46" i="1" s="1"/>
  <c r="F46" i="1"/>
  <c r="I45" i="1"/>
  <c r="H45" i="1"/>
  <c r="F45" i="1"/>
  <c r="I44" i="1"/>
  <c r="H44" i="1"/>
  <c r="F44" i="1"/>
  <c r="I43" i="1"/>
  <c r="F43" i="1"/>
  <c r="I42" i="1"/>
  <c r="H42" i="1"/>
  <c r="F42" i="1"/>
  <c r="I41" i="1"/>
  <c r="H41" i="1"/>
  <c r="F41" i="1"/>
  <c r="I40" i="1"/>
  <c r="H40" i="1"/>
  <c r="F40" i="1"/>
  <c r="H39" i="1"/>
  <c r="I39" i="1" s="1"/>
  <c r="F39" i="1"/>
  <c r="I38" i="1"/>
  <c r="H38" i="1"/>
  <c r="F38" i="1"/>
  <c r="H37" i="1"/>
  <c r="I37" i="1" s="1"/>
  <c r="F37" i="1"/>
  <c r="I36" i="1"/>
  <c r="H36" i="1"/>
  <c r="F36" i="1"/>
  <c r="H35" i="1"/>
  <c r="I35" i="1" s="1"/>
  <c r="F35" i="1"/>
  <c r="I34" i="1"/>
  <c r="H34" i="1"/>
  <c r="F34" i="1"/>
  <c r="I33" i="1"/>
  <c r="H33" i="1"/>
  <c r="F33" i="1"/>
  <c r="I32" i="1"/>
  <c r="H32" i="1"/>
  <c r="F32" i="1"/>
  <c r="H31" i="1"/>
  <c r="I31" i="1" s="1"/>
  <c r="F31" i="1"/>
  <c r="I30" i="1"/>
  <c r="H30" i="1"/>
  <c r="F30" i="1"/>
  <c r="H29" i="1"/>
  <c r="I29" i="1" s="1"/>
  <c r="F29" i="1"/>
  <c r="I28" i="1"/>
  <c r="H28" i="1"/>
  <c r="F28" i="1"/>
  <c r="H27" i="1"/>
  <c r="I27" i="1" s="1"/>
  <c r="F27" i="1"/>
  <c r="I26" i="1"/>
  <c r="H26" i="1"/>
  <c r="F26" i="1"/>
  <c r="I25" i="1"/>
  <c r="H25" i="1"/>
  <c r="F25" i="1"/>
  <c r="I24" i="1"/>
  <c r="H24" i="1"/>
  <c r="F24" i="1"/>
  <c r="H23" i="1"/>
  <c r="I23" i="1" s="1"/>
  <c r="F23" i="1"/>
  <c r="I22" i="1"/>
  <c r="H22" i="1"/>
  <c r="F22" i="1"/>
  <c r="H21" i="1"/>
  <c r="I21" i="1" s="1"/>
  <c r="F21" i="1"/>
  <c r="I20" i="1"/>
  <c r="H20" i="1"/>
  <c r="F20" i="1"/>
  <c r="H19" i="1"/>
  <c r="I19" i="1" s="1"/>
  <c r="F19" i="1"/>
  <c r="I18" i="1"/>
  <c r="H18" i="1"/>
  <c r="F18" i="1"/>
  <c r="I17" i="1"/>
  <c r="H17" i="1"/>
  <c r="F17" i="1"/>
  <c r="I16" i="1"/>
  <c r="H16" i="1"/>
  <c r="F16" i="1"/>
  <c r="H15" i="1"/>
  <c r="I15" i="1" s="1"/>
  <c r="F15" i="1"/>
  <c r="H14" i="1"/>
  <c r="I14" i="1" s="1"/>
  <c r="F14" i="1"/>
  <c r="H13" i="1"/>
  <c r="I13" i="1" s="1"/>
  <c r="F13" i="1"/>
  <c r="I12" i="1"/>
  <c r="H12" i="1"/>
  <c r="F12" i="1"/>
  <c r="H11" i="1"/>
  <c r="I11" i="1" s="1"/>
  <c r="F11" i="1"/>
  <c r="I10" i="1"/>
  <c r="H10" i="1"/>
  <c r="F10" i="1"/>
  <c r="I9" i="1"/>
  <c r="H9" i="1"/>
  <c r="F9" i="1"/>
  <c r="I8" i="1"/>
  <c r="H8" i="1"/>
  <c r="F8" i="1"/>
  <c r="H7" i="1"/>
  <c r="I7" i="1" s="1"/>
  <c r="F7" i="1"/>
  <c r="H6" i="1"/>
  <c r="I6" i="1" s="1"/>
  <c r="F6" i="1"/>
  <c r="H5" i="1"/>
  <c r="I5" i="1" s="1"/>
  <c r="F5" i="1"/>
  <c r="I4" i="1"/>
  <c r="H4" i="1"/>
  <c r="F4" i="1"/>
  <c r="H3" i="1"/>
  <c r="I3" i="1" s="1"/>
  <c r="F3" i="1"/>
  <c r="I2" i="1"/>
  <c r="H2" i="1"/>
  <c r="F2" i="1"/>
</calcChain>
</file>

<file path=xl/sharedStrings.xml><?xml version="1.0" encoding="utf-8"?>
<sst xmlns="http://schemas.openxmlformats.org/spreadsheetml/2006/main" count="4763" uniqueCount="948">
  <si>
    <t>GO</t>
  </si>
  <si>
    <t>NS</t>
  </si>
  <si>
    <t>enrichment</t>
  </si>
  <si>
    <t>name</t>
  </si>
  <si>
    <t>ratio_in_study</t>
  </si>
  <si>
    <t>study_percent</t>
  </si>
  <si>
    <t>ratio_in_pop</t>
  </si>
  <si>
    <t>pop</t>
  </si>
  <si>
    <t>pop_percent</t>
  </si>
  <si>
    <t>p_uncorrected</t>
  </si>
  <si>
    <t>depth</t>
  </si>
  <si>
    <t>study_count</t>
  </si>
  <si>
    <t>p_fdr_bh</t>
  </si>
  <si>
    <t>study_items</t>
  </si>
  <si>
    <t>GO:0019646</t>
  </si>
  <si>
    <t>BP</t>
  </si>
  <si>
    <t>e</t>
  </si>
  <si>
    <t>aerobic electron transport chain</t>
  </si>
  <si>
    <t>24/610</t>
  </si>
  <si>
    <t>30/10230</t>
  </si>
  <si>
    <t>AARA000645, AARA000995, AARA001171, AARA002536, AARA003282, AARA003285, AARA003739, AARA003908, AARA004702, AARA005349, AARA005568, AARA005778, AARA008138, AARA008183, AARA008338, AARA008613, AARA009894, AARA010871, AARA011346, AARA011852, AARA011964, AARA016307, AARA017298, AARA017483</t>
  </si>
  <si>
    <t>GO:0022900</t>
  </si>
  <si>
    <t>electron transport chain</t>
  </si>
  <si>
    <t>26/610</t>
  </si>
  <si>
    <t>36/10230</t>
  </si>
  <si>
    <t>AARA000645, AARA000995, AARA001171, AARA002536, AARA003282, AARA003285, AARA003739, AARA003908, AARA004702, AARA005349, AARA005568, AARA005778, AARA007742, AARA008138, AARA008183, AARA008338, AARA008613, AARA009894, AARA010871, AARA011346, AARA011852, AARA011964, AARA016307, AARA017073, AARA017298, AARA017483</t>
  </si>
  <si>
    <t>GO:0022904</t>
  </si>
  <si>
    <t>respiratory electron transport chain</t>
  </si>
  <si>
    <t>31/10230</t>
  </si>
  <si>
    <t>GO:0045333</t>
  </si>
  <si>
    <t>cellular respiration</t>
  </si>
  <si>
    <t>25/610</t>
  </si>
  <si>
    <t>38/10230</t>
  </si>
  <si>
    <t>AARA000645, AARA000995, AARA001171, AARA002536, AARA003202, AARA003282, AARA003285, AARA003739, AARA003908, AARA004702, AARA005349, AARA005568, AARA005778, AARA008138, AARA008183, AARA008338, AARA008613, AARA009894, AARA010871, AARA011346, AARA011852, AARA011964, AARA016307, AARA017298, AARA017483</t>
  </si>
  <si>
    <t>GO:0009060</t>
  </si>
  <si>
    <t>aerobic respiration</t>
  </si>
  <si>
    <t>GO:0015980</t>
  </si>
  <si>
    <t>energy derivation by oxidation of organic compounds</t>
  </si>
  <si>
    <t>46/10230</t>
  </si>
  <si>
    <t>AARA000645, AARA000995, AARA001171, AARA002536, AARA003202, AARA003282, AARA003285, AARA003739, AARA003908, AARA004275, AARA004702, AARA005349, AARA005568, AARA005778, AARA008138, AARA008183, AARA008338, AARA008613, AARA009894, AARA010871, AARA011346, AARA011852, AARA011964, AARA016307, AARA017298, AARA017483</t>
  </si>
  <si>
    <t>GO:0006091</t>
  </si>
  <si>
    <t>generation of precursor metabolites and energy</t>
  </si>
  <si>
    <t>28/610</t>
  </si>
  <si>
    <t>64/10230</t>
  </si>
  <si>
    <t>AARA000645, AARA000995, AARA001171, AARA002536, AARA003202, AARA003282, AARA003285, AARA003739, AARA003908, AARA004275, AARA004702, AARA005349, AARA005568, AARA005778, AARA007742, AARA008138, AARA008183, AARA008338, AARA008613, AARA009894, AARA010871, AARA011346, AARA011852, AARA011964, AARA016307, AARA017073, AARA017298, AARA017483</t>
  </si>
  <si>
    <t>GO:0006120</t>
  </si>
  <si>
    <t>mitochondrial electron transport, NADH to ubiquinone</t>
  </si>
  <si>
    <t>13/610</t>
  </si>
  <si>
    <t>15/10230</t>
  </si>
  <si>
    <t>AARA000645, AARA000995, AARA003739, AARA003908, AARA004702, AARA005568, AARA005778, AARA008138, AARA008338, AARA008613, AARA009894, AARA011346, AARA017298</t>
  </si>
  <si>
    <t>GO:0005975</t>
  </si>
  <si>
    <t>carbohydrate metabolic process</t>
  </si>
  <si>
    <t>36/610</t>
  </si>
  <si>
    <t>215/10230</t>
  </si>
  <si>
    <t>AARA000880, AARA001269, AARA001433, AARA001873, AARA002074, AARA002823, AARA003178, AARA003262, AARA004275, AARA005348, AARA005500, AARA005763, AARA007329, AARA007560, AARA007999, AARA008157, AARA008205, AARA009226, AARA009526, AARA010610, AARA010757, AARA011020, AARA011257, AARA011366, AARA015828, AARA016504, AARA016506, AARA017283, AARA017288, AARA017495, AARA017497, AARA017618, AARA017620, AARA017621, AARA017994, AARA018748</t>
  </si>
  <si>
    <t>GO:0006123</t>
  </si>
  <si>
    <t>mitochondrial electron transport, cytochrome c to oxygen</t>
  </si>
  <si>
    <t>8/610</t>
  </si>
  <si>
    <t>11/10230</t>
  </si>
  <si>
    <t>AARA002536, AARA005349, AARA008183, AARA010871, AARA011852, AARA011964, AARA016307, AARA017483</t>
  </si>
  <si>
    <t>GO:0006099</t>
  </si>
  <si>
    <t>tricarboxylic acid cycle</t>
  </si>
  <si>
    <t>9/610</t>
  </si>
  <si>
    <t>AARA002634, AARA004119, AARA005918, AARA006747, AARA007930, AARA009755, AARA010435, AARA012050, AARA018625</t>
  </si>
  <si>
    <t>GO:0008152</t>
  </si>
  <si>
    <t>metabolic process</t>
  </si>
  <si>
    <t>249/610</t>
  </si>
  <si>
    <t>3157/10230</t>
  </si>
  <si>
    <t>AARA000042, AARA000063, AARA000101, AARA000319, AARA000326, AARA000351, AARA000448, AARA000485, AARA000595, AARA000596, AARA000597, AARA000609, AARA000643, AARA000645, AARA000680, AARA000705, AARA000829, AARA000880, AARA000995, AARA001079, AARA001171, AARA001269, AARA001340, AARA001433, AARA001659, AARA001718, AARA001764, AARA001802, AARA001803, AARA001873, AARA002074, AARA002091, AARA002097, AARA002132, AARA002193, AARA002258, AARA002536, AARA002634, AARA002823, AARA002827, AARA002869, AARA002974, AARA002987, AARA003027, AARA003045, AARA003174, AARA003178, AARA003202, AARA003257, AARA003262, AARA003282, AARA003285, AARA003340, AARA003406, AARA003536, AARA003629, AARA003703, AARA003739, AARA003908, AARA003929, AARA004119, AARA004275, AARA004360, AARA004454, AARA004515, AARA004578, AARA004635, AARA004652, AARA004653, AARA004702, AARA004842, AARA004850, AARA004857, AARA004879, AARA005067, AARA005076, AARA005160, AARA005348, AARA005349, AARA005500, AARA005568, AARA005589, AARA005738, AARA005763, AARA005774, AARA005778, AARA005811, AARA005903, AARA005909, AARA005918, AARA006145, AARA006180, AARA006359, AARA006574, AARA006629, AARA006657, AARA006663, AARA006668, AARA006747, AARA007094, AARA007329, AARA007560, AARA007695, AARA007721, AARA007742, AARA007807, AARA007891, AARA007930, AARA007999, AARA008117, AARA008138, AARA008157, AARA008183, AARA008205, AARA008230, AARA008338, AARA008459, AARA008467, AARA008613, AARA008635, AARA008636, AARA008637, AARA008729, AARA008734, AARA008876, AARA009078, AARA009226, AARA009360, AARA009409, AARA009441, AARA009526, AARA009632, AARA009755, AARA009855, AARA009894, AARA009921, AARA009934, AARA009935, AARA009955, AARA010168, AARA010192, AARA010435, AARA010451, AARA010513, AARA010610, AARA010622, AARA010667, AARA010757, AARA010871, AARA011020, AARA011126, AARA011211, AARA011257, AARA011346, AARA011351, AARA011366, AARA011394, AARA011602, AARA011635, AARA011676, AARA011689, AARA011817, AARA011852, AARA011890, AARA011964, AARA012025, AARA012038, AARA012050, AARA014553, AARA015026, AARA015591, AARA015648, AARA015700, AARA015708, AARA015710, AARA015712, AARA015713, AARA015724, AARA015730, AARA015763, AARA015828, AARA015865, AARA015901, AARA016001, AARA016015, AARA016074, AARA016122, AARA016157, AARA016307, AARA016451, AARA016504, AARA016506, AARA016520, AARA016521, AARA016851, AARA016856, AARA016882, AARA016884, AARA016885, AARA016891, AARA016977, AARA016989, AARA017073, AARA017115, AARA017165, AARA017283, AARA017288, AARA017298, AARA017326, AARA017327, AARA017330, AARA017438, AARA017449, AARA017450, AARA017453, AARA017454, AARA017468, AARA017473, AARA017483, AARA017495, AARA017497, AARA017521, AARA017544, AARA017571, AARA017613, AARA017618, AARA017620, AARA017621, AARA017628, AARA017632, AARA017659, AARA017675, AARA017783, AARA017913, AARA017933, AARA017965, AARA017973, AARA017994, AARA018073, AARA018146, AARA018348, AARA018533, AARA018625, AARA018669, AARA018686, AARA018721, AARA018748, AARA018762, AARA018780</t>
  </si>
  <si>
    <t>GO:0006790</t>
  </si>
  <si>
    <t>sulfur compound metabolic process</t>
  </si>
  <si>
    <t>16/610</t>
  </si>
  <si>
    <t>67/10230</t>
  </si>
  <si>
    <t>AARA000063, AARA000829, AARA003027, AARA003703, AARA004857, AARA005909, AARA007695, AARA008729, AARA008734, AARA009632, AARA010451, AARA011689, AARA015648, AARA015763, AARA016074, AARA017659</t>
  </si>
  <si>
    <t>GO:0006164</t>
  </si>
  <si>
    <t>purine nucleotide biosynthetic process</t>
  </si>
  <si>
    <t>24/10230</t>
  </si>
  <si>
    <t>AARA003045, AARA004857, AARA005160, AARA005909, AARA011635, AARA011817, AARA011890, AARA012038, AARA014553</t>
  </si>
  <si>
    <t>GO:0009152</t>
  </si>
  <si>
    <t>purine ribonucleotide biosynthetic process</t>
  </si>
  <si>
    <t>GO:0009260</t>
  </si>
  <si>
    <t>ribonucleotide biosynthetic process</t>
  </si>
  <si>
    <t>GO:0009144</t>
  </si>
  <si>
    <t>purine nucleoside triphosphate metabolic process</t>
  </si>
  <si>
    <t>7/610</t>
  </si>
  <si>
    <t>14/10230</t>
  </si>
  <si>
    <t>AARA003045, AARA005160, AARA011635, AARA011817, AARA011890, AARA012038, AARA014553</t>
  </si>
  <si>
    <t>GO:0009206</t>
  </si>
  <si>
    <t>purine ribonucleoside triphosphate biosynthetic process</t>
  </si>
  <si>
    <t>GO:0006754</t>
  </si>
  <si>
    <t>ATP biosynthetic process</t>
  </si>
  <si>
    <t>GO:0009145</t>
  </si>
  <si>
    <t>purine nucleoside triphosphate biosynthetic process</t>
  </si>
  <si>
    <t>GO:0009142</t>
  </si>
  <si>
    <t>nucleoside triphosphate biosynthetic process</t>
  </si>
  <si>
    <t>GO:0009201</t>
  </si>
  <si>
    <t>ribonucleoside triphosphate biosynthetic process</t>
  </si>
  <si>
    <t>GO:0009205</t>
  </si>
  <si>
    <t>purine ribonucleoside triphosphate metabolic process</t>
  </si>
  <si>
    <t>GO:0009141</t>
  </si>
  <si>
    <t>nucleoside triphosphate metabolic process</t>
  </si>
  <si>
    <t>GO:0009199</t>
  </si>
  <si>
    <t>ribonucleoside triphosphate metabolic process</t>
  </si>
  <si>
    <t>GO:0046390</t>
  </si>
  <si>
    <t>ribose phosphate biosynthetic process</t>
  </si>
  <si>
    <t>25/10230</t>
  </si>
  <si>
    <t>GO:0010951</t>
  </si>
  <si>
    <t>negative regulation of endopeptidase activity</t>
  </si>
  <si>
    <t>10/610</t>
  </si>
  <si>
    <t>32/10230</t>
  </si>
  <si>
    <t>AARA001292, AARA002929, AARA004009, AARA008749, AARA008889, AARA008890, AARA016006, AARA016522, AARA016523, AARA016524</t>
  </si>
  <si>
    <t>GO:0052548</t>
  </si>
  <si>
    <t>regulation of endopeptidase activity</t>
  </si>
  <si>
    <t>GO:0072522</t>
  </si>
  <si>
    <t>purine-containing compound biosynthetic process</t>
  </si>
  <si>
    <t>26/10230</t>
  </si>
  <si>
    <t>GO:0044281</t>
  </si>
  <si>
    <t>small molecule metabolic process</t>
  </si>
  <si>
    <t>57/610</t>
  </si>
  <si>
    <t>532/10230</t>
  </si>
  <si>
    <t>AARA000063, AARA000326, AARA000643, AARA001269, AARA001433, AARA001873, AARA002074, AARA002974, AARA003027, AARA003045, AARA003257, AARA004515, AARA004652, AARA004653, AARA004842, AARA004857, AARA004879, AARA005160, AARA005348, AARA005500, AARA005738, AARA005811, AARA005909, AARA006574, AARA006629, AARA006657, AARA007094, AARA007891, AARA008117, AARA008205, AARA008467, AARA009078, AARA009921, AARA009934, AARA009935, AARA011126, AARA011257, AARA011351, AARA011366, AARA011394, AARA011635, AARA011817, AARA011890, AARA012025, AARA012038, AARA014553, AARA015591, AARA015730, AARA016122, AARA016157, AARA016451, AARA016851, AARA017288, AARA017613, AARA017973, AARA018686, AARA018780</t>
  </si>
  <si>
    <t>GO:0015986</t>
  </si>
  <si>
    <t>ATP synthesis coupled proton transport</t>
  </si>
  <si>
    <t>6/610</t>
  </si>
  <si>
    <t>AARA003045, AARA005160, AARA011635, AARA011817, AARA011890, AARA012038</t>
  </si>
  <si>
    <t>GO:0015985</t>
  </si>
  <si>
    <t>energy coupled proton transport, down electrochemical gradient</t>
  </si>
  <si>
    <t>GO:0009150</t>
  </si>
  <si>
    <t>purine ribonucleotide metabolic process</t>
  </si>
  <si>
    <t>27/10230</t>
  </si>
  <si>
    <t>GO:0009259</t>
  </si>
  <si>
    <t>ribonucleotide metabolic process</t>
  </si>
  <si>
    <t>GO:0006163</t>
  </si>
  <si>
    <t>purine nucleotide metabolic process</t>
  </si>
  <si>
    <t>28/10230</t>
  </si>
  <si>
    <t>GO:0019693</t>
  </si>
  <si>
    <t>ribose phosphate metabolic process</t>
  </si>
  <si>
    <t>GO:0046034</t>
  </si>
  <si>
    <t>ATP metabolic process</t>
  </si>
  <si>
    <t>AARA003045, AARA003202, AARA005160, AARA011635, AARA011817, AARA011890, AARA012038, AARA014553</t>
  </si>
  <si>
    <t>GO:0009165</t>
  </si>
  <si>
    <t>nucleotide biosynthetic process</t>
  </si>
  <si>
    <t>GO:1901293</t>
  </si>
  <si>
    <t>nucleoside phosphate biosynthetic process</t>
  </si>
  <si>
    <t>GO:0010466</t>
  </si>
  <si>
    <t>negative regulation of peptidase activity</t>
  </si>
  <si>
    <t>11/610</t>
  </si>
  <si>
    <t>48/10230</t>
  </si>
  <si>
    <t>AARA001292, AARA002929, AARA004009, AARA006244, AARA008749, AARA008889, AARA008890, AARA016006, AARA016522, AARA016523, AARA016524</t>
  </si>
  <si>
    <t>GO:0045861</t>
  </si>
  <si>
    <t>negative regulation of proteolysis</t>
  </si>
  <si>
    <t>GO:0052547</t>
  </si>
  <si>
    <t>regulation of peptidase activity</t>
  </si>
  <si>
    <t>49/10230</t>
  </si>
  <si>
    <t>m</t>
  </si>
  <si>
    <t>GO:0051346</t>
  </si>
  <si>
    <t>negative regulation of hydrolase activity</t>
  </si>
  <si>
    <t>52/10230</t>
  </si>
  <si>
    <t>GO:0018149</t>
  </si>
  <si>
    <t>peptide cross-linking</t>
  </si>
  <si>
    <t>3/610</t>
  </si>
  <si>
    <t>3/10230</t>
  </si>
  <si>
    <t>AARA008635, AARA008636, AARA008637</t>
  </si>
  <si>
    <t>GO:0043086</t>
  </si>
  <si>
    <t>negative regulation of catalytic activity</t>
  </si>
  <si>
    <t>53/10230</t>
  </si>
  <si>
    <t>GO:0030162</t>
  </si>
  <si>
    <t>regulation of proteolysis</t>
  </si>
  <si>
    <t>GO:0033108</t>
  </si>
  <si>
    <t>mitochondrial respiratory chain complex assembly</t>
  </si>
  <si>
    <t>5/610</t>
  </si>
  <si>
    <t>AARA000060, AARA005096, AARA005232, AARA007851, AARA017277</t>
  </si>
  <si>
    <t>GO:0044092</t>
  </si>
  <si>
    <t>negative regulation of molecular function</t>
  </si>
  <si>
    <t>54/10230</t>
  </si>
  <si>
    <t>GO:0009117</t>
  </si>
  <si>
    <t>nucleotide metabolic process</t>
  </si>
  <si>
    <t>AARA003045, AARA004857, AARA005160, AARA005909, AARA011635, AARA011817, AARA011890, AARA012038, AARA014553, AARA018686</t>
  </si>
  <si>
    <t>GO:0006753</t>
  </si>
  <si>
    <t>nucleoside phosphate metabolic process</t>
  </si>
  <si>
    <t>47/10230</t>
  </si>
  <si>
    <t>GO:0015849</t>
  </si>
  <si>
    <t>organic acid transport</t>
  </si>
  <si>
    <t>4/610</t>
  </si>
  <si>
    <t>7/10230</t>
  </si>
  <si>
    <t>AARA001870, AARA003511, AARA007782, AARA018403</t>
  </si>
  <si>
    <t>GO:0017004</t>
  </si>
  <si>
    <t>cytochrome complex assembly</t>
  </si>
  <si>
    <t>AARA000060, AARA005096, AARA005232, AARA017277</t>
  </si>
  <si>
    <t>GO:0051248</t>
  </si>
  <si>
    <t>negative regulation of protein metabolic process</t>
  </si>
  <si>
    <t>59/10230</t>
  </si>
  <si>
    <t>GO:0032269</t>
  </si>
  <si>
    <t>negative regulation of cellular protein metabolic process</t>
  </si>
  <si>
    <t>GO:0032787</t>
  </si>
  <si>
    <t>monocarboxylic acid metabolic process</t>
  </si>
  <si>
    <t>12/610</t>
  </si>
  <si>
    <t>71/10230</t>
  </si>
  <si>
    <t>AARA000063, AARA000643, AARA001269, AARA004857, AARA004879, AARA005738, AARA005909, AARA007094, AARA007891, AARA015730, AARA016851, AARA017973</t>
  </si>
  <si>
    <t>GO:1902600</t>
  </si>
  <si>
    <t>proton transmembrane transport</t>
  </si>
  <si>
    <t>21/10230</t>
  </si>
  <si>
    <t>GO:0031163</t>
  </si>
  <si>
    <t>metallo-sulfur cluster assembly</t>
  </si>
  <si>
    <t>9/10230</t>
  </si>
  <si>
    <t>AARA003703, AARA007695, AARA010451, AARA016074</t>
  </si>
  <si>
    <t>GO:0016226</t>
  </si>
  <si>
    <t>iron-sulfur cluster assembly</t>
  </si>
  <si>
    <t>GO:0019752</t>
  </si>
  <si>
    <t>carboxylic acid metabolic process</t>
  </si>
  <si>
    <t>29/610</t>
  </si>
  <si>
    <t>263/10230</t>
  </si>
  <si>
    <t>AARA000063, AARA000326, AARA000643, AARA001269, AARA003027, AARA004652, AARA004653, AARA004857, AARA004879, AARA005500, AARA005738, AARA005811, AARA005909, AARA006574, AARA006629, AARA006657, AARA007094, AARA007891, AARA008467, AARA009934, AARA009935, AARA011351, AARA012025, AARA015591, AARA015730, AARA016122, AARA016451, AARA016851, AARA017973</t>
  </si>
  <si>
    <t>GO:0006082</t>
  </si>
  <si>
    <t>organic acid metabolic process</t>
  </si>
  <si>
    <t>GO:0043436</t>
  </si>
  <si>
    <t>oxoacid metabolic process</t>
  </si>
  <si>
    <t>GO:0006508</t>
  </si>
  <si>
    <t>proteolysis</t>
  </si>
  <si>
    <t>61/610</t>
  </si>
  <si>
    <t>681/10230</t>
  </si>
  <si>
    <t>AARA000319, AARA000351, AARA000595, AARA000596, AARA000597, AARA000705, AARA001340, AARA001659, AARA001718, AARA002091, AARA002258, AARA002827, AARA002869, AARA002987, AARA003174, AARA003929, AARA004454, AARA004635, AARA005774, AARA005903, AARA006180, AARA006663, AARA006668, AARA007721, AARA007807, AARA008876, AARA009360, AARA009409, AARA009441, AARA010168, AARA010622, AARA011676, AARA015026, AARA015700, AARA015708, AARA015710, AARA015712, AARA015713, AARA015865, AARA015901, AARA016520, AARA016521, AARA016882, AARA016884, AARA016885, AARA016891, AARA016989, AARA017115, AARA017165, AARA017438, AARA017449, AARA017450, AARA017453, AARA017454, AARA017521, AARA017544, AARA017675, AARA017933, AARA018073, AARA018533, AARA018762</t>
  </si>
  <si>
    <t>GO:0006749</t>
  </si>
  <si>
    <t>glutathione metabolic process</t>
  </si>
  <si>
    <t>AARA000829, AARA008729, AARA008734, AARA009632, AARA011689, AARA015648, AARA015763, AARA017659</t>
  </si>
  <si>
    <t>GO:1905039</t>
  </si>
  <si>
    <t>carboxylic acid transmembrane transport</t>
  </si>
  <si>
    <t>5/10230</t>
  </si>
  <si>
    <t>AARA001870, AARA003511, AARA018403</t>
  </si>
  <si>
    <t>GO:1903825</t>
  </si>
  <si>
    <t>organic acid transmembrane transport</t>
  </si>
  <si>
    <t>GO:0065007</t>
  </si>
  <si>
    <t>p</t>
  </si>
  <si>
    <t>biological regulation</t>
  </si>
  <si>
    <t>1431/10230</t>
  </si>
  <si>
    <t>AARA000056, AARA000179, AARA000678, AARA001292, AARA001390, AARA001961, AARA002929, AARA002955, AARA003246, AARA003458, AARA003490, AARA003707, AARA003715, AARA003790, AARA004009, AARA006160, AARA006244, AARA006684, AARA006887, AARA006908, AARA006977, AARA007099, AARA008749, AARA008889, AARA008890, AARA009084, AARA011885, AARA015629, AARA016006, AARA016456, AARA016457, AARA016522, AARA016523, AARA016524, AARA017025, AARA017527</t>
  </si>
  <si>
    <t>GO:0050789</t>
  </si>
  <si>
    <t>regulation of biological process</t>
  </si>
  <si>
    <t>34/610</t>
  </si>
  <si>
    <t>1340/10230</t>
  </si>
  <si>
    <t>AARA000056, AARA000179, AARA000678, AARA001292, AARA001961, AARA002929, AARA002955, AARA003246, AARA003458, AARA003490, AARA003707, AARA003715, AARA003790, AARA004009, AARA006160, AARA006244, AARA006684, AARA006908, AARA006977, AARA007099, AARA008749, AARA008889, AARA008890, AARA009084, AARA011885, AARA015629, AARA016006, AARA016456, AARA016457, AARA016522, AARA016523, AARA016524, AARA017025, AARA017527</t>
  </si>
  <si>
    <t>GO:0010468</t>
  </si>
  <si>
    <t>regulation of gene expression</t>
  </si>
  <si>
    <t>576/10230</t>
  </si>
  <si>
    <t>AARA002955, AARA003246, AARA003790, AARA006160, AARA009084, AARA011885</t>
  </si>
  <si>
    <t>GO:0050794</t>
  </si>
  <si>
    <t>regulation of cellular process</t>
  </si>
  <si>
    <t>1293/10230</t>
  </si>
  <si>
    <t>GO:0044260</t>
  </si>
  <si>
    <t>cellular macromolecule metabolic process</t>
  </si>
  <si>
    <t>1098/10230</t>
  </si>
  <si>
    <t>AARA000448, AARA000680, AARA000880, AARA003262, AARA003340, AARA003629, AARA004275, AARA004360, AARA004578, AARA005589, AARA006145, AARA008459, AARA008635, AARA008636, AARA008637, AARA009855, AARA010513, AARA010667, AARA011211, AARA011602, AARA011676, AARA015724, AARA016001, AARA017330, AARA017632, AARA018669</t>
  </si>
  <si>
    <t>GO:2000112</t>
  </si>
  <si>
    <t>regulation of cellular macromolecule biosynthetic process</t>
  </si>
  <si>
    <t>530/10230</t>
  </si>
  <si>
    <t>GO:0010556</t>
  </si>
  <si>
    <t>regulation of macromolecule biosynthetic process</t>
  </si>
  <si>
    <t>GO:0031326</t>
  </si>
  <si>
    <t>regulation of cellular biosynthetic process</t>
  </si>
  <si>
    <t>531/10230</t>
  </si>
  <si>
    <t>GO:0009889</t>
  </si>
  <si>
    <t>regulation of biosynthetic process</t>
  </si>
  <si>
    <t>GO:0090304</t>
  </si>
  <si>
    <t>nucleic acid metabolic process</t>
  </si>
  <si>
    <t>612/10230</t>
  </si>
  <si>
    <t>AARA003406, AARA003536, AARA003629, AARA004360, AARA004578, AARA004850, AARA006657, AARA016015, AARA017330, AARA018669</t>
  </si>
  <si>
    <t>GO:0051252</t>
  </si>
  <si>
    <t>regulation of RNA metabolic process</t>
  </si>
  <si>
    <t>475/10230</t>
  </si>
  <si>
    <t>GO:0019219</t>
  </si>
  <si>
    <t>regulation of nucleobase-containing compound metabolic process</t>
  </si>
  <si>
    <t>478/10230</t>
  </si>
  <si>
    <t>GO:0006355</t>
  </si>
  <si>
    <t>regulation of transcription, DNA-templated</t>
  </si>
  <si>
    <t>449/10230</t>
  </si>
  <si>
    <t>GO:2001141</t>
  </si>
  <si>
    <t>regulation of RNA biosynthetic process</t>
  </si>
  <si>
    <t>GO:1903506</t>
  </si>
  <si>
    <t>regulation of nucleic acid-templated transcription</t>
  </si>
  <si>
    <t>GO:0044267</t>
  </si>
  <si>
    <t>cellular protein metabolic process</t>
  </si>
  <si>
    <t>677/10230</t>
  </si>
  <si>
    <t>AARA000448, AARA000680, AARA003340, AARA005589, AARA006145, AARA008459, AARA008635, AARA008636, AARA008637, AARA009855, AARA010667, AARA011602, AARA011676, AARA015724, AARA016001, AARA017632</t>
  </si>
  <si>
    <t>GO:0060255</t>
  </si>
  <si>
    <t>regulation of macromolecule metabolic process</t>
  </si>
  <si>
    <t>17/610</t>
  </si>
  <si>
    <t>686/10230</t>
  </si>
  <si>
    <t>AARA001292, AARA002929, AARA002955, AARA003246, AARA003790, AARA004009, AARA006160, AARA006244, AARA008749, AARA008889, AARA008890, AARA009084, AARA011885, AARA016006, AARA016522, AARA016523, AARA016524</t>
  </si>
  <si>
    <t>GO:0043412</t>
  </si>
  <si>
    <t>macromolecule modification</t>
  </si>
  <si>
    <t>14/610</t>
  </si>
  <si>
    <t>604/10230</t>
  </si>
  <si>
    <t>AARA000448, AARA000680, AARA003340, AARA004360, AARA006145, AARA008459, AARA008635, AARA008636, AARA008637, AARA009855, AARA010667, AARA011602, AARA016015, AARA017330</t>
  </si>
  <si>
    <t>GO:0036211</t>
  </si>
  <si>
    <t>protein modification process</t>
  </si>
  <si>
    <t>533/10230</t>
  </si>
  <si>
    <t>AARA000448, AARA000680, AARA003340, AARA006145, AARA008459, AARA008635, AARA008636, AARA008637, AARA009855, AARA010667, AARA011602</t>
  </si>
  <si>
    <t>GO:0006464</t>
  </si>
  <si>
    <t>cellular protein modification process</t>
  </si>
  <si>
    <t>GO:0019222</t>
  </si>
  <si>
    <t>regulation of metabolic process</t>
  </si>
  <si>
    <t>18/610</t>
  </si>
  <si>
    <t>691/10230</t>
  </si>
  <si>
    <t>AARA001292, AARA002929, AARA002955, AARA003246, AARA003790, AARA004009, AARA006160, AARA006244, AARA006908, AARA008749, AARA008889, AARA008890, AARA009084, AARA011885, AARA016006, AARA016522, AARA016523, AARA016524</t>
  </si>
  <si>
    <t>GO:0016070</t>
  </si>
  <si>
    <t>RNA metabolic process</t>
  </si>
  <si>
    <t>407/10230</t>
  </si>
  <si>
    <t>AARA003406, AARA003536, AARA004360, AARA004850, AARA006657, AARA016015, AARA017330</t>
  </si>
  <si>
    <t>GO:0051171</t>
  </si>
  <si>
    <t>regulation of nitrogen compound metabolic process</t>
  </si>
  <si>
    <t>647/10230</t>
  </si>
  <si>
    <t>GO:0080090</t>
  </si>
  <si>
    <t>regulation of primary metabolic process</t>
  </si>
  <si>
    <t>648/10230</t>
  </si>
  <si>
    <t>GO:0007165</t>
  </si>
  <si>
    <t>signal transduction</t>
  </si>
  <si>
    <t>522/10230</t>
  </si>
  <si>
    <t>AARA000056, AARA000179, AARA003458, AARA003490, AARA003715, AARA006684, AARA006977, AARA007099, AARA015629, AARA016456, AARA016457, AARA017527</t>
  </si>
  <si>
    <t>GO:0007186</t>
  </si>
  <si>
    <t>G protein-coupled receptor signaling pathway</t>
  </si>
  <si>
    <t>2/610</t>
  </si>
  <si>
    <t>232/10230</t>
  </si>
  <si>
    <t>AARA003490, AARA006977</t>
  </si>
  <si>
    <t>GO:0031323</t>
  </si>
  <si>
    <t>regulation of cellular metabolic process</t>
  </si>
  <si>
    <t>653/10230</t>
  </si>
  <si>
    <t>GO:0006396</t>
  </si>
  <si>
    <t>RNA processing</t>
  </si>
  <si>
    <t>252/10230</t>
  </si>
  <si>
    <t>AARA004360, AARA004850, AARA016015</t>
  </si>
  <si>
    <t>GO:0009987</t>
  </si>
  <si>
    <t>cellular process</t>
  </si>
  <si>
    <t>197/610</t>
  </si>
  <si>
    <t>4012/10230</t>
  </si>
  <si>
    <t>AARA000042, AARA000056, AARA000060, AARA000063, AARA000101, AARA000179, AARA000326, AARA000448, AARA000609, AARA000643, AARA000645, AARA000680, AARA000768, AARA000798, AARA000800, AARA000829, AARA000859, AARA000880, AARA000995, AARA001040, AARA001095, AARA001171, AARA001269, AARA001678, AARA001870, AARA002080, AARA002132, AARA002193, AARA002536, AARA002959, AARA002974, AARA003027, AARA003045, AARA003202, AARA003257, AARA003262, AARA003282, AARA003285, AARA003340, AARA003406, AARA003458, AARA003490, AARA003511, AARA003536, AARA003629, AARA003703, AARA003715, AARA003739, AARA003908, AARA003986, AARA004275, AARA004360, AARA004515, AARA004578, AARA004652, AARA004653, AARA004669, AARA004672, AARA004702, AARA004842, AARA004850, AARA004857, AARA004879, AARA005067, AARA005076, AARA005096, AARA005160, AARA005232, AARA005349, AARA005500, AARA005568, AARA005589, AARA005632, AARA005738, AARA005778, AARA005811, AARA005909, AARA006145, AARA006359, AARA006574, AARA006629, AARA006657, AARA006684, AARA006936, AARA006977, AARA007094, AARA007099, AARA007695, AARA007742, AARA007769, AARA007850, AARA007851, AARA007891, AARA008117, AARA008138, AARA008163, AARA008183, AARA008338, AARA008459, AARA008467, AARA008602, AARA008613, AARA008635, AARA008636, AARA008637, AARA008729, AARA008734, AARA008830, AARA008848, AARA009061, AARA009069, AARA009078, AARA009168, AARA009632, AARA009855, AARA009894, AARA009921, AARA009930, AARA009934, AARA009935, AARA009955, AARA010216, AARA010451, AARA010513, AARA010667, AARA010871, AARA011126, AARA011178, AARA011188, AARA011199, AARA011211, AARA011346, AARA011351, AARA011394, AARA011445, AARA011602, AARA011635, AARA011676, AARA011689, AARA011817, AARA011852, AARA011890, AARA011910, AARA011964, AARA012025, AARA012038, AARA014553, AARA015591, AARA015629, AARA015648, AARA015724, AARA015730, AARA015763, AARA015772, AARA016001, AARA016015, AARA016057, AARA016074, AARA016122, AARA016157, AARA016307, AARA016451, AARA016456, AARA016457, AARA016491, AARA016561, AARA016851, AARA016949, AARA016977, AARA017073, AARA017253, AARA017277, AARA017298, AARA017299, AARA017303, AARA017323, AARA017330, AARA017468, AARA017483, AARA017527, AARA017613, AARA017632, AARA017659, AARA017913, AARA017958, AARA017973, AARA018064, AARA018146, AARA018348, AARA018398, AARA018401, AARA018403, AARA018669, AARA018686, AARA018721, AARA018765, AARA018780</t>
  </si>
  <si>
    <t>GO:0006468</t>
  </si>
  <si>
    <t>protein phosphorylation</t>
  </si>
  <si>
    <t>204/10230</t>
  </si>
  <si>
    <t>AARA000448, AARA006145</t>
  </si>
  <si>
    <t>GO:0016071</t>
  </si>
  <si>
    <t>mRNA metabolic process</t>
  </si>
  <si>
    <t>0/610</t>
  </si>
  <si>
    <t>125/10230</t>
  </si>
  <si>
    <t>GO:0009057</t>
  </si>
  <si>
    <t>macromolecule catabolic process</t>
  </si>
  <si>
    <t>115/10230</t>
  </si>
  <si>
    <t>GO:0043170</t>
  </si>
  <si>
    <t>macromolecule metabolic process</t>
  </si>
  <si>
    <t>91/610</t>
  </si>
  <si>
    <t>2026/10230</t>
  </si>
  <si>
    <t>AARA000319, AARA000351, AARA000448, AARA000595, AARA000596, AARA000597, AARA000680, AARA000705, AARA000880, AARA001340, AARA001659, AARA001718, AARA002091, AARA002258, AARA002827, AARA002869, AARA002987, AARA003174, AARA003262, AARA003340, AARA003406, AARA003536, AARA003629, AARA003929, AARA004275, AARA004360, AARA004454, AARA004578, AARA004635, AARA004850, AARA005589, AARA005774, AARA005903, AARA006145, AARA006180, AARA006657, AARA006663, AARA006668, AARA007721, AARA007807, AARA008459, AARA008635, AARA008636, AARA008637, AARA008876, AARA009360, AARA009409, AARA009441, AARA009855, AARA010168, AARA010513, AARA010622, AARA010667, AARA011211, AARA011602, AARA011676, AARA015026, AARA015700, AARA015708, AARA015710, AARA015712, AARA015713, AARA015724, AARA015865, AARA015901, AARA016001, AARA016015, AARA016520, AARA016521, AARA016882, AARA016884, AARA016885, AARA016891, AARA016989, AARA017115, AARA017165, AARA017330, AARA017438, AARA017449, AARA017450, AARA017453, AARA017454, AARA017521, AARA017544, AARA017632, AARA017675, AARA017933, AARA018073, AARA018533, AARA018669, AARA018762</t>
  </si>
  <si>
    <t>GO:0006357</t>
  </si>
  <si>
    <t>regulation of transcription by RNA polymerase II</t>
  </si>
  <si>
    <t>113/10230</t>
  </si>
  <si>
    <t>GO:0061135</t>
  </si>
  <si>
    <t>MF</t>
  </si>
  <si>
    <t>endopeptidase regulator activity</t>
  </si>
  <si>
    <t>AARA008878, AARA008888, AARA008896, AARA010944</t>
  </si>
  <si>
    <t>GO:0004866</t>
  </si>
  <si>
    <t>endopeptidase inhibitor activity</t>
  </si>
  <si>
    <t>GO:0030414</t>
  </si>
  <si>
    <t>peptidase inhibitor activity</t>
  </si>
  <si>
    <t>8/10230</t>
  </si>
  <si>
    <t>GO:0061134</t>
  </si>
  <si>
    <t>peptidase regulator activity</t>
  </si>
  <si>
    <t>GO:0004857</t>
  </si>
  <si>
    <t>enzyme inhibitor activity</t>
  </si>
  <si>
    <t>GO:0005488</t>
  </si>
  <si>
    <t>binding</t>
  </si>
  <si>
    <t>66/610</t>
  </si>
  <si>
    <t>1770/10230</t>
  </si>
  <si>
    <t>AARA000220, AARA000503, AARA000505, AARA000722, AARA000826, AARA000858, AARA001625, AARA002065, AARA002158, AARA002268, AARA002285, AARA002464, AARA002617, AARA002766, AARA003397, AARA003535, AARA003548, AARA003906, AARA004217, AARA005399, AARA005553, AARA005722, AARA005840, AARA005864, AARA006813, AARA006884, AARA006952, AARA007340, AARA007341, AARA007814, AARA007816, AARA008641, AARA008645, AARA009129, AARA009230, AARA009354, AARA009365, AARA009629, AARA009788, AARA009917, AARA010002, AARA010074, AARA010638, AARA011174, AARA011499, AARA011740, AARA014510, AARA016120, AARA016205, AARA016552, AARA016553, AARA016579, AARA016899, AARA017093, AARA017144, AARA017434, AARA017649, AARA017650, AARA017709, AARA017794, AARA017795, AARA017810, AARA017855, AARA017975, AARA018369, AARA018739</t>
  </si>
  <si>
    <t>GO:1901363</t>
  </si>
  <si>
    <t>heterocyclic compound binding</t>
  </si>
  <si>
    <t>430/10230</t>
  </si>
  <si>
    <t>AARA000503, AARA000505, AARA001625, AARA003548, AARA003906, AARA006813, AARA017093</t>
  </si>
  <si>
    <t>GO:0097159</t>
  </si>
  <si>
    <t>organic cyclic compound binding</t>
  </si>
  <si>
    <t>431/10230</t>
  </si>
  <si>
    <t>GO:0046914</t>
  </si>
  <si>
    <t>transition metal ion binding</t>
  </si>
  <si>
    <t>168/10230</t>
  </si>
  <si>
    <t>GO:0003676</t>
  </si>
  <si>
    <t>nucleic acid binding</t>
  </si>
  <si>
    <t>344/10230</t>
  </si>
  <si>
    <t>AARA000503, AARA000505, AARA001625, AARA003548, AARA006813</t>
  </si>
  <si>
    <t>GO:0008270</t>
  </si>
  <si>
    <t>zinc ion binding</t>
  </si>
  <si>
    <t>166/10230</t>
  </si>
  <si>
    <t>GO:0003723</t>
  </si>
  <si>
    <t>RNA binding</t>
  </si>
  <si>
    <t>110/10230</t>
  </si>
  <si>
    <t>24/553</t>
  </si>
  <si>
    <t>AARA000645, AARA000995, AARA001171, AARA002536, AARA003282, AARA003285, AARA003739, AARA003908, AARA004702, AARA005568, AARA005778, AARA008138, AARA008183, AARA008338, AARA008613, AARA009246, AARA009894, AARA010871, AARA011346, AARA011852, AARA011964, AARA016307, AARA017298, AARA017483</t>
  </si>
  <si>
    <t>25/553</t>
  </si>
  <si>
    <t>AARA000645, AARA000995, AARA001171, AARA002536, AARA003282, AARA003285, AARA003739, AARA003908, AARA004702, AARA005568, AARA005778, AARA007742, AARA008138, AARA008183, AARA008338, AARA008613, AARA009246, AARA009894, AARA010871, AARA011346, AARA011852, AARA011964, AARA016307, AARA017298, AARA017483</t>
  </si>
  <si>
    <t>AARA000645, AARA000995, AARA001171, AARA002536, AARA003202, AARA003282, AARA003285, AARA003739, AARA003908, AARA004702, AARA005568, AARA005778, AARA008138, AARA008183, AARA008338, AARA008613, AARA009246, AARA009894, AARA010871, AARA011346, AARA011852, AARA011964, AARA016307, AARA017298, AARA017483</t>
  </si>
  <si>
    <t>27/553</t>
  </si>
  <si>
    <t>AARA000645, AARA000995, AARA001171, AARA002536, AARA003202, AARA003282, AARA003285, AARA003739, AARA003908, AARA004275, AARA004702, AARA005568, AARA005778, AARA008138, AARA008183, AARA008338, AARA008613, AARA009246, AARA009894, AARA010871, AARA011346, AARA011852, AARA011964, AARA016307, AARA017298, AARA017483, AARA017634</t>
  </si>
  <si>
    <t>28/553</t>
  </si>
  <si>
    <t>AARA000645, AARA000995, AARA001171, AARA002536, AARA003202, AARA003282, AARA003285, AARA003739, AARA003908, AARA004275, AARA004702, AARA005568, AARA005778, AARA007742, AARA008138, AARA008183, AARA008338, AARA008613, AARA009246, AARA009894, AARA010871, AARA011346, AARA011852, AARA011964, AARA016307, AARA017298, AARA017483, AARA017634</t>
  </si>
  <si>
    <t>14/553</t>
  </si>
  <si>
    <t>AARA000645, AARA000995, AARA003739, AARA003908, AARA004702, AARA005568, AARA005778, AARA008138, AARA008338, AARA008613, AARA009246, AARA009894, AARA011346, AARA017298</t>
  </si>
  <si>
    <t>36/553</t>
  </si>
  <si>
    <t>AARA000730, AARA000880, AARA001269, AARA001433, AARA001873, AARA002451, AARA003178, AARA003262, AARA004275, AARA005151, AARA005348, AARA005500, AARA005763, AARA007329, AARA007560, AARA007999, AARA008157, AARA008205, AARA009226, AARA009526, AARA010610, AARA011020, AARA011257, AARA011366, AARA015976, AARA016504, AARA016506, AARA016515, AARA017288, AARA017497, AARA017620, AARA017621, AARA017634, AARA018459, AARA018460, AARA018748</t>
  </si>
  <si>
    <t>9/553</t>
  </si>
  <si>
    <t>12/553</t>
  </si>
  <si>
    <t>AARA001292, AARA002929, AARA004009, AARA008877, AARA008884, AARA008885, AARA008889, AARA008890, AARA016006, AARA016522, AARA016523, AARA016524</t>
  </si>
  <si>
    <t>7/553</t>
  </si>
  <si>
    <t>AARA002536, AARA008183, AARA010871, AARA011852, AARA011964, AARA016307, AARA017483</t>
  </si>
  <si>
    <t>AARA000736, AARA001292, AARA002929, AARA004009, AARA006244, AARA008877, AARA008884, AARA008885, AARA008889, AARA008890, AARA016006, AARA016522, AARA016523, AARA016524</t>
  </si>
  <si>
    <t>225/553</t>
  </si>
  <si>
    <t>AARA000063, AARA000101, AARA000319, AARA000326, AARA000351, AARA000485, AARA000595, AARA000597, AARA000609, AARA000643, AARA000645, AARA000680, AARA000705, AARA000730, AARA000829, AARA000880, AARA000995, AARA000999, AARA001079, AARA001171, AARA001269, AARA001340, AARA001433, AARA001566, AARA001659, AARA001718, AARA001802, AARA001873, AARA002091, AARA002097, AARA002132, AARA002193, AARA002258, AARA002451, AARA002536, AARA002588, AARA002634, AARA002869, AARA002974, AARA002987, AARA003027, AARA003045, AARA003174, AARA003178, AARA003202, AARA003262, AARA003282, AARA003285, AARA003340, AARA003406, AARA003536, AARA003648, AARA003703, AARA003739, AARA003908, AARA003929, AARA004119, AARA004275, AARA004360, AARA004454, AARA004515, AARA004520, AARA004652, AARA004653, AARA004702, AARA004842, AARA004850, AARA004857, AARA004879, AARA005067, AARA005076, AARA005151, AARA005160, AARA005327, AARA005348, AARA005500, AARA005568, AARA005763, AARA005778, AARA005811, AARA005903, AARA005909, AARA005918, AARA006145, AARA006180, AARA006359, AARA006574, AARA006629, AARA006657, AARA006668, AARA006747, AARA006967, AARA007222, AARA007329, AARA007391, AARA007560, AARA007695, AARA007742, AARA007807, AARA007930, AARA007999, AARA008117, AARA008138, AARA008157, AARA008183, AARA008205, AARA008230, AARA008241, AARA008338, AARA008459, AARA008467, AARA008613, AARA008635, AARA008637, AARA008876, AARA009226, AARA009246, AARA009409, AARA009441, AARA009526, AARA009632, AARA009755, AARA009855, AARA009894, AARA009934, AARA009955, AARA010046, AARA010168, AARA010435, AARA010513, AARA010610, AARA010622, AARA010667, AARA010871, AARA011020, AARA011126, AARA011156, AARA011257, AARA011346, AARA011351, AARA011366, AARA011602, AARA011635, AARA011676, AARA011817, AARA011852, AARA011890, AARA011964, AARA012025, AARA012038, AARA012050, AARA014553, AARA015026, AARA015591, AARA015648, AARA015649, AARA015708, AARA015710, AARA015712, AARA015713, AARA015724, AARA015765, AARA015913, AARA015976, AARA016001, AARA016015, AARA016045, AARA016157, AARA016307, AARA016451, AARA016504, AARA016506, AARA016515, AARA016520, AARA016521, AARA016851, AARA016856, AARA016885, AARA016888, AARA016977, AARA016989, AARA017033, AARA017115, AARA017165, AARA017288, AARA017298, AARA017326, AARA017330, AARA017364, AARA017438, AARA017449, AARA017450, AARA017453, AARA017454, AARA017468, AARA017483, AARA017497, AARA017544, AARA017571, AARA017620, AARA017621, AARA017628, AARA017632, AARA017634, AARA017659, AARA017675, AARA017783, AARA017816, AARA017913, AARA017933, AARA017965, AARA017973, AARA018073, AARA018126, AARA018146, AARA018459, AARA018460, AARA018533, AARA018625, AARA018669, AARA018686, AARA018721, AARA018748, AARA018762, AARA018780</t>
  </si>
  <si>
    <t>13/553</t>
  </si>
  <si>
    <t>AARA001292, AARA002929, AARA004009, AARA006244, AARA008877, AARA008884, AARA008885, AARA008889, AARA008890, AARA016006, AARA016522, AARA016523, AARA016524</t>
  </si>
  <si>
    <t>AARA001292, AARA002499, AARA002929, AARA004009, AARA006244, AARA008877, AARA008884, AARA008885, AARA008889, AARA008890, AARA016006, AARA016522, AARA016523, AARA016524</t>
  </si>
  <si>
    <t>6/553</t>
  </si>
  <si>
    <t>8/553</t>
  </si>
  <si>
    <t>AARA000063, AARA000829, AARA003027, AARA003703, AARA004857, AARA005909, AARA007391, AARA007695, AARA009632, AARA015648, AARA015649, AARA015765, AARA017659</t>
  </si>
  <si>
    <t>10/553</t>
  </si>
  <si>
    <t>GO:0005996</t>
  </si>
  <si>
    <t>monosaccharide metabolic process</t>
  </si>
  <si>
    <t>11/553</t>
  </si>
  <si>
    <t>57/10230</t>
  </si>
  <si>
    <t>AARA001433, AARA001873, AARA005151, AARA005348, AARA005500, AARA008205, AARA011257, AARA011366, AARA017288, AARA018459, AARA018460</t>
  </si>
  <si>
    <t>49/553</t>
  </si>
  <si>
    <t>AARA000063, AARA000326, AARA000643, AARA001269, AARA001433, AARA001873, AARA002974, AARA003027, AARA003045, AARA004515, AARA004652, AARA004653, AARA004842, AARA004857, AARA004879, AARA005151, AARA005160, AARA005348, AARA005500, AARA005811, AARA005909, AARA006574, AARA006629, AARA006657, AARA008117, AARA008205, AARA008467, AARA009934, AARA011126, AARA011257, AARA011351, AARA011366, AARA011635, AARA011817, AARA011890, AARA012025, AARA012038, AARA014553, AARA015591, AARA016045, AARA016157, AARA016451, AARA016851, AARA017288, AARA017973, AARA018459, AARA018460, AARA018686, AARA018780</t>
  </si>
  <si>
    <t>GO:0019318</t>
  </si>
  <si>
    <t>hexose metabolic process</t>
  </si>
  <si>
    <t>AARA001433, AARA001873, AARA005151, AARA005348, AARA008205, AARA011257, AARA011366, AARA017288, AARA018459, AARA018460</t>
  </si>
  <si>
    <t>4/553</t>
  </si>
  <si>
    <t>GO:0051172</t>
  </si>
  <si>
    <t>negative regulation of nitrogen compound metabolic process</t>
  </si>
  <si>
    <t>92/10230</t>
  </si>
  <si>
    <t>GO:0046364</t>
  </si>
  <si>
    <t>monosaccharide biosynthetic process</t>
  </si>
  <si>
    <t>5/553</t>
  </si>
  <si>
    <t>13/10230</t>
  </si>
  <si>
    <t>AARA001433, AARA001873, AARA005151, AARA005348, AARA011257</t>
  </si>
  <si>
    <t>GO:0019319</t>
  </si>
  <si>
    <t>hexose biosynthetic process</t>
  </si>
  <si>
    <t>GO:0006094</t>
  </si>
  <si>
    <t>gluconeogenesis</t>
  </si>
  <si>
    <t>GO:0031324</t>
  </si>
  <si>
    <t>negative regulation of cellular metabolic process</t>
  </si>
  <si>
    <t>93/10230</t>
  </si>
  <si>
    <t>GO:0006006</t>
  </si>
  <si>
    <t>glucose metabolic process</t>
  </si>
  <si>
    <t>GO:0051336</t>
  </si>
  <si>
    <t>regulation of hydrolase activity</t>
  </si>
  <si>
    <t>103/10230</t>
  </si>
  <si>
    <t>3/553</t>
  </si>
  <si>
    <t>AARA002955, AARA003790, AARA005469, AARA006160, AARA009084, AARA011885, AARA012000</t>
  </si>
  <si>
    <t>26/553</t>
  </si>
  <si>
    <t>AARA000680, AARA000880, AARA003262, AARA003340, AARA004275, AARA004360, AARA005327, AARA006145, AARA007222, AARA008459, AARA008635, AARA008637, AARA009855, AARA010513, AARA010667, AARA011156, AARA011602, AARA011676, AARA015724, AARA016001, AARA017330, AARA017632, AARA017634, AARA017816, AARA018126, AARA018669</t>
  </si>
  <si>
    <t>41/553</t>
  </si>
  <si>
    <t>AARA000056, AARA000179, AARA000678, AARA000736, AARA001292, AARA001390, AARA001961, AARA002499, AARA002929, AARA002955, AARA003490, AARA003707, AARA003715, AARA003790, AARA004009, AARA005469, AARA006160, AARA006244, AARA006908, AARA007099, AARA007587, AARA007912, AARA008877, AARA008884, AARA008885, AARA008889, AARA008890, AARA009084, AARA011739, AARA011885, AARA012000, AARA015629, AARA016006, AARA016215, AARA016456, AARA016457, AARA016522, AARA016523, AARA016524, AARA017025, AARA017388</t>
  </si>
  <si>
    <t>AARA003406, AARA003536, AARA004360, AARA004850, AARA006657, AARA006967, AARA016015, AARA017330, AARA017364, AARA018669</t>
  </si>
  <si>
    <t>39/553</t>
  </si>
  <si>
    <t>AARA000056, AARA000179, AARA000678, AARA001292, AARA001961, AARA002499, AARA002929, AARA002955, AARA003490, AARA003707, AARA003715, AARA003790, AARA004009, AARA005469, AARA006160, AARA006244, AARA006908, AARA007099, AARA007587, AARA007912, AARA008877, AARA008884, AARA008885, AARA008889, AARA008890, AARA009084, AARA011739, AARA011885, AARA012000, AARA015629, AARA016006, AARA016215, AARA016456, AARA016457, AARA016522, AARA016523, AARA016524, AARA017025, AARA017388</t>
  </si>
  <si>
    <t>GO:0071840</t>
  </si>
  <si>
    <t>cellular component organization or biogenesis</t>
  </si>
  <si>
    <t>417/10230</t>
  </si>
  <si>
    <t>AARA003703, AARA005827, AARA007695, AARA009930, AARA011445, AARA017253</t>
  </si>
  <si>
    <t>173/553</t>
  </si>
  <si>
    <t>AARA000056, AARA000063, AARA000101, AARA000179, AARA000326, AARA000609, AARA000643, AARA000645, AARA000680, AARA000768, AARA000797, AARA000798, AARA000800, AARA000829, AARA000859, AARA000880, AARA000995, AARA000999, AARA001040, AARA001095, AARA001171, AARA001269, AARA001870, AARA002080, AARA002132, AARA002193, AARA002536, AARA002974, AARA003027, AARA003045, AARA003083, AARA003202, AARA003262, AARA003282, AARA003285, AARA003340, AARA003406, AARA003490, AARA003511, AARA003536, AARA003703, AARA003715, AARA003739, AARA003908, AARA003986, AARA004275, AARA004360, AARA004515, AARA004652, AARA004653, AARA004702, AARA004842, AARA004850, AARA004857, AARA004879, AARA005067, AARA005076, AARA005160, AARA005327, AARA005500, AARA005568, AARA005632, AARA005778, AARA005811, AARA005827, AARA005909, AARA006145, AARA006359, AARA006574, AARA006629, AARA006657, AARA006936, AARA006967, AARA007099, AARA007222, AARA007391, AARA007587, AARA007695, AARA007742, AARA007850, AARA008117, AARA008138, AARA008163, AARA008183, AARA008338, AARA008459, AARA008467, AARA008602, AARA008613, AARA008635, AARA008637, AARA008830, AARA008848, AARA009061, AARA009069, AARA009168, AARA009246, AARA009632, AARA009855, AARA009894, AARA009930, AARA009934, AARA009955, AARA010216, AARA010513, AARA010667, AARA010871, AARA011126, AARA011156, AARA011178, AARA011346, AARA011351, AARA011445, AARA011602, AARA011635, AARA011676, AARA011739, AARA011817, AARA011852, AARA011890, AARA011964, AARA012025, AARA012038, AARA014553, AARA015591, AARA015629, AARA015648, AARA015649, AARA015687, AARA015724, AARA015765, AARA015772, AARA016001, AARA016015, AARA016045, AARA016057, AARA016157, AARA016215, AARA016307, AARA016451, AARA016456, AARA016457, AARA016491, AARA016563, AARA016851, AARA016949, AARA016977, AARA017253, AARA017298, AARA017299, AARA017303, AARA017323, AARA017330, AARA017364, AARA017468, AARA017483, AARA017632, AARA017634, AARA017659, AARA017816, AARA017913, AARA017958, AARA017973, AARA018126, AARA018146, AARA018398, AARA018401, AARA018403, AARA018669, AARA018686, AARA018721, AARA018765, AARA018780</t>
  </si>
  <si>
    <t>GO:0016043</t>
  </si>
  <si>
    <t>cellular component organization</t>
  </si>
  <si>
    <t>395/10230</t>
  </si>
  <si>
    <t>AARA000056, AARA000179, AARA003490, AARA003715, AARA007099, AARA007587, AARA011739, AARA015629, AARA016215, AARA016456, AARA016457</t>
  </si>
  <si>
    <t>GO:0006259</t>
  </si>
  <si>
    <t>DNA metabolic process</t>
  </si>
  <si>
    <t>1/553</t>
  </si>
  <si>
    <t>198/10230</t>
  </si>
  <si>
    <t>AARA018669</t>
  </si>
  <si>
    <t>2/553</t>
  </si>
  <si>
    <t>AARA003490, AARA016215</t>
  </si>
  <si>
    <t>18/553</t>
  </si>
  <si>
    <t>AARA000680, AARA003340, AARA005327, AARA006145, AARA007222, AARA008459, AARA008635, AARA008637, AARA009855, AARA010667, AARA011156, AARA011602, AARA011676, AARA015724, AARA016001, AARA017632, AARA017816, AARA018126</t>
  </si>
  <si>
    <t>AARA000680, AARA003340, AARA005327, AARA006145, AARA007222, AARA008459, AARA008635, AARA008637, AARA009855, AARA010667, AARA011156, AARA011602, AARA018126</t>
  </si>
  <si>
    <t>16/553</t>
  </si>
  <si>
    <t>AARA000680, AARA003340, AARA004360, AARA005327, AARA006145, AARA007222, AARA008459, AARA008635, AARA008637, AARA009855, AARA010667, AARA011156, AARA011602, AARA016015, AARA017330, AARA018126</t>
  </si>
  <si>
    <t>AARA006145, AARA007222</t>
  </si>
  <si>
    <t>64/553</t>
  </si>
  <si>
    <t>AARA000220, AARA000505, AARA000722, AARA000826, AARA000858, AARA001625, AARA001723, AARA002158, AARA002268, AARA002285, AARA002464, AARA002617, AARA002766, AARA002817, AARA003535, AARA003548, AARA003906, AARA004217, AARA005399, AARA005722, AARA005864, AARA006813, AARA006884, AARA006952, AARA007341, AARA007814, AARA007816, AARA008564, AARA008641, AARA008645, AARA009055, AARA009126, AARA009354, AARA009365, AARA009788, AARA009917, AARA010002, AARA010074, AARA010638, AARA011082, AARA011499, AARA011740, AARA015631, AARA016120, AARA016205, AARA016552, AARA016553, AARA016579, AARA016666, AARA017020, AARA017093, AARA017144, AARA017221, AARA017434, AARA017649, AARA017650, AARA017709, AARA017794, AARA017795, AARA017810, AARA017813, AARA017855, AARA018369, AARA018739</t>
  </si>
  <si>
    <t>0/553</t>
  </si>
  <si>
    <t>AARA000505, AARA001625, AARA003548, AARA006813, AARA017221</t>
  </si>
  <si>
    <t>AARA000505, AARA001625, AARA003548, AARA003906, AARA006813, AARA011082, AARA017093, AARA017221</t>
  </si>
  <si>
    <t>31/810</t>
  </si>
  <si>
    <t>AARA000645, AARA000995, AARA001171, AARA001673, AARA002536, AARA003202, AARA003282, AARA003285, AARA003739, AARA003908, AARA004275, AARA004391, AARA004702, AARA005349, AARA005568, AARA005778, AARA007654, AARA008138, AARA008183, AARA008338, AARA008613, AARA009246, AARA009894, AARA010871, AARA011346, AARA011852, AARA011964, AARA016307, AARA017298, AARA017483, AARA017634</t>
  </si>
  <si>
    <t>25/810</t>
  </si>
  <si>
    <t>AARA000645, AARA000995, AARA001171, AARA002536, AARA003282, AARA003285, AARA003739, AARA003908, AARA004702, AARA005349, AARA005568, AARA005778, AARA008138, AARA008183, AARA008338, AARA008613, AARA009246, AARA009894, AARA010871, AARA011346, AARA011852, AARA011964, AARA016307, AARA017298, AARA017483</t>
  </si>
  <si>
    <t>27/810</t>
  </si>
  <si>
    <t>AARA000645, AARA000995, AARA001171, AARA002536, AARA003282, AARA003285, AARA003739, AARA003908, AARA004702, AARA005349, AARA005568, AARA005778, AARA007742, AARA008138, AARA008183, AARA008338, AARA008613, AARA009246, AARA009894, AARA010871, AARA011346, AARA011852, AARA011964, AARA016307, AARA017073, AARA017298, AARA017483</t>
  </si>
  <si>
    <t>AARA000645, AARA000995, AARA001171, AARA002536, AARA003202, AARA003282, AARA003285, AARA003739, AARA003908, AARA004391, AARA004702, AARA005349, AARA005568, AARA005778, AARA008138, AARA008183, AARA008338, AARA008613, AARA009246, AARA009894, AARA010871, AARA011346, AARA011852, AARA011964, AARA016307, AARA017298, AARA017483</t>
  </si>
  <si>
    <t>33/810</t>
  </si>
  <si>
    <t>AARA000645, AARA000995, AARA001171, AARA001673, AARA002536, AARA003202, AARA003282, AARA003285, AARA003739, AARA003908, AARA004275, AARA004391, AARA004702, AARA005349, AARA005568, AARA005778, AARA007654, AARA007742, AARA008138, AARA008183, AARA008338, AARA008613, AARA009246, AARA009894, AARA010871, AARA011346, AARA011852, AARA011964, AARA016307, AARA017073, AARA017298, AARA017483, AARA017634</t>
  </si>
  <si>
    <t>14/810</t>
  </si>
  <si>
    <t>46/810</t>
  </si>
  <si>
    <t>AARA000730, AARA000880, AARA001269, AARA001433, AARA001673, AARA001873, AARA002074, AARA002823, AARA003178, AARA003262, AARA004275, AARA005348, AARA005500, AARA005555, AARA005763, AARA007329, AARA007560, AARA007654, AARA007999, AARA008157, AARA008205, AARA008669, AARA009226, AARA009526, AARA009805, AARA010610, AARA010757, AARA010799, AARA010936, AARA011020, AARA011257, AARA011366, AARA015828, AARA016474, AARA016504, AARA016506, AARA017050, AARA017283, AARA017288, AARA017497, AARA017620, AARA017621, AARA017622, AARA017634, AARA018436, AARA018748</t>
  </si>
  <si>
    <t>21/810</t>
  </si>
  <si>
    <t>AARA000063, AARA000829, AARA001422, AARA002574, AARA003027, AARA003703, AARA004857, AARA005891, AARA005909, AARA007391, AARA007695, AARA008729, AARA008734, AARA009632, AARA010296, AARA010451, AARA015648, AARA015649, AARA015763, AARA015765, AARA017659</t>
  </si>
  <si>
    <t>8/810</t>
  </si>
  <si>
    <t>9/810</t>
  </si>
  <si>
    <t>AARA000829, AARA001422, AARA002574, AARA005891, AARA007391, AARA008729, AARA008734, AARA009632, AARA010296, AARA015648, AARA015649, AARA015763, AARA015765, AARA017659</t>
  </si>
  <si>
    <t>312/810</t>
  </si>
  <si>
    <t>AARA000042, AARA000063, AARA000101, AARA000319, AARA000326, AARA000351, AARA000437, AARA000448, AARA000485, AARA000596, AARA000597, AARA000609, AARA000610, AARA000643, AARA000645, AARA000680, AARA000705, AARA000708, AARA000730, AARA000770, AARA000829, AARA000880, AARA000995, AARA000999, AARA001079, AARA001171, AARA001269, AARA001304, AARA001340, AARA001422, AARA001433, AARA001566, AARA001659, AARA001673, AARA001718, AARA001764, AARA001802, AARA001873, AARA002074, AARA002091, AARA002097, AARA002132, AARA002183, AARA002258, AARA002536, AARA002574, AARA002634, AARA002823, AARA002869, AARA002974, AARA002987, AARA003027, AARA003039, AARA003045, AARA003160, AARA003174, AARA003178, AARA003202, AARA003228, AARA003257, AARA003262, AARA003282, AARA003285, AARA003340, AARA003390, AARA003406, AARA003536, AARA003604, AARA003648, AARA003649, AARA003703, AARA003739, AARA003908, AARA003929, AARA003944, AARA003952, AARA004014, AARA004061, AARA004119, AARA004160, AARA004225, AARA004275, AARA004360, AARA004391, AARA004451, AARA004454, AARA004515, AARA004518, AARA004520, AARA004635, AARA004652, AARA004653, AARA004702, AARA004750, AARA004842, AARA004850, AARA004857, AARA004879, AARA005076, AARA005160, AARA005344, AARA005348, AARA005349, AARA005406, AARA005500, AARA005529, AARA005555, AARA005568, AARA005589, AARA005738, AARA005763, AARA005772, AARA005774, AARA005778, AARA005811, AARA005891, AARA005903, AARA005909, AARA005918, AARA006145, AARA006180, AARA006359, AARA006574, AARA006629, AARA006657, AARA006663, AARA006668, AARA006747, AARA006868, AARA006928, AARA007094, AARA007222, AARA007329, AARA007391, AARA007560, AARA007654, AARA007695, AARA007742, AARA007807, AARA007891, AARA007930, AARA007999, AARA008117, AARA008138, AARA008157, AARA008183, AARA008205, AARA008230, AARA008241, AARA008338, AARA008403, AARA008459, AARA008467, AARA008613, AARA008635, AARA008637, AARA008639, AARA008669, AARA008729, AARA008734, AARA008876, AARA008927, AARA009078, AARA009083, AARA009226, AARA009246, AARA009360, AARA009400, AARA009409, AARA009431, AARA009441, AARA009526, AARA009572, AARA009632, AARA009755, AARA009805, AARA009855, AARA009894, AARA009921, AARA009934, AARA009935, AARA009955, AARA010147, AARA010168, AARA010170, AARA010192, AARA010296, AARA010308, AARA010435, AARA010451, AARA010513, AARA010610, AARA010622, AARA010667, AARA010757, AARA010799, AARA010871, AARA010936, AARA011020, AARA011126, AARA011257, AARA011346, AARA011351, AARA011366, AARA011405, AARA011486, AARA011528, AARA011602, AARA011635, AARA011676, AARA011692, AARA011817, AARA011852, AARA011890, AARA011964, AARA011974, AARA012025, AARA012038, AARA012050, AARA014553, AARA015026, AARA015591, AARA015648, AARA015649, AARA015700, AARA015708, AARA015710, AARA015712, AARA015713, AARA015724, AARA015730, AARA015763, AARA015765, AARA015828, AARA015848, AARA015865, AARA015913, AARA016001, AARA016015, AARA016045, AARA016122, AARA016157, AARA016307, AARA016443, AARA016451, AARA016471, AARA016474, AARA016504, AARA016506, AARA016520, AARA016521, AARA016535, AARA016585, AARA016851, AARA016856, AARA016882, AARA016884, AARA016885, AARA016888, AARA016977, AARA016989, AARA017033, AARA017050, AARA017073, AARA017115, AARA017165, AARA017283, AARA017288, AARA017298, AARA017326, AARA017327, AARA017330, AARA017438, AARA017449, AARA017450, AARA017453, AARA017454, AARA017468, AARA017473, AARA017483, AARA017497, AARA017521, AARA017544, AARA017571, AARA017613, AARA017620, AARA017621, AARA017622, AARA017628, AARA017632, AARA017634, AARA017659, AARA017675, AARA017782, AARA017783, AARA017913, AARA017933, AARA017934, AARA017936, AARA017965, AARA017973, AARA018146, AARA018348, AARA018436, AARA018533, AARA018625, AARA018669, AARA018686, AARA018721, AARA018748, AARA018762, AARA018780</t>
  </si>
  <si>
    <t>GO:0006575</t>
  </si>
  <si>
    <t>cellular modified amino acid metabolic process</t>
  </si>
  <si>
    <t>44/10230</t>
  </si>
  <si>
    <t>GO:0055085</t>
  </si>
  <si>
    <t>transmembrane transport</t>
  </si>
  <si>
    <t>48/810</t>
  </si>
  <si>
    <t>322/10230</t>
  </si>
  <si>
    <t>AARA000859, AARA001040, AARA001095, AARA001381, AARA001652, AARA001678, AARA001870, AARA001996, AARA002080, AARA002472, AARA002519, AARA003045, AARA003447, AARA003511, AARA003986, AARA004008, AARA005160, AARA005632, AARA008163, AARA008830, AARA008848, AARA008979, AARA009061, AARA010216, AARA010273, AARA010770, AARA011178, AARA011199, AARA011635, AARA011817, AARA011890, AARA011910, AARA012038, AARA015687, AARA016057, AARA016491, AARA016661, AARA016979, AARA017303, AARA017323, AARA017324, AARA017662, AARA017958, AARA018064, AARA018398, AARA018399, AARA018401, AARA018403</t>
  </si>
  <si>
    <t>69/810</t>
  </si>
  <si>
    <t>AARA000063, AARA000326, AARA000643, AARA001269, AARA001433, AARA001873, AARA002074, AARA002974, AARA003027, AARA003045, AARA003257, AARA003604, AARA004451, AARA004515, AARA004518, AARA004652, AARA004653, AARA004842, AARA004857, AARA004879, AARA005160, AARA005344, AARA005348, AARA005500, AARA005738, AARA005772, AARA005811, AARA005909, AARA006574, AARA006629, AARA006657, AARA006928, AARA007094, AARA007891, AARA008117, AARA008205, AARA008403, AARA008467, AARA009078, AARA009921, AARA009934, AARA009935, AARA010799, AARA010936, AARA011126, AARA011257, AARA011351, AARA011366, AARA011405, AARA011635, AARA011817, AARA011890, AARA011974, AARA012025, AARA012038, AARA014553, AARA015591, AARA015730, AARA016045, AARA016122, AARA016157, AARA016451, AARA016851, AARA017050, AARA017288, AARA017613, AARA017973, AARA018686, AARA018780</t>
  </si>
  <si>
    <t>7/810</t>
  </si>
  <si>
    <t>AARA003045, AARA003202, AARA004391, AARA005160, AARA011635, AARA011817, AARA011890, AARA012038, AARA014553</t>
  </si>
  <si>
    <t>6/810</t>
  </si>
  <si>
    <t>10/810</t>
  </si>
  <si>
    <t>AARA001292, AARA002929, AARA008748, AARA008749, AARA008889, AARA008890, AARA016006, AARA016522, AARA016523, AARA016524</t>
  </si>
  <si>
    <t>12/810</t>
  </si>
  <si>
    <t>AARA001292, AARA002929, AARA006239, AARA006244, AARA008748, AARA008749, AARA008889, AARA008890, AARA016006, AARA016522, AARA016523, AARA016524</t>
  </si>
  <si>
    <t>GO:0008643</t>
  </si>
  <si>
    <t>carbohydrate transport</t>
  </si>
  <si>
    <t>AARA000483, AARA001442, AARA001565, AARA001631, AARA001712, AARA004847, AARA011953, AARA016855, AARA018063, AARA018065</t>
  </si>
  <si>
    <t>AARA000736, AARA001292, AARA002929, AARA006244, AARA008748, AARA008749, AARA008889, AARA008890, AARA016006, AARA016522, AARA016523, AARA016524</t>
  </si>
  <si>
    <t>AARA003045, AARA005160, AARA011635, AARA011817, AARA011890, AARA012038, AARA016979</t>
  </si>
  <si>
    <t>5/810</t>
  </si>
  <si>
    <t>AARA005096, AARA005232, AARA007851, AARA009971, AARA017277</t>
  </si>
  <si>
    <t>11/810</t>
  </si>
  <si>
    <t>AARA001292, AARA002929, AARA006244, AARA008748, AARA008749, AARA008889, AARA008890, AARA016006, AARA016522, AARA016523, AARA016524</t>
  </si>
  <si>
    <t>36/810</t>
  </si>
  <si>
    <t>AARA000063, AARA000326, AARA000643, AARA001269, AARA003027, AARA003604, AARA004451, AARA004518, AARA004652, AARA004653, AARA004857, AARA004879, AARA005344, AARA005500, AARA005738, AARA005772, AARA005811, AARA005909, AARA006574, AARA006629, AARA006657, AARA007094, AARA007891, AARA008403, AARA008467, AARA009934, AARA009935, AARA011351, AARA012025, AARA015591, AARA015730, AARA016045, AARA016122, AARA016451, AARA016851, AARA017973</t>
  </si>
  <si>
    <t>4/810</t>
  </si>
  <si>
    <t>AARA000063, AARA000643, AARA001269, AARA004857, AARA004879, AARA005344, AARA005738, AARA005909, AARA007094, AARA007891, AARA008403, AARA015730, AARA016851, AARA017973</t>
  </si>
  <si>
    <t>AARA001433, AARA001873, AARA002074, AARA005348, AARA008205, AARA010799, AARA010936, AARA011257, AARA011366, AARA017050, AARA017288</t>
  </si>
  <si>
    <t>AARA001433, AARA001873, AARA002074, AARA005348, AARA005500, AARA008205, AARA010799, AARA010936, AARA011257, AARA011366, AARA017050, AARA017288</t>
  </si>
  <si>
    <t>GO:0016051</t>
  </si>
  <si>
    <t>carbohydrate biosynthetic process</t>
  </si>
  <si>
    <t>29/10230</t>
  </si>
  <si>
    <t>AARA001433, AARA001673, AARA001873, AARA004275, AARA005348, AARA007654, AARA010799, AARA011257</t>
  </si>
  <si>
    <t>76/810</t>
  </si>
  <si>
    <t>AARA000319, AARA000351, AARA000437, AARA000596, AARA000597, AARA000705, AARA000708, AARA001340, AARA001566, AARA001659, AARA001718, AARA002091, AARA002258, AARA002869, AARA002987, AARA003174, AARA003929, AARA003944, AARA003952, AARA004014, AARA004225, AARA004454, AARA004635, AARA005774, AARA005903, AARA006180, AARA006663, AARA006668, AARA007807, AARA008241, AARA008876, AARA009360, AARA009400, AARA009409, AARA009441, AARA009572, AARA010168, AARA010170, AARA010622, AARA011676, AARA015026, AARA015700, AARA015708, AARA015710, AARA015712, AARA015713, AARA015848, AARA015865, AARA015913, AARA016443, AARA016471, AARA016520, AARA016521, AARA016535, AARA016585, AARA016882, AARA016884, AARA016885, AARA016888, AARA016989, AARA017033, AARA017115, AARA017165, AARA017438, AARA017449, AARA017450, AARA017453, AARA017454, AARA017521, AARA017544, AARA017675, AARA017933, AARA017934, AARA017936, AARA018533, AARA018762</t>
  </si>
  <si>
    <t>GO:0006112</t>
  </si>
  <si>
    <t>energy reserve metabolic process</t>
  </si>
  <si>
    <t>AARA001673, AARA004275, AARA007654, AARA017634</t>
  </si>
  <si>
    <t>GO:0005977</t>
  </si>
  <si>
    <t>glycogen metabolic process</t>
  </si>
  <si>
    <t>AARA003228, AARA003406, AARA003536, AARA004360, AARA004850, AARA006657, AARA006868, AARA016015, AARA017330, AARA017782, AARA018669</t>
  </si>
  <si>
    <t>AARA001806, AARA002955, AARA003790, AARA004031, AARA006600, AARA006881, AARA008766, AARA009084, AARA009312, AARA011885</t>
  </si>
  <si>
    <t>AARA001806, AARA002955, AARA003790, AARA009084, AARA011885</t>
  </si>
  <si>
    <t>AARA001806, AARA002955, AARA003790, AARA004031, AARA006600, AARA008766, AARA009084, AARA009312, AARA011885</t>
  </si>
  <si>
    <t>AARA001806, AARA002955, AARA003790, AARA004744, AARA006881, AARA009084, AARA011885</t>
  </si>
  <si>
    <t>58/810</t>
  </si>
  <si>
    <t>AARA000050, AARA000056, AARA000179, AARA000678, AARA000736, AARA001292, AARA001634, AARA001715, AARA001806, AARA001961, AARA002311, AARA002929, AARA002953, AARA002955, AARA003490, AARA003707, AARA003715, AARA003790, AARA004031, AARA004744, AARA004854, AARA006142, AARA006177, AARA006239, AARA006244, AARA006600, AARA006684, AARA006881, AARA006887, AARA006908, AARA006977, AARA007098, AARA007099, AARA007587, AARA008748, AARA008749, AARA008766, AARA008889, AARA008890, AARA009084, AARA009312, AARA011739, AARA011885, AARA011886, AARA015629, AARA015960, AARA016006, AARA016215, AARA016456, AARA016457, AARA016522, AARA016523, AARA016524, AARA016925, AARA017024, AARA017527, AARA017953, AARA018791</t>
  </si>
  <si>
    <t>53/810</t>
  </si>
  <si>
    <t>AARA000050, AARA000056, AARA000179, AARA000678, AARA001292, AARA001634, AARA001715, AARA001806, AARA001961, AARA002929, AARA002953, AARA002955, AARA003490, AARA003707, AARA003715, AARA003790, AARA004031, AARA004744, AARA004854, AARA006142, AARA006239, AARA006244, AARA006600, AARA006684, AARA006881, AARA006908, AARA006977, AARA007098, AARA007099, AARA007587, AARA008748, AARA008749, AARA008766, AARA008889, AARA008890, AARA009084, AARA009312, AARA011739, AARA011885, AARA011886, AARA015629, AARA015960, AARA016006, AARA016215, AARA016456, AARA016457, AARA016522, AARA016523, AARA016524, AARA016925, AARA017024, AARA017527, AARA018791</t>
  </si>
  <si>
    <t>39/810</t>
  </si>
  <si>
    <t>AARA000448, AARA000680, AARA000770, AARA000880, AARA001673, AARA003228, AARA003262, AARA003340, AARA004275, AARA004360, AARA004750, AARA005529, AARA005589, AARA006145, AARA006868, AARA007222, AARA007654, AARA008459, AARA008635, AARA008637, AARA008927, AARA009083, AARA009855, AARA010147, AARA010308, AARA010513, AARA010667, AARA011486, AARA011528, AARA011602, AARA011676, AARA011692, AARA015724, AARA016001, AARA016585, AARA017330, AARA017632, AARA017634, AARA018669</t>
  </si>
  <si>
    <t>23/810</t>
  </si>
  <si>
    <t>AARA001292, AARA001806, AARA002929, AARA002955, AARA003790, AARA004031, AARA004744, AARA006239, AARA006244, AARA006600, AARA006881, AARA008748, AARA008749, AARA008766, AARA008889, AARA008890, AARA009084, AARA009312, AARA011885, AARA016006, AARA016522, AARA016523, AARA016524</t>
  </si>
  <si>
    <t>AARA003228, AARA003406, AARA003536, AARA004360, AARA004850, AARA006657, AARA016015, AARA017330, AARA017782</t>
  </si>
  <si>
    <t>24/810</t>
  </si>
  <si>
    <t>AARA001292, AARA001806, AARA002929, AARA002955, AARA003790, AARA004031, AARA004744, AARA006239, AARA006244, AARA006600, AARA006881, AARA006908, AARA008748, AARA008749, AARA008766, AARA008889, AARA008890, AARA009084, AARA009312, AARA011885, AARA016006, AARA016522, AARA016523, AARA016524</t>
  </si>
  <si>
    <t>GO:0006139</t>
  </si>
  <si>
    <t>nucleobase-containing compound metabolic process</t>
  </si>
  <si>
    <t>30/810</t>
  </si>
  <si>
    <t>772/10230</t>
  </si>
  <si>
    <t>AARA002974, AARA003045, AARA003228, AARA003257, AARA003406, AARA003536, AARA004360, AARA004850, AARA004857, AARA005160, AARA005909, AARA006657, AARA006868, AARA009921, AARA011126, AARA011405, AARA011635, AARA011817, AARA011890, AARA011974, AARA012038, AARA014553, AARA016015, AARA016157, AARA017330, AARA017782, AARA018146, AARA018669, AARA018686, AARA018780</t>
  </si>
  <si>
    <t>26/810</t>
  </si>
  <si>
    <t>AARA000448, AARA000680, AARA000770, AARA003340, AARA004750, AARA005529, AARA005589, AARA006145, AARA007222, AARA008459, AARA008635, AARA008637, AARA008927, AARA009083, AARA009855, AARA010147, AARA010308, AARA010667, AARA011486, AARA011528, AARA011602, AARA011676, AARA011692, AARA015724, AARA016001, AARA017632</t>
  </si>
  <si>
    <t>2/810</t>
  </si>
  <si>
    <t>AARA006868, AARA018669</t>
  </si>
  <si>
    <t>GO:0046483</t>
  </si>
  <si>
    <t>heterocycle metabolic process</t>
  </si>
  <si>
    <t>37/810</t>
  </si>
  <si>
    <t>842/10230</t>
  </si>
  <si>
    <t>AARA000063, AARA002974, AARA003045, AARA003228, AARA003257, AARA003406, AARA003536, AARA004360, AARA004850, AARA004857, AARA005160, AARA005406, AARA005909, AARA006657, AARA006868, AARA006928, AARA009078, AARA009431, AARA009921, AARA009955, AARA011126, AARA011405, AARA011635, AARA011817, AARA011890, AARA011974, AARA012025, AARA012038, AARA014553, AARA016015, AARA016157, AARA017330, AARA017782, AARA018146, AARA018669, AARA018686, AARA018780</t>
  </si>
  <si>
    <t>AARA003228, AARA004360, AARA004850, AARA016015, AARA017782</t>
  </si>
  <si>
    <t>AARA000448, AARA000680, AARA000770, AARA003228, AARA003340, AARA004360, AARA004750, AARA005529, AARA006145, AARA007222, AARA008459, AARA008635, AARA008637, AARA008927, AARA009083, AARA009855, AARA010147, AARA010308, AARA010667, AARA011486, AARA011528, AARA011602, AARA016015, AARA017330</t>
  </si>
  <si>
    <t>20/810</t>
  </si>
  <si>
    <t>AARA000448, AARA000680, AARA000770, AARA003340, AARA004750, AARA005529, AARA006145, AARA007222, AARA008459, AARA008635, AARA008637, AARA008927, AARA009083, AARA009855, AARA010147, AARA010308, AARA010667, AARA011486, AARA011528, AARA011602</t>
  </si>
  <si>
    <t>119/810</t>
  </si>
  <si>
    <t>AARA000319, AARA000351, AARA000437, AARA000448, AARA000596, AARA000597, AARA000680, AARA000705, AARA000708, AARA000770, AARA000880, AARA001340, AARA001566, AARA001659, AARA001673, AARA001718, AARA002091, AARA002258, AARA002869, AARA002987, AARA003174, AARA003228, AARA003262, AARA003340, AARA003406, AARA003536, AARA003929, AARA003944, AARA003952, AARA004014, AARA004225, AARA004275, AARA004360, AARA004454, AARA004635, AARA004750, AARA004850, AARA005529, AARA005589, AARA005774, AARA005903, AARA006145, AARA006180, AARA006657, AARA006663, AARA006668, AARA006868, AARA007222, AARA007654, AARA007807, AARA008241, AARA008459, AARA008635, AARA008637, AARA008876, AARA008927, AARA009083, AARA009360, AARA009400, AARA009409, AARA009441, AARA009572, AARA009855, AARA010147, AARA010168, AARA010170, AARA010308, AARA010513, AARA010622, AARA010667, AARA011486, AARA011528, AARA011602, AARA011676, AARA011692, AARA015026, AARA015700, AARA015708, AARA015710, AARA015712, AARA015713, AARA015724, AARA015848, AARA015865, AARA015913, AARA016001, AARA016015, AARA016443, AARA016471, AARA016520, AARA016521, AARA016535, AARA016585, AARA016882, AARA016884, AARA016885, AARA016888, AARA016989, AARA017033, AARA017115, AARA017165, AARA017330, AARA017438, AARA017449, AARA017450, AARA017453, AARA017454, AARA017521, AARA017544, AARA017632, AARA017634, AARA017675, AARA017782, AARA017933, AARA017934, AARA017936, AARA018533, AARA018669, AARA018762</t>
  </si>
  <si>
    <t>267/810</t>
  </si>
  <si>
    <t>AARA000042, AARA000050, AARA000056, AARA000063, AARA000101, AARA000179, AARA000326, AARA000448, AARA000609, AARA000610, AARA000643, AARA000645, AARA000680, AARA000770, AARA000798, AARA000829, AARA000859, AARA000880, AARA000995, AARA000999, AARA001040, AARA001095, AARA001171, AARA001269, AARA001381, AARA001422, AARA001634, AARA001652, AARA001673, AARA001678, AARA001870, AARA001996, AARA002080, AARA002132, AARA002183, AARA002311, AARA002472, AARA002519, AARA002536, AARA002574, AARA002953, AARA002974, AARA003027, AARA003039, AARA003045, AARA003160, AARA003202, AARA003228, AARA003257, AARA003262, AARA003282, AARA003285, AARA003340, AARA003390, AARA003406, AARA003447, AARA003490, AARA003511, AARA003536, AARA003604, AARA003703, AARA003715, AARA003739, AARA003908, AARA003986, AARA004008, AARA004145, AARA004160, AARA004275, AARA004360, AARA004391, AARA004451, AARA004515, AARA004518, AARA004608, AARA004652, AARA004653, AARA004668, AARA004669, AARA004672, AARA004702, AARA004750, AARA004842, AARA004850, AARA004854, AARA004857, AARA004879, AARA005076, AARA005096, AARA005160, AARA005232, AARA005344, AARA005349, AARA005406, AARA005500, AARA005529, AARA005568, AARA005589, AARA005632, AARA005738, AARA005772, AARA005778, AARA005811, AARA005891, AARA005909, AARA006145, AARA006177, AARA006327, AARA006359, AARA006574, AARA006629, AARA006657, AARA006684, AARA006868, AARA006928, AARA006936, AARA006977, AARA006997, AARA007094, AARA007095, AARA007098, AARA007099, AARA007209, AARA007222, AARA007391, AARA007587, AARA007654, AARA007695, AARA007742, AARA007769, AARA007850, AARA007851, AARA007891, AARA008117, AARA008138, AARA008163, AARA008183, AARA008338, AARA008403, AARA008459, AARA008467, AARA008602, AARA008613, AARA008635, AARA008637, AARA008729, AARA008734, AARA008830, AARA008848, AARA008927, AARA008979, AARA009061, AARA009078, AARA009083, AARA009168, AARA009246, AARA009431, AARA009632, AARA009855, AARA009894, AARA009921, AARA009930, AARA009934, AARA009935, AARA009955, AARA009971, AARA010147, AARA010216, AARA010273, AARA010296, AARA010308, AARA010451, AARA010513, AARA010667, AARA010770, AARA010871, AARA011126, AARA011178, AARA011188, AARA011199, AARA011346, AARA011351, AARA011381, AARA011405, AARA011445, AARA011486, AARA011528, AARA011602, AARA011635, AARA011676, AARA011692, AARA011739, AARA011817, AARA011852, AARA011886, AARA011890, AARA011910, AARA011964, AARA011974, AARA012025, AARA012038, AARA014553, AARA015591, AARA015629, AARA015648, AARA015649, AARA015687, AARA015724, AARA015730, AARA015763, AARA015765, AARA015772, AARA015960, AARA016001, AARA016015, AARA016045, AARA016057, AARA016122, AARA016157, AARA016215, AARA016307, AARA016451, AARA016456, AARA016457, AARA016491, AARA016585, AARA016661, AARA016851, AARA016894, AARA016927, AARA016949, AARA016977, AARA016979, AARA017073, AARA017253, AARA017277, AARA017298, AARA017299, AARA017303, AARA017323, AARA017324, AARA017330, AARA017468, AARA017483, AARA017527, AARA017613, AARA017632, AARA017634, AARA017659, AARA017662, AARA017782, AARA017913, AARA017958, AARA017973, AARA018064, AARA018146, AARA018155, AARA018348, AARA018398, AARA018399, AARA018401, AARA018403, AARA018669, AARA018686, AARA018721, AARA018765, AARA018780</t>
  </si>
  <si>
    <t>0/810</t>
  </si>
  <si>
    <t>GO:0006725</t>
  </si>
  <si>
    <t>cellular aromatic compound metabolic process</t>
  </si>
  <si>
    <t>40/810</t>
  </si>
  <si>
    <t>853/10230</t>
  </si>
  <si>
    <t>AARA000326, AARA002974, AARA003045, AARA003228, AARA003257, AARA003406, AARA003536, AARA004360, AARA004652, AARA004653, AARA004850, AARA004857, AARA005160, AARA005406, AARA005909, AARA006657, AARA006868, AARA008467, AARA009431, AARA009921, AARA009955, AARA011126, AARA011351, AARA011405, AARA011635, AARA011817, AARA011890, AARA011974, AARA012025, AARA012038, AARA014553, AARA016015, AARA016157, AARA016451, AARA017330, AARA017782, AARA018146, AARA018669, AARA018686, AARA018780</t>
  </si>
  <si>
    <t>GO:1901360</t>
  </si>
  <si>
    <t>organic cyclic compound metabolic process</t>
  </si>
  <si>
    <t>43/810</t>
  </si>
  <si>
    <t>887/10230</t>
  </si>
  <si>
    <t>AARA000063, AARA000326, AARA002974, AARA003045, AARA003228, AARA003257, AARA003406, AARA003536, AARA004360, AARA004652, AARA004653, AARA004850, AARA004857, AARA005160, AARA005406, AARA005909, AARA006657, AARA006868, AARA006928, AARA008467, AARA009078, AARA009431, AARA009921, AARA009955, AARA011126, AARA011351, AARA011405, AARA011635, AARA011817, AARA011890, AARA011974, AARA012025, AARA012038, AARA014553, AARA016015, AARA016157, AARA016451, AARA017330, AARA017782, AARA018146, AARA018669, AARA018686, AARA018780</t>
  </si>
  <si>
    <t>AARA000050, AARA000056, AARA000179, AARA001634, AARA002953, AARA003490, AARA003715, AARA004854, AARA006684, AARA006977, AARA007098, AARA007099, AARA007587, AARA011739, AARA011886, AARA015629, AARA015960, AARA016215, AARA016456, AARA016457, AARA017527</t>
  </si>
  <si>
    <t>1/810</t>
  </si>
  <si>
    <t>AARA017782</t>
  </si>
  <si>
    <t>AARA000050, AARA001634, AARA002953, AARA003490, AARA006977, AARA016215</t>
  </si>
  <si>
    <t>GO:0018193</t>
  </si>
  <si>
    <t>peptidyl-amino acid modification</t>
  </si>
  <si>
    <t>85/10230</t>
  </si>
  <si>
    <t>GO:0033036</t>
  </si>
  <si>
    <t>macromolecule localization</t>
  </si>
  <si>
    <t>178/10230</t>
  </si>
  <si>
    <t>AARA000798, AARA010065, AARA017085, AARA017299</t>
  </si>
  <si>
    <t>GO:0098800</t>
  </si>
  <si>
    <t>CC</t>
  </si>
  <si>
    <t>inner mitochondrial membrane protein complex</t>
  </si>
  <si>
    <t>AARA001457, AARA003072, AARA004249, AARA006037, AARA007580</t>
  </si>
  <si>
    <t>GO:0015020</t>
  </si>
  <si>
    <t>glucuronosyltransferase activity</t>
  </si>
  <si>
    <t>AARA003017, AARA004549, AARA005133, AARA005200, AARA009344, AARA015807</t>
  </si>
  <si>
    <t>GO:0016758</t>
  </si>
  <si>
    <t>hexosyltransferase activity</t>
  </si>
  <si>
    <t>18/10230</t>
  </si>
  <si>
    <t>83/810</t>
  </si>
  <si>
    <t>AARA000220, AARA000505, AARA000722, AARA000826, AARA000858, AARA001625, AARA001891, AARA002158, AARA002268, AARA002285, AARA002617, AARA002766, AARA003397, AARA003535, AARA003548, AARA003906, AARA004217, AARA004323, AARA004531, AARA005399, AARA005515, AARA005553, AARA005722, AARA005864, AARA005867, AARA005953, AARA006795, AARA006813, AARA006884, AARA006952, AARA007040, AARA007341, AARA007586, AARA007814, AARA007816, AARA008306, AARA008307, AARA008564, AARA008641, AARA008645, AARA009126, AARA009129, AARA009354, AARA009365, AARA009384, AARA009629, AARA009788, AARA009917, AARA010002, AARA010074, AARA010372, AARA010638, AARA011174, AARA011218, AARA011280, AARA011499, AARA011740, AARA011900, AARA014510, AARA015631, AARA016120, AARA016205, AARA016553, AARA016579, AARA016682, AARA016900, AARA017020, AARA017093, AARA017145, AARA017221, AARA017269, AARA017434, AARA017649, AARA017650, AARA017709, AARA017794, AARA017795, AARA017810, AARA017855, AARA017975, AARA018369, AARA018738, AARA018739</t>
  </si>
  <si>
    <t>AARA000505, AARA001625, AARA003548, AARA003906, AARA006813, AARA016682, AARA017093, AARA017221</t>
  </si>
  <si>
    <t>GO:0003674</t>
  </si>
  <si>
    <t>molecular_function</t>
  </si>
  <si>
    <t>142/810</t>
  </si>
  <si>
    <t>2332/10230</t>
  </si>
  <si>
    <t>AARA000220, AARA000505, AARA000669, AARA000722, AARA000826, AARA000858, AARA001131, AARA001265, AARA001570, AARA001625, AARA001891, AARA002158, AARA002219, AARA002268, AARA002285, AARA002342, AARA002344, AARA002617, AARA002622, AARA002666, AARA002766, AARA002788, AARA003017, AARA003397, AARA003535, AARA003548, AARA003640, AARA003666, AARA003675, AARA003897, AARA003899, AARA003900, AARA003901, AARA003903, AARA003906, AARA004217, AARA004323, AARA004531, AARA004549, AARA004816, AARA005133, AARA005200, AARA005399, AARA005515, AARA005553, AARA005722, AARA005816, AARA005864, AARA005867, AARA005872, AARA005953, AARA006570, AARA006795, AARA006813, AARA006884, AARA006952, AARA007040, AARA007309, AARA007341, AARA007586, AARA007814, AARA007816, AARA007870, AARA008306, AARA008307, AARA008536, AARA008564, AARA008641, AARA008645, AARA008888, AARA008896, AARA008919, AARA009126, AARA009129, AARA009161, AARA009344, AARA009354, AARA009365, AARA009384, AARA009629, AARA009788, AARA009799, AARA009917, AARA010002, AARA010074, AARA010372, AARA010404, AARA010638, AARA010649, AARA010944, AARA011174, AARA011218, AARA011280, AARA011444, AARA011499, AARA011740, AARA011900, AARA014510, AARA015614, AARA015631, AARA015682, AARA015683, AARA015807, AARA015990, AARA016026, AARA016115, AARA016120, AARA016140, AARA016147, AARA016150, AARA016163, AARA016205, AARA016468, AARA016497, AARA016553, AARA016579, AARA016682, AARA016900, AARA017020, AARA017093, AARA017145, AARA017182, AARA017187, AARA017221, AARA017269, AARA017332, AARA017393, AARA017428, AARA017434, AARA017649, AARA017650, AARA017709, AARA017766, AARA017794, AARA017795, AARA017810, AARA017855, AARA017975, AARA018369, AARA018685, AARA018738, AARA018739</t>
  </si>
  <si>
    <t>GO:0005515</t>
  </si>
  <si>
    <t>protein binding</t>
  </si>
  <si>
    <t>762/10230</t>
  </si>
  <si>
    <t>AARA000722, AARA000826, AARA000858, AARA002158, AARA002617, AARA002766, AARA003397, AARA003535, AARA004323, AARA005399, AARA005515, AARA005553, AARA005722, AARA005864, AARA005867, AARA006795, AARA007040, AARA008564, AARA009354, AARA009365, AARA009629, AARA009788, AARA009917, AARA011174, AARA011218, AARA011740, AARA014510, AARA015631, AARA016205, AARA016579, AARA016900, AARA017434, AARA017649, AARA017650, AARA017709, AARA017975</t>
  </si>
  <si>
    <t>GO:0003677</t>
  </si>
  <si>
    <t>DNA binding</t>
  </si>
  <si>
    <t>AARA001625</t>
  </si>
  <si>
    <t>AARA017221</t>
  </si>
  <si>
    <t>25/670</t>
  </si>
  <si>
    <t>27/670</t>
  </si>
  <si>
    <t>26/670</t>
  </si>
  <si>
    <t>AARA000645, AARA000995, AARA001171, AARA002536, AARA003202, AARA003282, AARA003285, AARA003739, AARA003908, AARA004702, AARA005349, AARA005568, AARA005778, AARA008138, AARA008183, AARA008338, AARA008613, AARA009246, AARA009894, AARA010871, AARA011346, AARA011852, AARA011964, AARA016307, AARA017298, AARA017483</t>
  </si>
  <si>
    <t>28/670</t>
  </si>
  <si>
    <t>AARA000645, AARA000995, AARA001171, AARA002536, AARA003202, AARA003282, AARA003285, AARA003739, AARA003908, AARA004275, AARA004702, AARA005349, AARA005568, AARA005778, AARA007654, AARA008138, AARA008183, AARA008338, AARA008613, AARA009246, AARA009894, AARA010871, AARA011346, AARA011852, AARA011964, AARA016307, AARA017298, AARA017483</t>
  </si>
  <si>
    <t>30/670</t>
  </si>
  <si>
    <t>AARA000645, AARA000995, AARA001171, AARA002536, AARA003202, AARA003282, AARA003285, AARA003739, AARA003908, AARA004275, AARA004702, AARA005349, AARA005568, AARA005778, AARA007654, AARA007742, AARA008138, AARA008183, AARA008338, AARA008613, AARA009246, AARA009894, AARA010871, AARA011346, AARA011852, AARA011964, AARA016307, AARA017073, AARA017298, AARA017483</t>
  </si>
  <si>
    <t>14/670</t>
  </si>
  <si>
    <t>38/670</t>
  </si>
  <si>
    <t>AARA000730, AARA000880, AARA001269, AARA001433, AARA001873, AARA002074, AARA002823, AARA003178, AARA003262, AARA004275, AARA005348, AARA005500, AARA005763, AARA007329, AARA007560, AARA007654, AARA008157, AARA008205, AARA009226, AARA009525, AARA009526, AARA009637, AARA010610, AARA010757, AARA011257, AARA011366, AARA015828, AARA016405, AARA017288, AARA017290, AARA017497, AARA017619, AARA017620, AARA017621, AARA017622, AARA018459, AARA018460, AARA018748</t>
  </si>
  <si>
    <t>8/670</t>
  </si>
  <si>
    <t>48/670</t>
  </si>
  <si>
    <t>AARA000859, AARA001040, AARA001095, AARA001678, AARA001870, AARA001996, AARA002079, AARA002080, AARA002472, AARA003045, AARA003447, AARA003511, AARA003986, AARA004210, AARA005160, AARA005632, AARA005834, AARA008163, AARA008591, AARA008830, AARA008848, AARA008979, AARA009061, AARA010216, AARA010273, AARA010325, AARA011178, AARA011199, AARA011635, AARA011817, AARA011890, AARA011910, AARA012038, AARA016057, AARA016433, AARA016491, AARA016563, AARA016661, AARA017303, AARA017323, AARA017516, AARA017662, AARA017958, AARA018064, AARA018398, AARA018399, AARA018401, AARA018403</t>
  </si>
  <si>
    <t>9/670</t>
  </si>
  <si>
    <t>63/670</t>
  </si>
  <si>
    <t>AARA000326, AARA000643, AARA001269, AARA001282, AARA001433, AARA001873, AARA002074, AARA002343, AARA003027, AARA003045, AARA003257, AARA004515, AARA004518, AARA004652, AARA004653, AARA004784, AARA004842, AARA004857, AARA004879, AARA005160, AARA005318, AARA005344, AARA005348, AARA005500, AARA005738, AARA005772, AARA005811, AARA005909, AARA006574, AARA006629, AARA006657, AARA008117, AARA008205, AARA008467, AARA009637, AARA009934, AARA009935, AARA011126, AARA011257, AARA011351, AARA011366, AARA011394, AARA011635, AARA011817, AARA011890, AARA011974, AARA012025, AARA012038, AARA014553, AARA015591, AARA015730, AARA016045, AARA016122, AARA016157, AARA016451, AARA016851, AARA017288, AARA017290, AARA017973, AARA018459, AARA018460, AARA018686, AARA018780</t>
  </si>
  <si>
    <t>261/670</t>
  </si>
  <si>
    <t>AARA000101, AARA000326, AARA000351, AARA000437, AARA000448, AARA000485, AARA000527, AARA000609, AARA000610, AARA000643, AARA000645, AARA000674, AARA000680, AARA000705, AARA000708, AARA000730, AARA000829, AARA000880, AARA000895, AARA000995, AARA000999, AARA001171, AARA001269, AARA001282, AARA001304, AARA001340, AARA001433, AARA001566, AARA001671, AARA001718, AARA001802, AARA001803, AARA001873, AARA002074, AARA002091, AARA002097, AARA002132, AARA002258, AARA002343, AARA002536, AARA002634, AARA002823, AARA002869, AARA003027, AARA003039, AARA003045, AARA003174, AARA003178, AARA003202, AARA003257, AARA003262, AARA003282, AARA003285, AARA003340, AARA003390, AARA003406, AARA003536, AARA003648, AARA003649, AARA003703, AARA003739, AARA003908, AARA003929, AARA004119, AARA004275, AARA004360, AARA004515, AARA004518, AARA004652, AARA004653, AARA004702, AARA004784, AARA004842, AARA004850, AARA004857, AARA004879, AARA005076, AARA005160, AARA005318, AARA005327, AARA005344, AARA005348, AARA005349, AARA005500, AARA005529, AARA005568, AARA005605, AARA005738, AARA005763, AARA005772, AARA005774, AARA005778, AARA005811, AARA005891, AARA005903, AARA005909, AARA005918, AARA006145, AARA006180, AARA006359, AARA006574, AARA006629, AARA006657, AARA006663, AARA006747, AARA007001, AARA007222, AARA007329, AARA007560, AARA007654, AARA007695, AARA007742, AARA007903, AARA007930, AARA008117, AARA008138, AARA008157, AARA008183, AARA008205, AARA008230, AARA008241, AARA008338, AARA008467, AARA008613, AARA008635, AARA008637, AARA008639, AARA008729, AARA008734, AARA008876, AARA009065, AARA009226, AARA009246, AARA009400, AARA009409, AARA009441, AARA009525, AARA009526, AARA009572, AARA009632, AARA009637, AARA009755, AARA009894, AARA009934, AARA009935, AARA010147, AARA010168, AARA010192, AARA010435, AARA010513, AARA010610, AARA010622, AARA010667, AARA010757, AARA010871, AARA011126, AARA011156, AARA011257, AARA011346, AARA011351, AARA011366, AARA011394, AARA011602, AARA011635, AARA011676, AARA011689, AARA011817, AARA011852, AARA011890, AARA011964, AARA011974, AARA012025, AARA012038, AARA012050, AARA012071, AARA014553, AARA015026, AARA015591, AARA015648, AARA015700, AARA015708, AARA015710, AARA015712, AARA015713, AARA015714, AARA015724, AARA015730, AARA015763, AARA015828, AARA015865, AARA015901, AARA015913, AARA015980, AARA016001, AARA016015, AARA016045, AARA016122, AARA016157, AARA016307, AARA016405, AARA016451, AARA016471, AARA016520, AARA016521, AARA016535, AARA016788, AARA016851, AARA016856, AARA016882, AARA016884, AARA016885, AARA016888, AARA016977, AARA016989, AARA017033, AARA017073, AARA017080, AARA017165, AARA017288, AARA017290, AARA017298, AARA017326, AARA017327, AARA017330, AARA017449, AARA017450, AARA017453, AARA017468, AARA017473, AARA017483, AARA017497, AARA017544, AARA017571, AARA017619, AARA017620, AARA017621, AARA017622, AARA017628, AARA017632, AARA017659, AARA017675, AARA017762, AARA017783, AARA017913, AARA017933, AARA017956, AARA017973, AARA018073, AARA018126, AARA018146, AARA018348, AARA018459, AARA018460, AARA018533, AARA018625, AARA018669, AARA018686, AARA018721, AARA018748, AARA018762, AARA018780</t>
  </si>
  <si>
    <t>7/670</t>
  </si>
  <si>
    <t>15/670</t>
  </si>
  <si>
    <t>AARA000829, AARA003027, AARA003703, AARA004784, AARA004857, AARA005891, AARA005909, AARA007695, AARA008729, AARA008734, AARA009632, AARA011689, AARA015648, AARA015763, AARA017659</t>
  </si>
  <si>
    <t>6/670</t>
  </si>
  <si>
    <t>12/670</t>
  </si>
  <si>
    <t>AARA001433, AARA001873, AARA002074, AARA005348, AARA008205, AARA009637, AARA011257, AARA011366, AARA017288, AARA017290, AARA018459, AARA018460</t>
  </si>
  <si>
    <t>13/670</t>
  </si>
  <si>
    <t>AARA001433, AARA001873, AARA002074, AARA005348, AARA005500, AARA008205, AARA009637, AARA011257, AARA011366, AARA017288, AARA017290, AARA018459, AARA018460</t>
  </si>
  <si>
    <t>11/670</t>
  </si>
  <si>
    <t>AARA002343, AARA003045, AARA004857, AARA005160, AARA005909, AARA011635, AARA011817, AARA011890, AARA012038, AARA014553, AARA018686</t>
  </si>
  <si>
    <t>AARA001292, AARA002929, AARA008748, AARA008749, AARA008889, AARA008890, AARA016006, AARA016523, AARA016524</t>
  </si>
  <si>
    <t>AARA001292, AARA002929, AARA006239, AARA006244, AARA008748, AARA008749, AARA008889, AARA008890, AARA016006, AARA016523, AARA016524</t>
  </si>
  <si>
    <t>GO:0035023</t>
  </si>
  <si>
    <t>regulation of Rho protein signal transduction</t>
  </si>
  <si>
    <t>3/670</t>
  </si>
  <si>
    <t>AARA001714, AARA001715, AARA001961</t>
  </si>
  <si>
    <t>GO:0046942</t>
  </si>
  <si>
    <t>carboxylic acid transport</t>
  </si>
  <si>
    <t>AARA001870, AARA003511, AARA005335</t>
  </si>
  <si>
    <t>GO:0015718</t>
  </si>
  <si>
    <t>monocarboxylic acid transport</t>
  </si>
  <si>
    <t>AARA000736, AARA001292, AARA002929, AARA006244, AARA008748, AARA008749, AARA008889, AARA008890, AARA016006, AARA016523, AARA016524</t>
  </si>
  <si>
    <t>4/670</t>
  </si>
  <si>
    <t>32/670</t>
  </si>
  <si>
    <t>AARA000326, AARA000643, AARA001269, AARA001282, AARA003027, AARA004518, AARA004652, AARA004653, AARA004857, AARA004879, AARA005318, AARA005344, AARA005500, AARA005738, AARA005772, AARA005811, AARA005909, AARA006574, AARA006629, AARA006657, AARA008467, AARA009934, AARA009935, AARA011351, AARA012025, AARA015591, AARA015730, AARA016045, AARA016122, AARA016451, AARA016851, AARA017973</t>
  </si>
  <si>
    <t>AARA000829, AARA005891, AARA008729, AARA008734, AARA009632, AARA011689, AARA015648, AARA015763, AARA017659</t>
  </si>
  <si>
    <t>10/670</t>
  </si>
  <si>
    <t>AARA001292, AARA002929, AARA006244, AARA008748, AARA008749, AARA008889, AARA008890, AARA016006, AARA016523, AARA016524</t>
  </si>
  <si>
    <t>GO:0098656</t>
  </si>
  <si>
    <t>anion transmembrane transport</t>
  </si>
  <si>
    <t>20/10230</t>
  </si>
  <si>
    <t>AARA001870, AARA003511, AARA005834, AARA008979, AARA016491, AARA017958</t>
  </si>
  <si>
    <t>GO:0015711</t>
  </si>
  <si>
    <t>organic anion transport</t>
  </si>
  <si>
    <t>AARA001870, AARA003068, AARA003511, AARA005335, AARA010590, AARA017958</t>
  </si>
  <si>
    <t>AARA001442, AARA001565, AARA001712, AARA004847, AARA011953, AARA016855, AARA018063, AARA018065</t>
  </si>
  <si>
    <t>41/670</t>
  </si>
  <si>
    <t>AARA000179, AARA000678, AARA000736, AARA001292, AARA001634, AARA001714, AARA001715, AARA001806, AARA001961, AARA002929, AARA003490, AARA003707, AARA003715, AARA003790, AARA004854, AARA006160, AARA006239, AARA006244, AARA006908, AARA006954, AARA006977, AARA007099, AARA007912, AARA008463, AARA008748, AARA008749, AARA008889, AARA008890, AARA009084, AARA009364, AARA009757, AARA010518, AARA011885, AARA015629, AARA016006, AARA016456, AARA016457, AARA016523, AARA016524, AARA017024, AARA017527</t>
  </si>
  <si>
    <t>AARA001806, AARA003790, AARA006160, AARA009084, AARA009757, AARA010518, AARA011885</t>
  </si>
  <si>
    <t>40/670</t>
  </si>
  <si>
    <t>AARA000179, AARA000678, AARA001292, AARA001634, AARA001714, AARA001715, AARA001806, AARA001961, AARA002929, AARA003490, AARA003707, AARA003715, AARA003790, AARA004854, AARA006160, AARA006239, AARA006244, AARA006908, AARA006954, AARA006977, AARA007099, AARA007912, AARA008463, AARA008748, AARA008749, AARA008889, AARA008890, AARA009084, AARA009364, AARA009757, AARA010518, AARA011885, AARA015629, AARA016006, AARA016456, AARA016457, AARA016523, AARA016524, AARA017024, AARA017527</t>
  </si>
  <si>
    <t>AARA003406, AARA003536, AARA004360, AARA004850, AARA006657, AARA009065, AARA016015, AARA017330, AARA018669</t>
  </si>
  <si>
    <t>AARA000448, AARA000680, AARA000880, AARA003262, AARA003340, AARA004275, AARA004360, AARA005327, AARA005529, AARA005605, AARA006145, AARA007222, AARA007654, AARA008635, AARA008637, AARA009065, AARA010147, AARA010513, AARA010667, AARA011156, AARA011602, AARA011676, AARA015724, AARA016001, AARA016788, AARA017080, AARA017330, AARA017632, AARA018126, AARA018669</t>
  </si>
  <si>
    <t>19/670</t>
  </si>
  <si>
    <t>AARA001292, AARA001806, AARA002929, AARA003790, AARA006160, AARA006239, AARA006244, AARA007912, AARA008748, AARA008749, AARA008889, AARA008890, AARA009084, AARA009757, AARA010518, AARA011885, AARA016006, AARA016523, AARA016524</t>
  </si>
  <si>
    <t>AARA003703, AARA006327, AARA007695, AARA007851, AARA009065, AARA009930, AARA011445, AARA017277</t>
  </si>
  <si>
    <t>20/670</t>
  </si>
  <si>
    <t>AARA001292, AARA001806, AARA002929, AARA003790, AARA006160, AARA006239, AARA006244, AARA006908, AARA007912, AARA008748, AARA008749, AARA008889, AARA008890, AARA009084, AARA009757, AARA010518, AARA011885, AARA016006, AARA016523, AARA016524</t>
  </si>
  <si>
    <t>AARA000179, AARA001634, AARA003490, AARA003715, AARA004854, AARA006954, AARA006977, AARA007099, AARA008463, AARA015629, AARA016456, AARA016457, AARA017527</t>
  </si>
  <si>
    <t>21/670</t>
  </si>
  <si>
    <t>AARA000448, AARA000680, AARA003340, AARA005327, AARA005529, AARA005605, AARA006145, AARA007222, AARA008635, AARA008637, AARA010147, AARA010667, AARA011156, AARA011602, AARA011676, AARA015724, AARA016001, AARA016788, AARA017080, AARA017632, AARA018126</t>
  </si>
  <si>
    <t>29/670</t>
  </si>
  <si>
    <t>AARA002343, AARA003045, AARA003257, AARA003406, AARA003536, AARA004360, AARA004784, AARA004850, AARA004857, AARA005160, AARA005909, AARA006657, AARA009065, AARA011126, AARA011394, AARA011635, AARA011817, AARA011890, AARA011974, AARA012025, AARA012038, AARA014553, AARA016015, AARA016157, AARA017330, AARA018146, AARA018669, AARA018686, AARA018780</t>
  </si>
  <si>
    <t>95/670</t>
  </si>
  <si>
    <t>AARA000351, AARA000437, AARA000448, AARA000674, AARA000680, AARA000705, AARA000708, AARA000880, AARA000895, AARA001340, AARA001566, AARA001671, AARA001718, AARA002091, AARA002258, AARA002869, AARA003174, AARA003262, AARA003340, AARA003406, AARA003536, AARA003929, AARA004275, AARA004360, AARA004850, AARA005327, AARA005529, AARA005605, AARA005774, AARA005903, AARA006145, AARA006180, AARA006657, AARA006663, AARA007222, AARA007654, AARA007903, AARA008241, AARA008635, AARA008637, AARA008876, AARA009065, AARA009400, AARA009409, AARA009441, AARA009572, AARA010147, AARA010168, AARA010513, AARA010622, AARA010667, AARA011156, AARA011602, AARA011676, AARA015026, AARA015700, AARA015708, AARA015710, AARA015712, AARA015713, AARA015714, AARA015724, AARA015865, AARA015901, AARA015913, AARA015980, AARA016001, AARA016015, AARA016471, AARA016520, AARA016521, AARA016535, AARA016788, AARA016882, AARA016884, AARA016885, AARA016888, AARA016989, AARA017033, AARA017080, AARA017165, AARA017330, AARA017449, AARA017450, AARA017453, AARA017544, AARA017632, AARA017675, AARA017933, AARA017956, AARA018073, AARA018126, AARA018533, AARA018669, AARA018762</t>
  </si>
  <si>
    <t>AARA002343, AARA003045, AARA003257, AARA003406, AARA003536, AARA004360, AARA004850, AARA004857, AARA005160, AARA005909, AARA006657, AARA009065, AARA011126, AARA011394, AARA011635, AARA011817, AARA011890, AARA011974, AARA012038, AARA014553, AARA016015, AARA016157, AARA017330, AARA018146, AARA018669, AARA018686, AARA018780</t>
  </si>
  <si>
    <t>AARA001634, AARA003490, AARA006977</t>
  </si>
  <si>
    <t>219/670</t>
  </si>
  <si>
    <t>AARA000101, AARA000179, AARA000326, AARA000448, AARA000609, AARA000610, AARA000643, AARA000645, AARA000680, AARA000798, AARA000829, AARA000859, AARA000880, AARA000995, AARA000999, AARA001040, AARA001095, AARA001171, AARA001269, AARA001282, AARA001634, AARA001678, AARA001870, AARA001996, AARA002079, AARA002080, AARA002132, AARA002343, AARA002472, AARA002536, AARA003027, AARA003039, AARA003045, AARA003202, AARA003257, AARA003262, AARA003282, AARA003285, AARA003340, AARA003390, AARA003406, AARA003447, AARA003490, AARA003511, AARA003536, AARA003703, AARA003715, AARA003739, AARA003908, AARA003986, AARA004210, AARA004275, AARA004360, AARA004515, AARA004518, AARA004652, AARA004653, AARA004669, AARA004672, AARA004702, AARA004784, AARA004842, AARA004850, AARA004854, AARA004857, AARA004879, AARA005076, AARA005160, AARA005318, AARA005327, AARA005344, AARA005349, AARA005500, AARA005529, AARA005568, AARA005605, AARA005632, AARA005738, AARA005772, AARA005778, AARA005811, AARA005834, AARA005891, AARA005909, AARA006145, AARA006327, AARA006359, AARA006574, AARA006629, AARA006657, AARA006936, AARA006954, AARA006977, AARA007001, AARA007099, AARA007222, AARA007654, AARA007695, AARA007742, AARA007769, AARA007850, AARA007851, AARA008117, AARA008138, AARA008163, AARA008183, AARA008338, AARA008463, AARA008467, AARA008591, AARA008602, AARA008613, AARA008635, AARA008637, AARA008729, AARA008734, AARA008830, AARA008848, AARA008979, AARA009061, AARA009065, AARA009069, AARA009168, AARA009246, AARA009525, AARA009632, AARA009894, AARA009930, AARA009934, AARA009935, AARA010147, AARA010216, AARA010273, AARA010325, AARA010513, AARA010667, AARA010871, AARA011126, AARA011156, AARA011178, AARA011199, AARA011346, AARA011351, AARA011394, AARA011445, AARA011602, AARA011635, AARA011676, AARA011689, AARA011817, AARA011852, AARA011890, AARA011910, AARA011964, AARA011974, AARA012025, AARA012038, AARA012071, AARA014553, AARA015591, AARA015629, AARA015648, AARA015724, AARA015730, AARA015763, AARA015772, AARA016001, AARA016015, AARA016045, AARA016057, AARA016122, AARA016157, AARA016307, AARA016433, AARA016451, AARA016456, AARA016457, AARA016491, AARA016563, AARA016661, AARA016788, AARA016851, AARA016894, AARA016949, AARA016977, AARA017073, AARA017080, AARA017277, AARA017298, AARA017299, AARA017303, AARA017323, AARA017330, AARA017357, AARA017468, AARA017483, AARA017516, AARA017527, AARA017632, AARA017659, AARA017662, AARA017913, AARA017958, AARA017973, AARA018064, AARA018126, AARA018146, AARA018153, AARA018155, AARA018348, AARA018398, AARA018399, AARA018401, AARA018403, AARA018669, AARA018686, AARA018721, AARA018765, AARA018780</t>
  </si>
  <si>
    <t>0/670</t>
  </si>
  <si>
    <t>2/670</t>
  </si>
  <si>
    <t>AARA009065, AARA018669</t>
  </si>
  <si>
    <t>AARA000448, AARA000680, AARA003340, AARA004360, AARA005327, AARA005529, AARA005605, AARA006145, AARA007222, AARA008635, AARA008637, AARA010147, AARA010667, AARA011156, AARA011602, AARA016015, AARA016788, AARA017080, AARA017330, AARA018126</t>
  </si>
  <si>
    <t>17/670</t>
  </si>
  <si>
    <t>AARA000448, AARA000680, AARA003340, AARA005327, AARA005529, AARA005605, AARA006145, AARA007222, AARA008635, AARA008637, AARA010147, AARA010667, AARA011156, AARA011602, AARA016788, AARA017080, AARA018126</t>
  </si>
  <si>
    <t>35/670</t>
  </si>
  <si>
    <t>AARA000326, AARA002343, AARA003045, AARA003257, AARA003406, AARA003536, AARA004360, AARA004652, AARA004653, AARA004784, AARA004850, AARA004857, AARA005160, AARA005909, AARA006657, AARA008467, AARA009065, AARA011126, AARA011351, AARA011394, AARA011635, AARA011817, AARA011890, AARA011974, AARA012025, AARA012038, AARA014553, AARA016015, AARA016157, AARA016451, AARA017330, AARA018146, AARA018669, AARA018686, AARA018780</t>
  </si>
  <si>
    <t>GO:0044265</t>
  </si>
  <si>
    <t>cellular macromolecule catabolic process</t>
  </si>
  <si>
    <t>107/10230</t>
  </si>
  <si>
    <t>GO:0006397</t>
  </si>
  <si>
    <t>mRNA processing</t>
  </si>
  <si>
    <t>102/10230</t>
  </si>
  <si>
    <t>GO:0034641</t>
  </si>
  <si>
    <t>cellular nitrogen compound metabolic process</t>
  </si>
  <si>
    <t>45/670</t>
  </si>
  <si>
    <t>1027/10230</t>
  </si>
  <si>
    <t>AARA000609, AARA000610, AARA000829, AARA002343, AARA003045, AARA003257, AARA003390, AARA003406, AARA003536, AARA004360, AARA004784, AARA004842, AARA004850, AARA004857, AARA005160, AARA005891, AARA005909, AARA006657, AARA008729, AARA008734, AARA009065, AARA009632, AARA011126, AARA011394, AARA011635, AARA011689, AARA011817, AARA011890, AARA011974, AARA012025, AARA012038, AARA014553, AARA015648, AARA015724, AARA015763, AARA016001, AARA016015, AARA016157, AARA017330, AARA017632, AARA017659, AARA018146, AARA018669, AARA018686, AARA018780</t>
  </si>
  <si>
    <t>AARA004549, AARA005200, AARA009109, AARA009344, AARA009345, AARA015807, AARA018029</t>
  </si>
  <si>
    <t>GO:0008194</t>
  </si>
  <si>
    <t>UDP-glycosyltransferase activity</t>
  </si>
  <si>
    <t>AARA004549, AARA005200, AARA009109, AARA009344, AARA009345, AARA015683, AARA015807, AARA018029</t>
  </si>
  <si>
    <t>AARA000505, AARA000745, AARA001625, AARA003548, AARA003906, AARA006813, AARA010523, AARA016560, AARA017093</t>
  </si>
  <si>
    <t>AARA000505, AARA000745, AARA001625, AARA003548, AARA006813, AARA010523</t>
  </si>
  <si>
    <t>81/670</t>
  </si>
  <si>
    <t>AARA000220, AARA000505, AARA000722, AARA000745, AARA000826, AARA000858, AARA001625, AARA001879, AARA002065, AARA002158, AARA002268, AARA002285, AARA002464, AARA002617, AARA002766, AARA003397, AARA003535, AARA003548, AARA003906, AARA004217, AARA004323, AARA004557, AARA005399, AARA005515, AARA005553, AARA005722, AARA005840, AARA005864, AARA006813, AARA006884, AARA007040, AARA007341, AARA007814, AARA007816, AARA008306, AARA008307, AARA008564, AARA008641, AARA008645, AARA009126, AARA009230, AARA009354, AARA009365, AARA009530, AARA009629, AARA009788, AARA009917, AARA010002, AARA010074, AARA010372, AARA010523, AARA010565, AARA010638, AARA010657, AARA011174, AARA011740, AARA011900, AARA014510, AARA016120, AARA016205, AARA016552, AARA016553, AARA016560, AARA016579, AARA016587, AARA016899, AARA017093, AARA017144, AARA017145, AARA017434, AARA017550, AARA017649, AARA017650, AARA017709, AARA017795, AARA017810, AARA017813, AARA017855, AARA017975, AARA018369, AARA018739</t>
  </si>
  <si>
    <t>25/676</t>
  </si>
  <si>
    <t>27/676</t>
  </si>
  <si>
    <t>26/676</t>
  </si>
  <si>
    <t>AARA000645, AARA000995, AARA001171, AARA002536, AARA003202, AARA003282, AARA003285, AARA003739, AARA003908, AARA004275, AARA004702, AARA005349, AARA005568, AARA005778, AARA008138, AARA008183, AARA008338, AARA008613, AARA009246, AARA009894, AARA010871, AARA011346, AARA011852, AARA011964, AARA016307, AARA017298, AARA017483</t>
  </si>
  <si>
    <t>29/676</t>
  </si>
  <si>
    <t>AARA000645, AARA000995, AARA001171, AARA002536, AARA003202, AARA003282, AARA003285, AARA003739, AARA003908, AARA004275, AARA004702, AARA005349, AARA005568, AARA005778, AARA007742, AARA008138, AARA008183, AARA008338, AARA008613, AARA009246, AARA009894, AARA010871, AARA011346, AARA011852, AARA011964, AARA016307, AARA017073, AARA017298, AARA017483</t>
  </si>
  <si>
    <t>14/676</t>
  </si>
  <si>
    <t>283/676</t>
  </si>
  <si>
    <t>AARA000063, AARA000101, AARA000147, AARA000319, AARA000326, AARA000351, AARA000437, AARA000448, AARA000485, AARA000595, AARA000596, AARA000597, AARA000609, AARA000610, AARA000643, AARA000645, AARA000680, AARA000705, AARA000708, AARA000730, AARA000829, AARA000895, AARA000995, AARA000999, AARA001171, AARA001269, AARA001340, AARA001433, AARA001566, AARA001659, AARA001718, AARA001764, AARA001802, AARA001803, AARA001873, AARA002074, AARA002091, AARA002097, AARA002132, AARA002183, AARA002258, AARA002536, AARA002634, AARA002823, AARA002826, AARA002869, AARA002974, AARA002987, AARA003027, AARA003045, AARA003174, AARA003178, AARA003202, AARA003228, AARA003257, AARA003262, AARA003282, AARA003285, AARA003330, AARA003340, AARA003390, AARA003404, AARA003406, AARA003536, AARA003648, AARA003703, AARA003739, AARA003908, AARA003929, AARA004119, AARA004275, AARA004360, AARA004451, AARA004454, AARA004515, AARA004578, AARA004652, AARA004653, AARA004702, AARA004842, AARA004850, AARA004857, AARA004879, AARA004883, AARA005067, AARA005076, AARA005160, AARA005344, AARA005348, AARA005349, AARA005427, AARA005500, AARA005568, AARA005711, AARA005738, AARA005772, AARA005774, AARA005778, AARA005811, AARA005891, AARA005903, AARA005909, AARA005918, AARA006041, AARA006145, AARA006150, AARA006180, AARA006359, AARA006574, AARA006629, AARA006657, AARA006663, AARA006668, AARA006747, AARA006868, AARA006967, AARA007094, AARA007222, AARA007329, AARA007391, AARA007560, AARA007695, AARA007742, AARA007807, AARA007930, AARA007999, AARA008117, AARA008138, AARA008157, AARA008183, AARA008205, AARA008230, AARA008241, AARA008338, AARA008403, AARA008467, AARA008613, AARA008635, AARA008637, AARA008639, AARA008729, AARA008734, AARA008876, AARA008927, AARA009065, AARA009226, AARA009246, AARA009360, AARA009409, AARA009441, AARA009525, AARA009526, AARA009572, AARA009632, AARA009637, AARA009755, AARA009855, AARA009894, AARA009921, AARA009934, AARA009935, AARA009955, AARA010168, AARA010192, AARA010435, AARA010513, AARA010610, AARA010622, AARA010667, AARA010757, AARA010871, AARA011126, AARA011156, AARA011211, AARA011257, AARA011346, AARA011351, AARA011366, AARA011405, AARA011486, AARA011602, AARA011635, AARA011676, AARA011689, AARA011817, AARA011852, AARA011890, AARA011964, AARA012025, AARA012038, AARA012050, AARA012071, AARA014553, AARA015026, AARA015591, AARA015648, AARA015700, AARA015708, AARA015710, AARA015711, AARA015712, AARA015713, AARA015714, AARA015724, AARA015730, AARA015763, AARA015765, AARA015828, AARA015901, AARA015976, AARA015980, AARA016001, AARA016015, AARA016045, AARA016122, AARA016157, AARA016307, AARA016442, AARA016444, AARA016451, AARA016471, AARA016475, AARA016504, AARA016520, AARA016521, AARA016851, AARA016856, AARA016882, AARA016884, AARA016885, AARA016888, AARA016891, AARA016977, AARA016989, AARA017033, AARA017073, AARA017080, AARA017115, AARA017165, AARA017288, AARA017290, AARA017298, AARA017326, AARA017327, AARA017330, AARA017438, AARA017449, AARA017450, AARA017453, AARA017454, AARA017468, AARA017473, AARA017483, AARA017497, AARA017521, AARA017544, AARA017571, AARA017618, AARA017620, AARA017621, AARA017628, AARA017632, AARA017659, AARA017675, AARA017783, AARA017816, AARA017913, AARA017933, AARA017934, AARA017973, AARA018073, AARA018126, AARA018146, AARA018459, AARA018533, AARA018575, AARA018625, AARA018669, AARA018686, AARA018721, AARA018748, AARA018762, AARA018780</t>
  </si>
  <si>
    <t>8/676</t>
  </si>
  <si>
    <t>9/676</t>
  </si>
  <si>
    <t>36/676</t>
  </si>
  <si>
    <t>AARA000730, AARA001269, AARA001433, AARA001873, AARA002074, AARA002823, AARA003178, AARA003262, AARA004275, AARA005348, AARA005500, AARA007329, AARA007560, AARA007999, AARA008157, AARA008205, AARA009226, AARA009525, AARA009526, AARA009637, AARA010610, AARA010757, AARA011257, AARA011366, AARA015828, AARA015976, AARA016475, AARA016504, AARA017288, AARA017290, AARA017497, AARA017618, AARA017620, AARA017621, AARA018459, AARA018748</t>
  </si>
  <si>
    <t>65/676</t>
  </si>
  <si>
    <t>AARA000063, AARA000326, AARA000643, AARA001269, AARA001433, AARA001873, AARA002074, AARA002974, AARA003027, AARA003045, AARA003257, AARA003330, AARA004451, AARA004515, AARA004652, AARA004653, AARA004842, AARA004857, AARA004879, AARA004883, AARA005160, AARA005344, AARA005348, AARA005500, AARA005711, AARA005738, AARA005772, AARA005811, AARA005909, AARA006574, AARA006629, AARA006657, AARA007094, AARA008117, AARA008205, AARA008403, AARA008467, AARA009637, AARA009921, AARA009934, AARA009935, AARA011126, AARA011257, AARA011351, AARA011366, AARA011405, AARA011635, AARA011817, AARA011890, AARA012025, AARA012038, AARA014553, AARA015591, AARA015730, AARA016045, AARA016122, AARA016157, AARA016451, AARA016851, AARA017288, AARA017290, AARA017973, AARA018459, AARA018686, AARA018780</t>
  </si>
  <si>
    <t>17/676</t>
  </si>
  <si>
    <t>AARA000063, AARA000829, AARA003027, AARA003703, AARA004857, AARA005891, AARA005909, AARA007391, AARA007695, AARA008729, AARA008734, AARA009632, AARA011689, AARA015648, AARA015763, AARA015765, AARA017659</t>
  </si>
  <si>
    <t>78/676</t>
  </si>
  <si>
    <t>AARA000147, AARA000319, AARA000351, AARA000437, AARA000595, AARA000596, AARA000597, AARA000705, AARA000708, AARA000895, AARA001340, AARA001566, AARA001659, AARA001718, AARA002091, AARA002258, AARA002826, AARA002869, AARA002987, AARA003174, AARA003404, AARA003929, AARA004454, AARA005427, AARA005774, AARA005903, AARA006150, AARA006180, AARA006663, AARA006668, AARA007807, AARA008241, AARA008876, AARA009360, AARA009409, AARA009441, AARA009572, AARA010168, AARA010622, AARA011156, AARA011676, AARA015026, AARA015700, AARA015708, AARA015710, AARA015711, AARA015712, AARA015713, AARA015714, AARA015901, AARA015980, AARA016442, AARA016444, AARA016471, AARA016520, AARA016521, AARA016882, AARA016884, AARA016885, AARA016888, AARA016891, AARA016989, AARA017033, AARA017115, AARA017165, AARA017438, AARA017449, AARA017450, AARA017453, AARA017454, AARA017521, AARA017544, AARA017675, AARA017933, AARA017934, AARA018073, AARA018533, AARA018762</t>
  </si>
  <si>
    <t>11/676</t>
  </si>
  <si>
    <t>AARA002929, AARA004009, AARA008748, AARA008749, AARA008884, AARA008889, AARA008890, AARA016006, AARA016522, AARA016523, AARA016524</t>
  </si>
  <si>
    <t>7/676</t>
  </si>
  <si>
    <t>AARA000829, AARA005891, AARA007391, AARA008729, AARA008734, AARA009632, AARA011689, AARA015648, AARA015763, AARA015765, AARA017659</t>
  </si>
  <si>
    <t>13/676</t>
  </si>
  <si>
    <t>AARA000736, AARA002929, AARA004009, AARA006244, AARA008748, AARA008749, AARA008884, AARA008889, AARA008890, AARA016006, AARA016522, AARA016523, AARA016524</t>
  </si>
  <si>
    <t>AARA000063, AARA000326, AARA000643, AARA001269, AARA003027, AARA003330, AARA004451, AARA004652, AARA004653, AARA004857, AARA004879, AARA004883, AARA005344, AARA005500, AARA005711, AARA005738, AARA005772, AARA005811, AARA005909, AARA006574, AARA006629, AARA006657, AARA007094, AARA008403, AARA008467, AARA009934, AARA009935, AARA011351, AARA012025, AARA015591, AARA015730, AARA016045, AARA016122, AARA016451, AARA016851, AARA017973</t>
  </si>
  <si>
    <t>6/676</t>
  </si>
  <si>
    <t>12/676</t>
  </si>
  <si>
    <t>AARA002929, AARA004009, AARA006244, AARA008748, AARA008749, AARA008884, AARA008889, AARA008890, AARA016006, AARA016522, AARA016523, AARA016524</t>
  </si>
  <si>
    <t>41/676</t>
  </si>
  <si>
    <t>AARA000859, AARA001040, AARA001095, AARA001678, AARA001870, AARA002079, AARA002080, AARA002472, AARA003045, AARA003511, AARA003986, AARA004210, AARA005160, AARA005632, AARA005633, AARA008163, AARA008830, AARA008848, AARA008979, AARA009061, AARA010216, AARA010325, AARA011178, AARA011199, AARA011635, AARA011817, AARA011890, AARA011910, AARA012038, AARA015687, AARA016057, AARA016491, AARA016563, AARA017303, AARA017323, AARA017958, AARA018064, AARA018398, AARA018399, AARA018401, AARA018403</t>
  </si>
  <si>
    <t>AARA000063, AARA000643, AARA001269, AARA004857, AARA004879, AARA004883, AARA005344, AARA005738, AARA005909, AARA007094, AARA008403, AARA015730, AARA016851, AARA017973</t>
  </si>
  <si>
    <t>GO:0071704</t>
  </si>
  <si>
    <t>organic substance metabolic process</t>
  </si>
  <si>
    <t>237/676</t>
  </si>
  <si>
    <t>2937/10230</t>
  </si>
  <si>
    <t>AARA000063, AARA000147, AARA000319, AARA000326, AARA000351, AARA000437, AARA000448, AARA000485, AARA000595, AARA000596, AARA000597, AARA000609, AARA000610, AARA000643, AARA000680, AARA000705, AARA000708, AARA000730, AARA000829, AARA000895, AARA000999, AARA001269, AARA001340, AARA001433, AARA001566, AARA001659, AARA001718, AARA001802, AARA001803, AARA001873, AARA002074, AARA002091, AARA002097, AARA002183, AARA002258, AARA002634, AARA002823, AARA002826, AARA002869, AARA002974, AARA002987, AARA003027, AARA003045, AARA003174, AARA003178, AARA003228, AARA003257, AARA003262, AARA003330, AARA003340, AARA003390, AARA003404, AARA003406, AARA003536, AARA003648, AARA003929, AARA004275, AARA004360, AARA004451, AARA004454, AARA004578, AARA004652, AARA004653, AARA004842, AARA004850, AARA004857, AARA004879, AARA004883, AARA005160, AARA005344, AARA005348, AARA005427, AARA005500, AARA005711, AARA005738, AARA005772, AARA005774, AARA005811, AARA005891, AARA005903, AARA005909, AARA006041, AARA006145, AARA006150, AARA006180, AARA006359, AARA006574, AARA006629, AARA006657, AARA006663, AARA006668, AARA006868, AARA006967, AARA007094, AARA007222, AARA007329, AARA007391, AARA007560, AARA007807, AARA007999, AARA008157, AARA008205, AARA008230, AARA008241, AARA008403, AARA008467, AARA008635, AARA008637, AARA008639, AARA008729, AARA008734, AARA008876, AARA008927, AARA009065, AARA009226, AARA009360, AARA009409, AARA009441, AARA009525, AARA009526, AARA009572, AARA009632, AARA009637, AARA009855, AARA009921, AARA009934, AARA009935, AARA009955, AARA010168, AARA010192, AARA010513, AARA010610, AARA010622, AARA010667, AARA010757, AARA011126, AARA011156, AARA011211, AARA011257, AARA011351, AARA011366, AARA011405, AARA011486, AARA011602, AARA011635, AARA011676, AARA011689, AARA011817, AARA011890, AARA012025, AARA012038, AARA012050, AARA012071, AARA014553, AARA015026, AARA015591, AARA015648, AARA015700, AARA015708, AARA015710, AARA015711, AARA015712, AARA015713, AARA015714, AARA015724, AARA015730, AARA015763, AARA015765, AARA015828, AARA015901, AARA015976, AARA015980, AARA016001, AARA016015, AARA016045, AARA016122, AARA016157, AARA016442, AARA016444, AARA016451, AARA016471, AARA016475, AARA016504, AARA016520, AARA016521, AARA016851, AARA016856, AARA016882, AARA016884, AARA016885, AARA016888, AARA016891, AARA016977, AARA016989, AARA017033, AARA017080, AARA017115, AARA017165, AARA017288, AARA017290, AARA017326, AARA017327, AARA017330, AARA017438, AARA017449, AARA017450, AARA017453, AARA017454, AARA017468, AARA017473, AARA017497, AARA017521, AARA017544, AARA017571, AARA017618, AARA017620, AARA017621, AARA017628, AARA017632, AARA017659, AARA017675, AARA017783, AARA017816, AARA017913, AARA017933, AARA017934, AARA017973, AARA018073, AARA018126, AARA018146, AARA018459, AARA018533, AARA018669, AARA018686, AARA018748, AARA018762, AARA018780</t>
  </si>
  <si>
    <t>AARA001433, AARA001873, AARA002074, AARA005348, AARA008205, AARA009637, AARA011257, AARA011366, AARA017288, AARA017290, AARA018459</t>
  </si>
  <si>
    <t>AARA001433, AARA001873, AARA002074, AARA005348, AARA005500, AARA008205, AARA009637, AARA011257, AARA011366, AARA017288, AARA017290, AARA018459</t>
  </si>
  <si>
    <t>4/676</t>
  </si>
  <si>
    <t>10/676</t>
  </si>
  <si>
    <t>GO:0044238</t>
  </si>
  <si>
    <t>primary metabolic process</t>
  </si>
  <si>
    <t>219/676</t>
  </si>
  <si>
    <t>2746/10230</t>
  </si>
  <si>
    <t>AARA000063, AARA000147, AARA000319, AARA000326, AARA000351, AARA000437, AARA000448, AARA000485, AARA000595, AARA000596, AARA000597, AARA000643, AARA000680, AARA000705, AARA000708, AARA000730, AARA000895, AARA000999, AARA001269, AARA001340, AARA001433, AARA001566, AARA001659, AARA001718, AARA001802, AARA001803, AARA001873, AARA002074, AARA002091, AARA002097, AARA002183, AARA002258, AARA002634, AARA002823, AARA002826, AARA002869, AARA002974, AARA002987, AARA003027, AARA003045, AARA003174, AARA003178, AARA003228, AARA003257, AARA003262, AARA003330, AARA003340, AARA003404, AARA003406, AARA003536, AARA003648, AARA003929, AARA004119, AARA004275, AARA004360, AARA004454, AARA004578, AARA004652, AARA004653, AARA004850, AARA004857, AARA004879, AARA004883, AARA005160, AARA005348, AARA005427, AARA005500, AARA005711, AARA005738, AARA005772, AARA005774, AARA005811, AARA005903, AARA005909, AARA005918, AARA006041, AARA006145, AARA006150, AARA006180, AARA006629, AARA006657, AARA006663, AARA006668, AARA006747, AARA006868, AARA006967, AARA007094, AARA007222, AARA007329, AARA007560, AARA007807, AARA007930, AARA007999, AARA008157, AARA008205, AARA008230, AARA008241, AARA008403, AARA008467, AARA008635, AARA008637, AARA008639, AARA008876, AARA008927, AARA009065, AARA009226, AARA009360, AARA009409, AARA009441, AARA009525, AARA009526, AARA009572, AARA009637, AARA009755, AARA009855, AARA009921, AARA009934, AARA009935, AARA010168, AARA010192, AARA010435, AARA010610, AARA010622, AARA010667, AARA010757, AARA011126, AARA011156, AARA011257, AARA011351, AARA011366, AARA011405, AARA011486, AARA011602, AARA011635, AARA011676, AARA011817, AARA011890, AARA012025, AARA012038, AARA012050, AARA012071, AARA014553, AARA015026, AARA015700, AARA015708, AARA015710, AARA015711, AARA015712, AARA015713, AARA015714, AARA015724, AARA015730, AARA015828, AARA015901, AARA015976, AARA015980, AARA016001, AARA016015, AARA016045, AARA016157, AARA016442, AARA016444, AARA016451, AARA016471, AARA016475, AARA016504, AARA016520, AARA016521, AARA016851, AARA016856, AARA016882, AARA016884, AARA016885, AARA016888, AARA016891, AARA016989, AARA017033, AARA017080, AARA017115, AARA017165, AARA017288, AARA017290, AARA017326, AARA017327, AARA017330, AARA017438, AARA017449, AARA017450, AARA017453, AARA017454, AARA017468, AARA017473, AARA017497, AARA017521, AARA017544, AARA017571, AARA017618, AARA017620, AARA017621, AARA017628, AARA017632, AARA017675, AARA017783, AARA017816, AARA017913, AARA017933, AARA017934, AARA017973, AARA018073, AARA018126, AARA018146, AARA018459, AARA018533, AARA018625, AARA018669, AARA018686, AARA018748, AARA018762, AARA018780</t>
  </si>
  <si>
    <t>AARA001712, AARA004847, AARA005796, AARA011953, AARA016855, AARA018063, AARA018065, AARA018375</t>
  </si>
  <si>
    <t>44/676</t>
  </si>
  <si>
    <t>AARA000056, AARA000179, AARA000678, AARA000736, AARA001961, AARA002655, AARA002929, AARA002955, AARA003246, AARA003490, AARA003707, AARA003715, AARA003790, AARA004009, AARA004744, AARA006160, AARA006244, AARA006684, AARA006881, AARA006908, AARA006977, AARA007099, AARA007587, AARA007848, AARA007912, AARA008748, AARA008749, AARA008884, AARA008889, AARA008890, AARA009084, AARA009312, AARA011739, AARA011885, AARA015629, AARA016006, AARA016215, AARA016456, AARA016457, AARA016522, AARA016523, AARA016524, AARA017025, AARA017527</t>
  </si>
  <si>
    <t>AARA002955, AARA003246, AARA003790, AARA006160, AARA006881, AARA009084, AARA009312, AARA011885</t>
  </si>
  <si>
    <t>AARA002955, AARA003246, AARA003790, AARA006160, AARA009084, AARA009312, AARA011885</t>
  </si>
  <si>
    <t>31/676</t>
  </si>
  <si>
    <t>AARA000448, AARA000680, AARA003228, AARA003262, AARA003340, AARA004275, AARA004360, AARA004578, AARA006145, AARA006868, AARA007222, AARA008635, AARA008637, AARA008927, AARA009065, AARA009855, AARA010513, AARA010667, AARA011156, AARA011211, AARA011486, AARA011602, AARA011676, AARA015724, AARA016001, AARA017080, AARA017330, AARA017632, AARA017816, AARA018126, AARA018669</t>
  </si>
  <si>
    <t>43/676</t>
  </si>
  <si>
    <t>AARA000056, AARA000179, AARA000678, AARA001961, AARA002655, AARA002929, AARA002955, AARA003246, AARA003490, AARA003707, AARA003715, AARA003790, AARA004009, AARA004744, AARA006160, AARA006244, AARA006684, AARA006881, AARA006908, AARA006977, AARA007099, AARA007587, AARA007848, AARA007912, AARA008748, AARA008749, AARA008884, AARA008889, AARA008890, AARA009084, AARA009312, AARA011739, AARA011885, AARA015629, AARA016006, AARA016215, AARA016456, AARA016457, AARA016522, AARA016523, AARA016524, AARA017025, AARA017527</t>
  </si>
  <si>
    <t>AARA003228, AARA003406, AARA003536, AARA004360, AARA004578, AARA004850, AARA006657, AARA006868, AARA006967, AARA009065, AARA016015, AARA017330, AARA018669</t>
  </si>
  <si>
    <t>AARA002955, AARA003246, AARA003790, AARA004744, AARA006160, AARA006881, AARA007848, AARA009084, AARA011885</t>
  </si>
  <si>
    <t>20/676</t>
  </si>
  <si>
    <t>AARA000448, AARA000680, AARA003340, AARA006145, AARA007222, AARA008635, AARA008637, AARA008927, AARA009855, AARA010667, AARA011156, AARA011486, AARA011602, AARA011676, AARA015724, AARA016001, AARA017080, AARA017632, AARA017816, AARA018126</t>
  </si>
  <si>
    <t>AARA003228, AARA003406, AARA003536, AARA004360, AARA004850, AARA006657, AARA006967, AARA016015, AARA017330</t>
  </si>
  <si>
    <t>15/676</t>
  </si>
  <si>
    <t>AARA000448, AARA000680, AARA003340, AARA006145, AARA007222, AARA008635, AARA008637, AARA008927, AARA009855, AARA010667, AARA011156, AARA011486, AARA011602, AARA017080, AARA018126</t>
  </si>
  <si>
    <t>AARA000056, AARA000179, AARA002655, AARA003490, AARA003715, AARA006684, AARA006977, AARA007099, AARA007587, AARA011739, AARA015629, AARA016215, AARA016456, AARA016457, AARA017527</t>
  </si>
  <si>
    <t>23/676</t>
  </si>
  <si>
    <t>AARA002929, AARA002955, AARA003246, AARA003790, AARA004009, AARA004744, AARA006160, AARA006244, AARA006881, AARA007848, AARA007912, AARA008748, AARA008749, AARA008884, AARA008889, AARA008890, AARA009084, AARA009312, AARA011885, AARA016006, AARA016522, AARA016523, AARA016524</t>
  </si>
  <si>
    <t>19/676</t>
  </si>
  <si>
    <t>AARA000448, AARA000680, AARA003228, AARA003340, AARA004360, AARA006145, AARA007222, AARA008635, AARA008637, AARA008927, AARA009855, AARA010667, AARA011156, AARA011486, AARA011602, AARA016015, AARA017080, AARA017330, AARA018126</t>
  </si>
  <si>
    <t>24/676</t>
  </si>
  <si>
    <t>AARA002929, AARA002955, AARA003246, AARA003790, AARA004009, AARA004744, AARA006160, AARA006244, AARA006881, AARA006908, AARA007848, AARA007912, AARA008748, AARA008749, AARA008884, AARA008889, AARA008890, AARA009084, AARA009312, AARA011885, AARA016006, AARA016522, AARA016523, AARA016524</t>
  </si>
  <si>
    <t>0/676</t>
  </si>
  <si>
    <t>AARA003703, AARA005096, AARA006327, AARA007695, AARA007851, AARA009065, AARA009930, AARA011381, AARA011445, AARA017253, AARA017277</t>
  </si>
  <si>
    <t>222/676</t>
  </si>
  <si>
    <t>AARA000056, AARA000063, AARA000101, AARA000179, AARA000326, AARA000448, AARA000609, AARA000610, AARA000643, AARA000645, AARA000680, AARA000798, AARA000829, AARA000859, AARA000995, AARA000999, AARA001040, AARA001095, AARA001171, AARA001269, AARA001678, AARA001870, AARA002079, AARA002080, AARA002132, AARA002183, AARA002472, AARA002536, AARA002655, AARA002861, AARA002974, AARA003027, AARA003045, AARA003202, AARA003228, AARA003257, AARA003262, AARA003282, AARA003285, AARA003330, AARA003340, AARA003390, AARA003406, AARA003490, AARA003511, AARA003536, AARA003703, AARA003715, AARA003739, AARA003908, AARA003986, AARA004210, AARA004275, AARA004360, AARA004451, AARA004515, AARA004578, AARA004652, AARA004653, AARA004669, AARA004672, AARA004702, AARA004842, AARA004850, AARA004857, AARA004879, AARA004883, AARA005067, AARA005076, AARA005096, AARA005160, AARA005344, AARA005349, AARA005500, AARA005568, AARA005632, AARA005633, AARA005711, AARA005738, AARA005772, AARA005778, AARA005811, AARA005891, AARA005909, AARA006145, AARA006327, AARA006359, AARA006574, AARA006629, AARA006657, AARA006684, AARA006868, AARA006936, AARA006967, AARA006977, AARA007094, AARA007099, AARA007222, AARA007391, AARA007587, AARA007695, AARA007742, AARA007769, AARA007850, AARA007851, AARA008117, AARA008138, AARA008163, AARA008183, AARA008338, AARA008403, AARA008467, AARA008602, AARA008613, AARA008635, AARA008637, AARA008729, AARA008734, AARA008830, AARA008848, AARA008927, AARA008979, AARA009061, AARA009065, AARA009168, AARA009246, AARA009525, AARA009632, AARA009855, AARA009894, AARA009921, AARA009930, AARA009934, AARA009935, AARA009955, AARA010216, AARA010325, AARA010513, AARA010667, AARA010871, AARA011126, AARA011156, AARA011178, AARA011199, AARA011211, AARA011346, AARA011351, AARA011381, AARA011405, AARA011445, AARA011486, AARA011602, AARA011635, AARA011676, AARA011689, AARA011739, AARA011817, AARA011852, AARA011890, AARA011910, AARA011964, AARA012025, AARA012038, AARA012071, AARA014553, AARA015591, AARA015629, AARA015648, AARA015687, AARA015724, AARA015730, AARA015763, AARA015765, AARA015772, AARA016001, AARA016015, AARA016045, AARA016057, AARA016122, AARA016157, AARA016215, AARA016307, AARA016451, AARA016456, AARA016457, AARA016491, AARA016563, AARA016851, AARA016894, AARA016949, AARA016977, AARA017073, AARA017080, AARA017253, AARA017277, AARA017298, AARA017299, AARA017303, AARA017323, AARA017330, AARA017468, AARA017483, AARA017527, AARA017632, AARA017659, AARA017816, AARA017913, AARA017958, AARA017973, AARA018064, AARA018126, AARA018146, AARA018155, AARA018398, AARA018399, AARA018401, AARA018403, AARA018669, AARA018686, AARA018721, AARA018765, AARA018780</t>
  </si>
  <si>
    <t>AARA002655, AARA003490, AARA006977, AARA016215</t>
  </si>
  <si>
    <t>5/676</t>
  </si>
  <si>
    <t>AARA003228, AARA004360, AARA004850, AARA006967, AARA016015</t>
  </si>
  <si>
    <t>AARA002974, AARA003045, AARA003228, AARA003257, AARA003406, AARA003536, AARA004360, AARA004578, AARA004850, AARA004857, AARA005160, AARA005909, AARA006657, AARA006868, AARA006967, AARA009065, AARA009921, AARA011126, AARA011405, AARA011635, AARA011817, AARA011890, AARA012038, AARA014553, AARA016015, AARA016157, AARA017330, AARA018146, AARA018669, AARA018686, AARA018780</t>
  </si>
  <si>
    <t>AARA003017, AARA005200, AARA009109, AARA009344, AARA009345, AARA015807, AARA018029</t>
  </si>
  <si>
    <t>AARA003017, AARA005200, AARA009109, AARA009344, AARA009345, AARA015683, AARA015807, AARA018029</t>
  </si>
  <si>
    <t>70/676</t>
  </si>
  <si>
    <t>AARA000220, AARA000505, AARA000722, AARA000745, AARA000826, AARA000858, AARA001625, AARA002158, AARA002268, AARA002285, AARA002464, AARA002617, AARA002765, AARA002766, AARA003397, AARA003535, AARA003548, AARA003906, AARA004217, AARA004323, AARA004531, AARA005399, AARA005553, AARA005722, AARA005840, AARA005864, AARA006813, AARA006884, AARA007040, AARA007341, AARA007586, AARA007814, AARA007816, AARA008303, AARA008307, AARA008641, AARA008645, AARA009354, AARA009365, AARA009788, AARA009917, AARA010002, AARA010074, AARA010372, AARA010638, AARA010657, AARA011499, AARA011740, AARA011900, AARA015631, AARA016120, AARA016205, AARA016552, AARA016553, AARA016579, AARA016899, AARA017093, AARA017144, AARA017145, AARA017434, AARA017649, AARA017650, AARA017709, AARA017794, AARA017795, AARA017810, AARA017855, AARA017975, AARA018369, AARA018739</t>
  </si>
  <si>
    <t>AARA000505, AARA000745, AARA001625, AARA003548, AARA003906, AARA006813, AARA017093</t>
  </si>
  <si>
    <t>AARA000505, AARA000745, AARA001625, AARA003548, AARA006813</t>
  </si>
  <si>
    <t>30/676</t>
  </si>
  <si>
    <t>AARA000722, AARA000826, AARA000858, AARA002158, AARA002464, AARA002617, AARA002766, AARA003397, AARA003535, AARA004323, AARA005399, AARA005553, AARA005722, AARA005840, AARA005864, AARA007040, AARA009354, AARA009365, AARA009788, AARA009917, AARA011740, AARA015631, AARA016205, AARA016579, AARA016899, AARA017434, AARA017649, AARA017650, AARA017709, AARA017975</t>
  </si>
  <si>
    <t>122/676</t>
  </si>
  <si>
    <t>AARA000220, AARA000505, AARA000669, AARA000722, AARA000745, AARA000826, AARA000858, AARA001131, AARA001265, AARA001625, AARA002158, AARA002219, AARA002268, AARA002285, AARA002342, AARA002344, AARA002464, AARA002617, AARA002622, AARA002765, AARA002766, AARA002788, AARA003017, AARA003397, AARA003535, AARA003548, AARA003555, AARA003640, AARA003666, AARA003675, AARA003897, AARA003899, AARA003900, AARA003901, AARA003903, AARA003906, AARA004217, AARA004323, AARA004531, AARA004816, AARA005200, AARA005399, AARA005553, AARA005722, AARA005840, AARA005864, AARA005872, AARA006570, AARA006813, AARA006884, AARA007040, AARA007309, AARA007341, AARA007586, AARA007814, AARA007816, AARA007870, AARA008303, AARA008307, AARA008641, AARA008645, AARA008878, AARA008888, AARA008896, AARA008919, AARA009109, AARA009344, AARA009345, AARA009354, AARA009365, AARA009638, AARA009788, AARA009799, AARA009917, AARA010002, AARA010074, AARA010372, AARA010638, AARA010657, AARA010944, AARA011499, AARA011740, AARA011900, AARA015614, AARA015631, AARA015683, AARA015807, AARA015889, AARA015990, AARA016026, AARA016115, AARA016120, AARA016140, AARA016147, AARA016163, AARA016205, AARA016468, AARA016497, AARA016552, AARA016553, AARA016579, AARA016899, AARA017093, AARA017144, AARA017145, AARA017182, AARA017187, AARA017428, AARA017434, AARA017649, AARA017650, AARA017709, AARA017765, AARA017794, AARA017795, AARA017810, AARA017855, AARA017975, AARA018029, AARA018369, AARA018685, AARA018739</t>
  </si>
  <si>
    <t>26/800</t>
  </si>
  <si>
    <t>AARA000645, AARA000995, AARA001171, AARA002536, AARA003282, AARA003285, AARA003739, AARA003908, AARA004702, AARA005349, AARA005568, AARA005778, AARA007627, AARA008138, AARA008183, AARA008338, AARA008613, AARA009246, AARA009894, AARA010871, AARA011346, AARA011852, AARA011964, AARA016307, AARA017298, AARA017483</t>
  </si>
  <si>
    <t>25/800</t>
  </si>
  <si>
    <t>27/800</t>
  </si>
  <si>
    <t>AARA000645, AARA000995, AARA001171, AARA002536, AARA003282, AARA003285, AARA003739, AARA003908, AARA004702, AARA005349, AARA005568, AARA005778, AARA007627, AARA007742, AARA008138, AARA008183, AARA008338, AARA008613, AARA009246, AARA009894, AARA010871, AARA011346, AARA011852, AARA011964, AARA016307, AARA017298, AARA017483</t>
  </si>
  <si>
    <t>29/800</t>
  </si>
  <si>
    <t>AARA000645, AARA000995, AARA001171, AARA002536, AARA003202, AARA003282, AARA003285, AARA003739, AARA003908, AARA004275, AARA004702, AARA005349, AARA005568, AARA005778, AARA007654, AARA008138, AARA008183, AARA008338, AARA008613, AARA009246, AARA009894, AARA010871, AARA011346, AARA011852, AARA011964, AARA016307, AARA017298, AARA017483, AARA017634</t>
  </si>
  <si>
    <t>31/800</t>
  </si>
  <si>
    <t>AARA000645, AARA000995, AARA001171, AARA002536, AARA003202, AARA003282, AARA003285, AARA003739, AARA003908, AARA004275, AARA004702, AARA005349, AARA005568, AARA005778, AARA007627, AARA007654, AARA007742, AARA008138, AARA008183, AARA008338, AARA008613, AARA009246, AARA009894, AARA010871, AARA011346, AARA011852, AARA011964, AARA016307, AARA017298, AARA017483, AARA017634</t>
  </si>
  <si>
    <t>14/800</t>
  </si>
  <si>
    <t>42/800</t>
  </si>
  <si>
    <t>AARA000730, AARA000842, AARA001269, AARA001433, AARA001873, AARA002074, AARA002451, AARA002823, AARA003178, AARA003262, AARA004275, AARA005348, AARA005500, AARA007329, AARA007560, AARA007654, AARA007999, AARA008157, AARA008205, AARA009226, AARA009525, AARA009526, AARA009637, AARA010610, AARA011020, AARA011257, AARA011366, AARA016504, AARA016517, AARA017283, AARA017288, AARA017495, AARA017497, AARA017618, AARA017619, AARA017620, AARA017621, AARA017634, AARA017994, AARA018459, AARA018460, AARA018748</t>
  </si>
  <si>
    <t>54/800</t>
  </si>
  <si>
    <t>AARA000859, AARA001040, AARA001095, AARA001142, AARA001678, AARA001870, AARA001905, AARA001996, AARA002079, AARA002080, AARA002472, AARA003045, AARA003447, AARA003511, AARA003986, AARA004210, AARA004274, AARA005160, AARA005632, AARA006328, AARA006743, AARA008163, AARA008830, AARA008848, AARA008850, AARA008979, AARA009061, AARA010216, AARA010273, AARA010770, AARA011178, AARA011199, AARA011635, AARA011890, AARA011910, AARA012038, AARA016057, AARA016058, AARA016433, AARA016491, AARA016563, AARA016661, AARA017077, AARA017303, AARA017323, AARA017516, AARA017662, AARA017958, AARA018064, AARA018266, AARA018398, AARA018399, AARA018401, AARA018403</t>
  </si>
  <si>
    <t>8/800</t>
  </si>
  <si>
    <t>13/800</t>
  </si>
  <si>
    <t>AARA001292, AARA002929, AARA004009, AARA008748, AARA008749, AARA008753, AARA008885, AARA008889, AARA008890, AARA016006, AARA016522, AARA016523, AARA016524</t>
  </si>
  <si>
    <t>9/800</t>
  </si>
  <si>
    <t>305/800</t>
  </si>
  <si>
    <t>AARA000319, AARA000326, AARA000351, AARA000437, AARA000448, AARA000485, AARA000527, AARA000585, AARA000595, AARA000596, AARA000597, AARA000609, AARA000610, AARA000643, AARA000645, AARA000675, AARA000680, AARA000705, AARA000708, AARA000730, AARA000829, AARA000842, AARA000995, AARA000999, AARA001079, AARA001171, AARA001269, AARA001282, AARA001304, AARA001340, AARA001433, AARA001566, AARA001718, AARA001764, AARA001802, AARA001873, AARA002074, AARA002091, AARA002097, AARA002132, AARA002160, AARA002183, AARA002258, AARA002343, AARA002451, AARA002480, AARA002536, AARA002634, AARA002823, AARA002826, AARA002869, AARA002870, AARA002974, AARA003027, AARA003039, AARA003045, AARA003174, AARA003178, AARA003202, AARA003257, AARA003262, AARA003282, AARA003285, AARA003329, AARA003330, AARA003340, AARA003348, AARA003390, AARA003404, AARA003406, AARA003536, AARA003648, AARA003703, AARA003739, AARA003908, AARA003929, AARA004119, AARA004202, AARA004275, AARA004360, AARA004454, AARA004515, AARA004635, AARA004652, AARA004653, AARA004702, AARA004842, AARA004850, AARA004857, AARA004879, AARA004883, AARA004989, AARA005067, AARA005076, AARA005160, AARA005327, AARA005344, AARA005348, AARA005349, AARA005406, AARA005500, AARA005568, AARA005605, AARA005711, AARA005738, AARA005774, AARA005778, AARA005811, AARA005903, AARA005909, AARA005918, AARA006041, AARA006108, AARA006180, AARA006359, AARA006574, AARA006629, AARA006657, AARA006663, AARA006668, AARA006747, AARA007094, AARA007329, AARA007391, AARA007560, AARA007627, AARA007654, AARA007695, AARA007742, AARA007891, AARA007930, AARA007999, AARA008117, AARA008138, AARA008157, AARA008183, AARA008184, AARA008197, AARA008205, AARA008230, AARA008338, AARA008403, AARA008613, AARA008635, AARA008636, AARA008637, AARA008639, AARA008729, AARA008734, AARA008876, AARA008895, AARA008927, AARA009017, AARA009065, AARA009226, AARA009237, AARA009246, AARA009360, AARA009400, AARA009409, AARA009441, AARA009525, AARA009526, AARA009556, AARA009572, AARA009600, AARA009632, AARA009637, AARA009755, AARA009894, AARA009935, AARA010147, AARA010168, AARA010192, AARA010296, AARA010435, AARA010513, AARA010610, AARA010622, AARA010871, AARA010966, AARA011020, AARA011126, AARA011211, AARA011257, AARA011346, AARA011351, AARA011366, AARA011394, AARA011405, AARA011635, AARA011676, AARA011758, AARA011852, AARA011890, AARA011964, AARA011974, AARA012025, AARA012038, AARA012050, AARA012071, AARA014553, AARA015026, AARA015591, AARA015648, AARA015649, AARA015700, AARA015708, AARA015710, AARA015711, AARA015712, AARA015713, AARA015714, AARA015724, AARA015730, AARA015763, AARA015764, AARA015848, AARA015901, AARA015913, AARA015971, AARA015980, AARA016001, AARA016015, AARA016045, AARA016122, AARA016307, AARA016443, AARA016444, AARA016451, AARA016471, AARA016504, AARA016517, AARA016520, AARA016521, AARA016585, AARA016639, AARA016785, AARA016851, AARA016856, AARA016881, AARA016882, AARA016884, AARA016885, AARA016888, AARA016891, AARA016977, AARA016989, AARA017033, AARA017165, AARA017283, AARA017288, AARA017298, AARA017326, AARA017327, AARA017330, AARA017404, AARA017438, AARA017449, AARA017450, AARA017453, AARA017468, AARA017473, AARA017483, AARA017495, AARA017497, AARA017501, AARA017521, AARA017544, AARA017571, AARA017618, AARA017619, AARA017620, AARA017621, AARA017628, AARA017632, AARA017634, AARA017659, AARA017675, AARA017762, AARA017782, AARA017783, AARA017913, AARA017933, AARA017934, AARA017935, AARA017936, AARA017956, AARA017965, AARA017994, AARA018073, AARA018126, AARA018146, AARA018348, AARA018459, AARA018460, AARA018533, AARA018615, AARA018625, AARA018669, AARA018686, AARA018721, AARA018748, AARA018762, AARA018780</t>
  </si>
  <si>
    <t>15/800</t>
  </si>
  <si>
    <t>AARA000736, AARA001292, AARA002929, AARA004009, AARA006244, AARA008748, AARA008749, AARA008753, AARA008885, AARA008889, AARA008890, AARA016006, AARA016522, AARA016523, AARA016524</t>
  </si>
  <si>
    <t>AARA001292, AARA002929, AARA004009, AARA006244, AARA008748, AARA008749, AARA008753, AARA008885, AARA008889, AARA008890, AARA016006, AARA016522, AARA016523, AARA016524</t>
  </si>
  <si>
    <t>84/800</t>
  </si>
  <si>
    <t>AARA000319, AARA000351, AARA000437, AARA000595, AARA000596, AARA000597, AARA000675, AARA000705, AARA000708, AARA001340, AARA001566, AARA001718, AARA002091, AARA002258, AARA002480, AARA002826, AARA002869, AARA002870, AARA003174, AARA003404, AARA003929, AARA004454, AARA004635, AARA005774, AARA005903, AARA006108, AARA006180, AARA006663, AARA006668, AARA008184, AARA008876, AARA009237, AARA009360, AARA009400, AARA009409, AARA009441, AARA009572, AARA010168, AARA010622, AARA011676, AARA015026, AARA015700, AARA015708, AARA015710, AARA015711, AARA015712, AARA015713, AARA015714, AARA015848, AARA015901, AARA015913, AARA015971, AARA015980, AARA016443, AARA016444, AARA016471, AARA016520, AARA016521, AARA016585, AARA016785, AARA016881, AARA016882, AARA016884, AARA016885, AARA016888, AARA016891, AARA016989, AARA017033, AARA017165, AARA017438, AARA017449, AARA017450, AARA017453, AARA017521, AARA017544, AARA017675, AARA017933, AARA017934, AARA017935, AARA017936, AARA017956, AARA018073, AARA018533, AARA018762</t>
  </si>
  <si>
    <t>16/800</t>
  </si>
  <si>
    <t>AARA000829, AARA003027, AARA003703, AARA004857, AARA005909, AARA007391, AARA007695, AARA008729, AARA008734, AARA009632, AARA010296, AARA015648, AARA015649, AARA015763, AARA015764, AARA017659</t>
  </si>
  <si>
    <t>11/800</t>
  </si>
  <si>
    <t>AARA001442, AARA001565, AARA001712, AARA004847, AARA009453, AARA010877, AARA011953, AARA016855, AARA018063, AARA018065, AARA018375</t>
  </si>
  <si>
    <t>AARA000829, AARA007391, AARA008729, AARA008734, AARA009632, AARA010296, AARA015648, AARA015649, AARA015763, AARA015764, AARA017659</t>
  </si>
  <si>
    <t>GO:0006629</t>
  </si>
  <si>
    <t>lipid metabolic process</t>
  </si>
  <si>
    <t>40/800</t>
  </si>
  <si>
    <t>284/10230</t>
  </si>
  <si>
    <t>AARA000485, AARA000527, AARA000643, AARA000999, AARA001079, AARA001304, AARA001802, AARA002097, AARA002183, AARA003039, AARA003648, AARA004879, AARA004883, AARA005738, AARA006041, AARA007094, AARA007891, AARA008197, AARA008230, AARA008403, AARA008639, AARA009017, AARA009556, AARA010192, AARA012071, AARA015730, AARA016639, AARA016851, AARA016856, AARA017326, AARA017327, AARA017404, AARA017468, AARA017473, AARA017571, AARA017628, AARA017762, AARA017783, AARA017913, AARA017965</t>
  </si>
  <si>
    <t>AARA003045, AARA004857, AARA005160, AARA005909, AARA011635, AARA011890, AARA012038, AARA014553</t>
  </si>
  <si>
    <t>6/800</t>
  </si>
  <si>
    <t>AARA003045, AARA005160, AARA011635, AARA011890, AARA012038, AARA014553</t>
  </si>
  <si>
    <t>64/800</t>
  </si>
  <si>
    <t>AARA000326, AARA000643, AARA001269, AARA001282, AARA001433, AARA001873, AARA002074, AARA002343, AARA002974, AARA003027, AARA003045, AARA003257, AARA003330, AARA004515, AARA004652, AARA004653, AARA004842, AARA004857, AARA004879, AARA004883, AARA004989, AARA005160, AARA005344, AARA005348, AARA005500, AARA005711, AARA005738, AARA005811, AARA005909, AARA006574, AARA006629, AARA006657, AARA007094, AARA007891, AARA008117, AARA008205, AARA008403, AARA009637, AARA009935, AARA010966, AARA011126, AARA011257, AARA011351, AARA011366, AARA011394, AARA011405, AARA011635, AARA011758, AARA011890, AARA011974, AARA012025, AARA012038, AARA014553, AARA015591, AARA015730, AARA016045, AARA016122, AARA016451, AARA016851, AARA017288, AARA018459, AARA018460, AARA018686, AARA018780</t>
  </si>
  <si>
    <t>3/800</t>
  </si>
  <si>
    <t>5/800</t>
  </si>
  <si>
    <t>AARA003045, AARA005160, AARA011635, AARA011890, AARA012038</t>
  </si>
  <si>
    <t>4/800</t>
  </si>
  <si>
    <t>AARA001433, AARA001873, AARA002074, AARA005348, AARA008205, AARA009637, AARA011257, AARA011366, AARA017288, AARA018459, AARA018460</t>
  </si>
  <si>
    <t>12/800</t>
  </si>
  <si>
    <t>AARA001433, AARA001873, AARA002074, AARA005348, AARA005500, AARA008205, AARA009637, AARA011257, AARA011366, AARA017288, AARA018459, AARA018460</t>
  </si>
  <si>
    <t>7/800</t>
  </si>
  <si>
    <t>AARA003045, AARA003202, AARA005160, AARA011635, AARA011890, AARA012038, AARA014553</t>
  </si>
  <si>
    <t>AARA001806, AARA003745, AARA006160, AARA008572, AARA009084, AARA009312, AARA010518, AARA011885</t>
  </si>
  <si>
    <t>34/800</t>
  </si>
  <si>
    <t>AARA000448, AARA000585, AARA000675, AARA000680, AARA000842, AARA003262, AARA003329, AARA003340, AARA003348, AARA004202, AARA004275, AARA004360, AARA005327, AARA005605, AARA007654, AARA008635, AARA008636, AARA008637, AARA008895, AARA008927, AARA009065, AARA010147, AARA010513, AARA011211, AARA011676, AARA015724, AARA016001, AARA016585, AARA017330, AARA017501, AARA017632, AARA017634, AARA018126, AARA018669</t>
  </si>
  <si>
    <t>AARA002160, AARA003329, AARA003406, AARA003536, AARA004202, AARA004360, AARA004850, AARA006657, AARA009065, AARA016015, AARA017330, AARA017501, AARA017782, AARA018669</t>
  </si>
  <si>
    <t>AARA001806, AARA003745, AARA004744, AARA006160, AARA008572, AARA009084, AARA010518, AARA011885</t>
  </si>
  <si>
    <t>AARA001806, AARA003745, AARA006160, AARA008572, AARA009084, AARA010518, AARA011885</t>
  </si>
  <si>
    <t>18/800</t>
  </si>
  <si>
    <t>AARA000448, AARA000585, AARA000680, AARA003340, AARA003348, AARA005327, AARA005605, AARA008635, AARA008636, AARA008637, AARA008895, AARA008927, AARA010147, AARA011676, AARA015724, AARA016001, AARA017632, AARA018126</t>
  </si>
  <si>
    <t>61/800</t>
  </si>
  <si>
    <t>AARA000050, AARA000056, AARA000179, AARA000678, AARA000736, AARA001292, AARA001634, AARA001806, AARA001961, AARA002655, AARA002849, AARA002929, AARA003490, AARA003707, AARA003715, AARA003745, AARA004009, AARA004744, AARA004854, AARA006142, AARA006160, AARA006177, AARA006240, AARA006243, AARA006244, AARA006887, AARA006908, AARA006977, AARA007099, AARA007314, AARA007316, AARA007587, AARA007912, AARA008572, AARA008748, AARA008749, AARA008753, AARA008885, AARA008889, AARA008890, AARA009084, AARA009312, AARA009782, AARA010518, AARA011739, AARA011829, AARA011885, AARA015629, AARA016006, AARA016215, AARA016456, AARA016457, AARA016522, AARA016523, AARA016524, AARA017024, AARA017025, AARA017953, AARA017955, AARA018643, AARA018791</t>
  </si>
  <si>
    <t>56/800</t>
  </si>
  <si>
    <t>AARA000050, AARA000056, AARA000179, AARA000678, AARA001292, AARA001634, AARA001806, AARA001961, AARA002655, AARA002849, AARA002929, AARA003490, AARA003707, AARA003715, AARA003745, AARA004009, AARA004744, AARA004854, AARA006142, AARA006160, AARA006240, AARA006243, AARA006244, AARA006908, AARA006977, AARA007099, AARA007314, AARA007316, AARA007587, AARA007912, AARA008572, AARA008748, AARA008749, AARA008753, AARA008885, AARA008889, AARA008890, AARA009084, AARA009312, AARA009782, AARA010518, AARA011739, AARA011829, AARA011885, AARA015629, AARA016006, AARA016215, AARA016456, AARA016457, AARA016522, AARA016523, AARA016524, AARA017024, AARA017025, AARA018643, AARA018791</t>
  </si>
  <si>
    <t>17/800</t>
  </si>
  <si>
    <t>AARA000448, AARA000585, AARA000680, AARA003340, AARA003348, AARA004360, AARA005327, AARA005605, AARA008635, AARA008636, AARA008637, AARA008895, AARA008927, AARA010147, AARA016015, AARA017330, AARA018126</t>
  </si>
  <si>
    <t>AARA000448, AARA000585, AARA000680, AARA003340, AARA003348, AARA005327, AARA005605, AARA008635, AARA008636, AARA008637, AARA008895, AARA008927, AARA010147, AARA018126</t>
  </si>
  <si>
    <t>AARA002160, AARA003406, AARA003536, AARA004360, AARA004850, AARA006657, AARA016015, AARA017330, AARA017782</t>
  </si>
  <si>
    <t>24/800</t>
  </si>
  <si>
    <t>AARA001292, AARA001806, AARA002929, AARA003745, AARA004009, AARA004744, AARA006160, AARA006244, AARA007912, AARA008572, AARA008748, AARA008749, AARA008753, AARA008885, AARA008889, AARA008890, AARA009084, AARA009312, AARA010518, AARA011885, AARA016006, AARA016522, AARA016523, AARA016524</t>
  </si>
  <si>
    <t>AARA001292, AARA001806, AARA002929, AARA003745, AARA004009, AARA004744, AARA006160, AARA006244, AARA006908, AARA007912, AARA008572, AARA008748, AARA008749, AARA008753, AARA008885, AARA008889, AARA008890, AARA009084, AARA009312, AARA010518, AARA011885, AARA016006, AARA016522, AARA016523, AARA016524</t>
  </si>
  <si>
    <t>2/800</t>
  </si>
  <si>
    <t>AARA000448, AARA000585</t>
  </si>
  <si>
    <t>AARA004360, AARA004850, AARA016015, AARA017782</t>
  </si>
  <si>
    <t>260/800</t>
  </si>
  <si>
    <t>AARA000050, AARA000056, AARA000179, AARA000326, AARA000448, AARA000585, AARA000609, AARA000610, AARA000643, AARA000645, AARA000675, AARA000680, AARA000798, AARA000800, AARA000829, AARA000842, AARA000859, AARA000995, AARA000999, AARA001040, AARA001095, AARA001142, AARA001171, AARA001269, AARA001282, AARA001634, AARA001678, AARA001870, AARA001905, AARA001996, AARA002079, AARA002080, AARA002132, AARA002160, AARA002183, AARA002343, AARA002472, AARA002536, AARA002655, AARA002849, AARA002974, AARA003027, AARA003039, AARA003045, AARA003202, AARA003257, AARA003262, AARA003282, AARA003285, AARA003329, AARA003330, AARA003340, AARA003348, AARA003390, AARA003406, AARA003447, AARA003490, AARA003511, AARA003536, AARA003703, AARA003715, AARA003739, AARA003908, AARA003986, AARA004202, AARA004210, AARA004274, AARA004275, AARA004360, AARA004515, AARA004652, AARA004653, AARA004669, AARA004672, AARA004702, AARA004842, AARA004850, AARA004854, AARA004857, AARA004879, AARA004883, AARA004989, AARA005067, AARA005076, AARA005160, AARA005232, AARA005327, AARA005344, AARA005349, AARA005406, AARA005500, AARA005568, AARA005605, AARA005632, AARA005711, AARA005738, AARA005778, AARA005811, AARA005909, AARA006177, AARA006240, AARA006243, AARA006327, AARA006328, AARA006359, AARA006574, AARA006629, AARA006657, AARA006743, AARA006977, AARA006997, AARA007094, AARA007095, AARA007099, AARA007209, AARA007314, AARA007316, AARA007391, AARA007587, AARA007627, AARA007654, AARA007695, AARA007742, AARA007769, AARA007850, AARA007851, AARA007891, AARA008117, AARA008138, AARA008163, AARA008183, AARA008197, AARA008338, AARA008403, AARA008602, AARA008613, AARA008635, AARA008636, AARA008637, AARA008729, AARA008734, AARA008830, AARA008848, AARA008850, AARA008895, AARA008927, AARA008979, AARA009017, AARA009061, AARA009065, AARA009069, AARA009168, AARA009246, AARA009525, AARA009600, AARA009632, AARA009782, AARA009894, AARA009930, AARA009935, AARA010147, AARA010216, AARA010273, AARA010296, AARA010513, AARA010770, AARA010871, AARA010966, AARA011126, AARA011178, AARA011199, AARA011211, AARA011346, AARA011351, AARA011381, AARA011394, AARA011405, AARA011445, AARA011449, AARA011635, AARA011676, AARA011706, AARA011739, AARA011758, AARA011829, AARA011852, AARA011890, AARA011910, AARA011964, AARA011974, AARA012025, AARA012038, AARA012071, AARA014553, AARA015591, AARA015629, AARA015648, AARA015649, AARA015724, AARA015730, AARA015763, AARA015764, AARA015772, AARA016001, AARA016015, AARA016045, AARA016057, AARA016058, AARA016122, AARA016215, AARA016307, AARA016433, AARA016451, AARA016456, AARA016457, AARA016491, AARA016563, AARA016585, AARA016661, AARA016851, AARA016894, AARA016949, AARA016977, AARA016998, AARA017077, AARA017277, AARA017298, AARA017299, AARA017303, AARA017323, AARA017330, AARA017357, AARA017468, AARA017483, AARA017501, AARA017516, AARA017632, AARA017634, AARA017659, AARA017662, AARA017782, AARA017913, AARA017958, AARA018064, AARA018126, AARA018146, AARA018155, AARA018266, AARA018348, AARA018398, AARA018399, AARA018401, AARA018403, AARA018615, AARA018643, AARA018669, AARA018686, AARA018721, AARA018765, AARA018780</t>
  </si>
  <si>
    <t>37/800</t>
  </si>
  <si>
    <t>AARA002160, AARA002343, AARA002974, AARA003045, AARA003257, AARA003329, AARA003406, AARA003536, AARA004202, AARA004360, AARA004850, AARA004857, AARA005160, AARA005406, AARA005711, AARA005909, AARA006657, AARA009065, AARA009600, AARA011126, AARA011394, AARA011405, AARA011635, AARA011758, AARA011890, AARA011974, AARA012025, AARA012038, AARA014553, AARA016015, AARA017330, AARA017501, AARA017782, AARA018146, AARA018669, AARA018686, AARA018780</t>
  </si>
  <si>
    <t>33/800</t>
  </si>
  <si>
    <t>AARA002160, AARA002343, AARA002974, AARA003045, AARA003257, AARA003329, AARA003406, AARA003536, AARA004202, AARA004360, AARA004850, AARA004857, AARA005160, AARA005909, AARA006657, AARA009065, AARA011126, AARA011394, AARA011405, AARA011635, AARA011758, AARA011890, AARA011974, AARA012038, AARA014553, AARA016015, AARA017330, AARA017501, AARA017782, AARA018146, AARA018669, AARA018686, AARA018780</t>
  </si>
  <si>
    <t>AARA003703, AARA005232, AARA006327, AARA006997, AARA007209, AARA007695, AARA007851, AARA009065, AARA009930, AARA011381, AARA011445, AARA011706, AARA017277</t>
  </si>
  <si>
    <t>0/800</t>
  </si>
  <si>
    <t>AARA000326, AARA002160, AARA002343, AARA002974, AARA003045, AARA003257, AARA003329, AARA003406, AARA003536, AARA004202, AARA004360, AARA004652, AARA004653, AARA004850, AARA004857, AARA005160, AARA005406, AARA005711, AARA005909, AARA006657, AARA009065, AARA009600, AARA011126, AARA011351, AARA011394, AARA011405, AARA011635, AARA011758, AARA011890, AARA011974, AARA012025, AARA012038, AARA014553, AARA016015, AARA016451, AARA017330, AARA017501, AARA017782, AARA018146, AARA018669, AARA018686, AARA018780</t>
  </si>
  <si>
    <t>GO:0016310</t>
  </si>
  <si>
    <t>phosphorylation</t>
  </si>
  <si>
    <t>241/10230</t>
  </si>
  <si>
    <t>AARA000448, AARA000585, AARA005067, AARA005076, AARA018721</t>
  </si>
  <si>
    <t>GO:0032502</t>
  </si>
  <si>
    <t>developmental process</t>
  </si>
  <si>
    <t>122/800</t>
  </si>
  <si>
    <t>AARA000319, AARA000351, AARA000437, AARA000448, AARA000585, AARA000595, AARA000596, AARA000597, AARA000675, AARA000680, AARA000705, AARA000708, AARA000842, AARA001340, AARA001566, AARA001718, AARA002091, AARA002160, AARA002258, AARA002480, AARA002826, AARA002869, AARA002870, AARA003174, AARA003262, AARA003329, AARA003340, AARA003348, AARA003404, AARA003406, AARA003536, AARA003929, AARA004202, AARA004275, AARA004360, AARA004454, AARA004635, AARA004850, AARA005327, AARA005605, AARA005774, AARA005903, AARA006108, AARA006180, AARA006657, AARA006663, AARA006668, AARA007654, AARA008184, AARA008635, AARA008636, AARA008637, AARA008876, AARA008895, AARA008927, AARA009065, AARA009237, AARA009360, AARA009400, AARA009409, AARA009441, AARA009572, AARA010147, AARA010168, AARA010513, AARA010622, AARA011211, AARA011676, AARA015026, AARA015700, AARA015708, AARA015710, AARA015711, AARA015712, AARA015713, AARA015714, AARA015724, AARA015848, AARA015901, AARA015913, AARA015971, AARA015980, AARA016001, AARA016015, AARA016443, AARA016444, AARA016471, AARA016520, AARA016521, AARA016585, AARA016785, AARA016881, AARA016882, AARA016884, AARA016885, AARA016888, AARA016891, AARA016989, AARA017033, AARA017165, AARA017330, AARA017438, AARA017449, AARA017450, AARA017453, AARA017501, AARA017521, AARA017544, AARA017632, AARA017634, AARA017675, AARA017782, AARA017933, AARA017934, AARA017935, AARA017936, AARA017956, AARA018073, AARA018126, AARA018533, AARA018669, AARA018762</t>
  </si>
  <si>
    <t>1/800</t>
  </si>
  <si>
    <t>55/800</t>
  </si>
  <si>
    <t>AARA000609, AARA000610, AARA000829, AARA002160, AARA002343, AARA002974, AARA003045, AARA003257, AARA003329, AARA003390, AARA003406, AARA003536, AARA004202, AARA004360, AARA004842, AARA004850, AARA004857, AARA005160, AARA005406, AARA005711, AARA005909, AARA006657, AARA007391, AARA008729, AARA008734, AARA009065, AARA009600, AARA009632, AARA010296, AARA011126, AARA011394, AARA011405, AARA011635, AARA011758, AARA011890, AARA011974, AARA012025, AARA012038, AARA014553, AARA015648, AARA015649, AARA015724, AARA015763, AARA015764, AARA016001, AARA016015, AARA017330, AARA017501, AARA017632, AARA017659, AARA017782, AARA018146, AARA018669, AARA018686, AARA018780</t>
  </si>
  <si>
    <t>GO:0070647</t>
  </si>
  <si>
    <t>protein modification by small protein conjugation or removal</t>
  </si>
  <si>
    <t>84/10230</t>
  </si>
  <si>
    <t>AARA003017, AARA004549, AARA005200, AARA007987, AARA009109, AARA009344, AARA009345, AARA015807, AARA018029</t>
  </si>
  <si>
    <t>10/800</t>
  </si>
  <si>
    <t>AARA003017, AARA004549, AARA005200, AARA007987, AARA009109, AARA009344, AARA009345, AARA015683, AARA015807, AARA018029</t>
  </si>
  <si>
    <t>GO:0016740</t>
  </si>
  <si>
    <t>transferase activity</t>
  </si>
  <si>
    <t>23/800</t>
  </si>
  <si>
    <t>151/10230</t>
  </si>
  <si>
    <t>AARA003017, AARA004549, AARA005200, AARA006570, AARA007987, AARA008220, AARA009109, AARA009161, AARA009344, AARA009345, AARA009460, AARA009799, AARA010649, AARA015681, AARA015682, AARA015683, AARA015807, AARA016166, AARA016497, AARA017182, AARA017183, AARA017187, AARA018029</t>
  </si>
  <si>
    <t>GO:0016757</t>
  </si>
  <si>
    <t>glycosyltransferase activity</t>
  </si>
  <si>
    <t>AARA000505, AARA001625, AARA003548, AARA003906, AARA005480, AARA006813, AARA017093</t>
  </si>
  <si>
    <t>86/800</t>
  </si>
  <si>
    <t>AARA000220, AARA000505, AARA000722, AARA000826, AARA000858, AARA001625, AARA001723, AARA002158, AARA002268, AARA002285, AARA002464, AARA002617, AARA002618, AARA002766, AARA003316, AARA003397, AARA003535, AARA003548, AARA003906, AARA004217, AARA004323, AARA004531, AARA005399, AARA005480, AARA005515, AARA005553, AARA005722, AARA005840, AARA006236, AARA006795, AARA006813, AARA006884, AARA007040, AARA007341, AARA007586, AARA007814, AARA007816, AARA008306, AARA008307, AARA008564, AARA008641, AARA008644, AARA008645, AARA009055, AARA009126, AARA009354, AARA009365, AARA009788, AARA009917, AARA010002, AARA010074, AARA010155, AARA010638, AARA010994, AARA011174, AARA011218, AARA011465, AARA011740, AARA011900, AARA014510, AARA016120, AARA016205, AARA016530, AARA016553, AARA016579, AARA016846, AARA016899, AARA016900, AARA016910, AARA017020, AARA017023, AARA017093, AARA017144, AARA017145, AARA017434, AARA017649, AARA017650, AARA017709, AARA017794, AARA017795, AARA017810, AARA017855, AARA017975, AARA018369, AARA018738, AARA018739</t>
  </si>
  <si>
    <t>AARA000505, AARA001625, AARA003548, AARA005480, AARA006813</t>
  </si>
  <si>
    <t>GO:0043167</t>
  </si>
  <si>
    <t>ion binding</t>
  </si>
  <si>
    <t>453/10230</t>
  </si>
  <si>
    <t>AARA002268, AARA002285, AARA003906, AARA006236, AARA006884, AARA007341, AARA007586, AARA007814, AARA007816, AARA010002, AARA010074, AARA010638, AARA016120, AARA017093, AARA017855, AARA018369</t>
  </si>
  <si>
    <t>143/800</t>
  </si>
  <si>
    <t>AARA000126, AARA000220, AARA000505, AARA000669, AARA000722, AARA000826, AARA000858, AARA001195, AARA001265, AARA001625, AARA001723, AARA002158, AARA002219, AARA002268, AARA002285, AARA002342, AARA002344, AARA002464, AARA002617, AARA002618, AARA002766, AARA003017, AARA003316, AARA003397, AARA003535, AARA003548, AARA003640, AARA003666, AARA003791, AARA003897, AARA003899, AARA003900, AARA003903, AARA003906, AARA004217, AARA004323, AARA004531, AARA004549, AARA004816, AARA005200, AARA005399, AARA005480, AARA005515, AARA005553, AARA005722, AARA005840, AARA005872, AARA006236, AARA006570, AARA006795, AARA006813, AARA006884, AARA007040, AARA007309, AARA007341, AARA007586, AARA007814, AARA007816, AARA007987, AARA008220, AARA008306, AARA008307, AARA008564, AARA008641, AARA008644, AARA008645, AARA008838, AARA008888, AARA008896, AARA008919, AARA009055, AARA009109, AARA009126, AARA009161, AARA009344, AARA009345, AARA009354, AARA009365, AARA009460, AARA009788, AARA009799, AARA009917, AARA010002, AARA010074, AARA010155, AARA010638, AARA010649, AARA010944, AARA010994, AARA011174, AARA011218, AARA011465, AARA011740, AARA011900, AARA014510, AARA015614, AARA015681, AARA015682, AARA015683, AARA015807, AARA015888, AARA016115, AARA016120, AARA016140, AARA016150, AARA016163, AARA016166, AARA016205, AARA016468, AARA016497, AARA016530, AARA016553, AARA016579, AARA016846, AARA016899, AARA016900, AARA016910, AARA017020, AARA017023, AARA017093, AARA017144, AARA017145, AARA017182, AARA017183, AARA017187, AARA017332, AARA017393, AARA017394, AARA017428, AARA017434, AARA017649, AARA017650, AARA017709, AARA017794, AARA017795, AARA017810, AARA017855, AARA017975, AARA018029, AARA018369, AARA018685, AARA018738, AARA018739</t>
  </si>
  <si>
    <t>GO:0046872</t>
  </si>
  <si>
    <t>metal ion binding</t>
  </si>
  <si>
    <t>386/10230</t>
  </si>
  <si>
    <t>AARA002268, AARA002285, AARA006236, AARA006884, AARA007341, AARA007586, AARA007814, AARA007816, AARA010002, AARA010074, AARA010638, AARA016120, AARA017855, AARA018369</t>
  </si>
  <si>
    <t>GO:0043169</t>
  </si>
  <si>
    <t>cation binding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</si>
</sst>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2"/>
  <sheetViews>
    <sheetView zoomScaleNormal="100" workbookViewId="0">
      <selection activeCell="E13" sqref="E13"/>
    </sheetView>
  </sheetViews>
  <sheetFormatPr defaultColWidth="11.54296875" defaultRowHeight="12.5" x14ac:dyDescent="0.25"/>
  <cols>
    <col min="1" max="1" width="16" customWidth="1"/>
    <col min="2" max="2" width="4.6328125" customWidth="1"/>
    <col min="3" max="3" width="2.1796875" customWidth="1"/>
    <col min="4" max="4" width="12.453125" customWidth="1"/>
    <col min="5" max="5" width="11" customWidth="1"/>
    <col min="6" max="7" width="16" customWidth="1"/>
    <col min="8" max="10" width="14.1796875" customWidth="1"/>
    <col min="12" max="12" width="11" customWidth="1"/>
    <col min="14" max="14" width="19.81640625" customWidth="1"/>
    <col min="15" max="347" width="10.7265625" customWidth="1"/>
  </cols>
  <sheetData>
    <row r="1" spans="1:14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4.5" x14ac:dyDescent="0.35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>
        <f t="shared" ref="F2:F33" si="0">L2/610*100</f>
        <v>3.9344262295081971</v>
      </c>
      <c r="G2" s="2" t="s">
        <v>19</v>
      </c>
      <c r="H2" s="2" t="str">
        <f t="shared" ref="H2:H42" si="1">LEFT(G2,FIND("/", G2)-1)</f>
        <v>30</v>
      </c>
      <c r="I2" s="2">
        <f t="shared" ref="I2:I33" si="2">H2/10230*100</f>
        <v>0.2932551319648094</v>
      </c>
      <c r="J2" s="2">
        <v>1.1205564397271499E-24</v>
      </c>
      <c r="K2" s="2">
        <v>7</v>
      </c>
      <c r="L2" s="2">
        <v>24</v>
      </c>
      <c r="M2" s="2">
        <v>1.4536441195946401E-21</v>
      </c>
      <c r="N2" s="2" t="s">
        <v>20</v>
      </c>
    </row>
    <row r="3" spans="1:14" ht="14.5" x14ac:dyDescent="0.35">
      <c r="A3" s="2" t="s">
        <v>21</v>
      </c>
      <c r="B3" s="2" t="s">
        <v>15</v>
      </c>
      <c r="C3" s="2" t="s">
        <v>16</v>
      </c>
      <c r="D3" s="2" t="s">
        <v>22</v>
      </c>
      <c r="E3" s="2" t="s">
        <v>23</v>
      </c>
      <c r="F3" s="2">
        <f t="shared" si="0"/>
        <v>4.2622950819672125</v>
      </c>
      <c r="G3" s="2" t="s">
        <v>24</v>
      </c>
      <c r="H3" s="2" t="str">
        <f t="shared" si="1"/>
        <v>36</v>
      </c>
      <c r="I3" s="2">
        <f t="shared" si="2"/>
        <v>0.35190615835777128</v>
      </c>
      <c r="J3" s="2">
        <v>1.25856633731138E-24</v>
      </c>
      <c r="K3" s="2">
        <v>4</v>
      </c>
      <c r="L3" s="2">
        <v>26</v>
      </c>
      <c r="M3" s="2">
        <v>1.4536441195946401E-21</v>
      </c>
      <c r="N3" s="2" t="s">
        <v>25</v>
      </c>
    </row>
    <row r="4" spans="1:14" ht="14.5" x14ac:dyDescent="0.35">
      <c r="A4" s="2" t="s">
        <v>26</v>
      </c>
      <c r="B4" s="2" t="s">
        <v>15</v>
      </c>
      <c r="C4" s="2" t="s">
        <v>16</v>
      </c>
      <c r="D4" s="2" t="s">
        <v>27</v>
      </c>
      <c r="E4" s="2" t="s">
        <v>18</v>
      </c>
      <c r="F4" s="2">
        <f t="shared" si="0"/>
        <v>3.9344262295081971</v>
      </c>
      <c r="G4" s="2" t="s">
        <v>28</v>
      </c>
      <c r="H4" s="2" t="str">
        <f t="shared" si="1"/>
        <v>31</v>
      </c>
      <c r="I4" s="2">
        <f t="shared" si="2"/>
        <v>0.30303030303030304</v>
      </c>
      <c r="J4" s="2">
        <v>4.6889315497617803E-24</v>
      </c>
      <c r="K4" s="2">
        <v>5</v>
      </c>
      <c r="L4" s="2">
        <v>24</v>
      </c>
      <c r="M4" s="2">
        <v>3.6104772933165699E-21</v>
      </c>
      <c r="N4" s="2" t="s">
        <v>20</v>
      </c>
    </row>
    <row r="5" spans="1:14" ht="14.5" x14ac:dyDescent="0.35">
      <c r="A5" s="2" t="s">
        <v>29</v>
      </c>
      <c r="B5" s="2" t="s">
        <v>15</v>
      </c>
      <c r="C5" s="2" t="s">
        <v>16</v>
      </c>
      <c r="D5" s="2" t="s">
        <v>30</v>
      </c>
      <c r="E5" s="2" t="s">
        <v>31</v>
      </c>
      <c r="F5" s="2">
        <f t="shared" si="0"/>
        <v>4.0983606557377046</v>
      </c>
      <c r="G5" s="2" t="s">
        <v>32</v>
      </c>
      <c r="H5" s="2" t="str">
        <f t="shared" si="1"/>
        <v>38</v>
      </c>
      <c r="I5" s="2">
        <f t="shared" si="2"/>
        <v>0.37145650048875856</v>
      </c>
      <c r="J5" s="2">
        <v>3.94524170920646E-22</v>
      </c>
      <c r="K5" s="2">
        <v>5</v>
      </c>
      <c r="L5" s="2">
        <v>25</v>
      </c>
      <c r="M5" s="2">
        <v>1.82270166965338E-19</v>
      </c>
      <c r="N5" s="2" t="s">
        <v>33</v>
      </c>
    </row>
    <row r="6" spans="1:14" ht="14.5" x14ac:dyDescent="0.35">
      <c r="A6" s="2" t="s">
        <v>34</v>
      </c>
      <c r="B6" s="2" t="s">
        <v>15</v>
      </c>
      <c r="C6" s="2" t="s">
        <v>16</v>
      </c>
      <c r="D6" s="2" t="s">
        <v>35</v>
      </c>
      <c r="E6" s="2" t="s">
        <v>31</v>
      </c>
      <c r="F6" s="2">
        <f t="shared" si="0"/>
        <v>4.0983606557377046</v>
      </c>
      <c r="G6" s="2" t="s">
        <v>32</v>
      </c>
      <c r="H6" s="2" t="str">
        <f t="shared" si="1"/>
        <v>38</v>
      </c>
      <c r="I6" s="2">
        <f t="shared" si="2"/>
        <v>0.37145650048875856</v>
      </c>
      <c r="J6" s="2">
        <v>3.94524170920646E-22</v>
      </c>
      <c r="K6" s="2">
        <v>6</v>
      </c>
      <c r="L6" s="2">
        <v>25</v>
      </c>
      <c r="M6" s="2">
        <v>1.82270166965338E-19</v>
      </c>
      <c r="N6" s="2" t="s">
        <v>33</v>
      </c>
    </row>
    <row r="7" spans="1:14" ht="14.5" x14ac:dyDescent="0.35">
      <c r="A7" s="2" t="s">
        <v>36</v>
      </c>
      <c r="B7" s="2" t="s">
        <v>15</v>
      </c>
      <c r="C7" s="2" t="s">
        <v>16</v>
      </c>
      <c r="D7" s="2" t="s">
        <v>37</v>
      </c>
      <c r="E7" s="2" t="s">
        <v>23</v>
      </c>
      <c r="F7" s="2">
        <f t="shared" si="0"/>
        <v>4.2622950819672125</v>
      </c>
      <c r="G7" s="2" t="s">
        <v>38</v>
      </c>
      <c r="H7" s="2" t="str">
        <f t="shared" si="1"/>
        <v>46</v>
      </c>
      <c r="I7" s="2">
        <f t="shared" si="2"/>
        <v>0.44965786901270771</v>
      </c>
      <c r="J7" s="2">
        <v>1.57509186370077E-20</v>
      </c>
      <c r="K7" s="2">
        <v>4</v>
      </c>
      <c r="L7" s="2">
        <v>26</v>
      </c>
      <c r="M7" s="2">
        <v>6.0641036752479698E-18</v>
      </c>
      <c r="N7" s="2" t="s">
        <v>39</v>
      </c>
    </row>
    <row r="8" spans="1:14" ht="14.5" x14ac:dyDescent="0.35">
      <c r="A8" s="2" t="s">
        <v>40</v>
      </c>
      <c r="B8" s="2" t="s">
        <v>15</v>
      </c>
      <c r="C8" s="2" t="s">
        <v>16</v>
      </c>
      <c r="D8" s="2" t="s">
        <v>41</v>
      </c>
      <c r="E8" s="2" t="s">
        <v>42</v>
      </c>
      <c r="F8" s="2">
        <f t="shared" si="0"/>
        <v>4.5901639344262293</v>
      </c>
      <c r="G8" s="2" t="s">
        <v>43</v>
      </c>
      <c r="H8" s="2" t="str">
        <f t="shared" si="1"/>
        <v>64</v>
      </c>
      <c r="I8" s="2">
        <f t="shared" si="2"/>
        <v>0.62561094819159335</v>
      </c>
      <c r="J8" s="2">
        <v>4.1507452609186496E-18</v>
      </c>
      <c r="K8" s="2">
        <v>3</v>
      </c>
      <c r="L8" s="2">
        <v>28</v>
      </c>
      <c r="M8" s="2">
        <v>1.36974593610315E-15</v>
      </c>
      <c r="N8" s="2" t="s">
        <v>44</v>
      </c>
    </row>
    <row r="9" spans="1:14" ht="14.5" x14ac:dyDescent="0.35">
      <c r="A9" s="2" t="s">
        <v>45</v>
      </c>
      <c r="B9" s="2" t="s">
        <v>15</v>
      </c>
      <c r="C9" s="2" t="s">
        <v>16</v>
      </c>
      <c r="D9" s="2" t="s">
        <v>46</v>
      </c>
      <c r="E9" s="2" t="s">
        <v>47</v>
      </c>
      <c r="F9" s="2">
        <f t="shared" si="0"/>
        <v>2.1311475409836063</v>
      </c>
      <c r="G9" s="2" t="s">
        <v>48</v>
      </c>
      <c r="H9" s="2" t="str">
        <f t="shared" si="1"/>
        <v>15</v>
      </c>
      <c r="I9" s="2">
        <f t="shared" si="2"/>
        <v>0.1466275659824047</v>
      </c>
      <c r="J9" s="2">
        <v>1.00239928276376E-14</v>
      </c>
      <c r="K9" s="2">
        <v>8</v>
      </c>
      <c r="L9" s="2">
        <v>13</v>
      </c>
      <c r="M9" s="2">
        <v>2.8944279289803501E-12</v>
      </c>
      <c r="N9" s="2" t="s">
        <v>49</v>
      </c>
    </row>
    <row r="10" spans="1:14" ht="14.5" x14ac:dyDescent="0.35">
      <c r="A10" s="2" t="s">
        <v>50</v>
      </c>
      <c r="B10" s="2" t="s">
        <v>15</v>
      </c>
      <c r="C10" s="2" t="s">
        <v>16</v>
      </c>
      <c r="D10" s="2" t="s">
        <v>51</v>
      </c>
      <c r="E10" s="2" t="s">
        <v>52</v>
      </c>
      <c r="F10" s="2">
        <f t="shared" si="0"/>
        <v>5.9016393442622954</v>
      </c>
      <c r="G10" s="2" t="s">
        <v>53</v>
      </c>
      <c r="H10" s="2" t="str">
        <f t="shared" si="1"/>
        <v>215</v>
      </c>
      <c r="I10" s="2">
        <f t="shared" si="2"/>
        <v>2.1016617790811338</v>
      </c>
      <c r="J10" s="2">
        <v>1.36887059237045E-8</v>
      </c>
      <c r="K10" s="2">
        <v>3</v>
      </c>
      <c r="L10" s="2">
        <v>36</v>
      </c>
      <c r="M10" s="2">
        <v>1.9697251472703998E-6</v>
      </c>
      <c r="N10" s="2" t="s">
        <v>54</v>
      </c>
    </row>
    <row r="11" spans="1:14" ht="14.5" x14ac:dyDescent="0.35">
      <c r="A11" s="2" t="s">
        <v>55</v>
      </c>
      <c r="B11" s="2" t="s">
        <v>15</v>
      </c>
      <c r="C11" s="2" t="s">
        <v>16</v>
      </c>
      <c r="D11" s="2" t="s">
        <v>56</v>
      </c>
      <c r="E11" s="2" t="s">
        <v>57</v>
      </c>
      <c r="F11" s="2">
        <f t="shared" si="0"/>
        <v>1.3114754098360655</v>
      </c>
      <c r="G11" s="2" t="s">
        <v>58</v>
      </c>
      <c r="H11" s="2" t="str">
        <f t="shared" si="1"/>
        <v>11</v>
      </c>
      <c r="I11" s="2">
        <f t="shared" si="2"/>
        <v>0.10752688172043011</v>
      </c>
      <c r="J11" s="2">
        <v>2.1492076478841499E-8</v>
      </c>
      <c r="K11" s="2">
        <v>8</v>
      </c>
      <c r="L11" s="2">
        <v>8</v>
      </c>
      <c r="M11" s="2">
        <v>2.61298403505915E-6</v>
      </c>
      <c r="N11" s="2" t="s">
        <v>59</v>
      </c>
    </row>
    <row r="12" spans="1:14" ht="14.5" x14ac:dyDescent="0.35">
      <c r="A12" s="2" t="s">
        <v>60</v>
      </c>
      <c r="B12" s="2" t="s">
        <v>15</v>
      </c>
      <c r="C12" s="2" t="s">
        <v>16</v>
      </c>
      <c r="D12" s="2" t="s">
        <v>61</v>
      </c>
      <c r="E12" s="2" t="s">
        <v>62</v>
      </c>
      <c r="F12" s="2">
        <f t="shared" si="0"/>
        <v>1.4754098360655739</v>
      </c>
      <c r="G12" s="2" t="s">
        <v>48</v>
      </c>
      <c r="H12" s="2" t="str">
        <f t="shared" si="1"/>
        <v>15</v>
      </c>
      <c r="I12" s="2">
        <f t="shared" si="2"/>
        <v>0.1466275659824047</v>
      </c>
      <c r="J12" s="2">
        <v>3.2566017263196897E-8</v>
      </c>
      <c r="K12" s="2">
        <v>3</v>
      </c>
      <c r="L12" s="2">
        <v>9</v>
      </c>
      <c r="M12" s="2">
        <v>3.7613749938992402E-6</v>
      </c>
      <c r="N12" s="2" t="s">
        <v>63</v>
      </c>
    </row>
    <row r="13" spans="1:14" ht="14.5" x14ac:dyDescent="0.35">
      <c r="A13" s="2" t="s">
        <v>64</v>
      </c>
      <c r="B13" s="2" t="s">
        <v>15</v>
      </c>
      <c r="C13" s="2" t="s">
        <v>16</v>
      </c>
      <c r="D13" s="2" t="s">
        <v>65</v>
      </c>
      <c r="E13" s="2" t="s">
        <v>66</v>
      </c>
      <c r="F13" s="2">
        <f t="shared" si="0"/>
        <v>40.819672131147541</v>
      </c>
      <c r="G13" s="2" t="s">
        <v>67</v>
      </c>
      <c r="H13" s="2" t="str">
        <f t="shared" si="1"/>
        <v>3157</v>
      </c>
      <c r="I13" s="2">
        <f t="shared" si="2"/>
        <v>30.86021505376344</v>
      </c>
      <c r="J13" s="2">
        <v>8.6290378234481797E-8</v>
      </c>
      <c r="K13" s="2">
        <v>1</v>
      </c>
      <c r="L13" s="2">
        <v>249</v>
      </c>
      <c r="M13" s="2">
        <v>9.4919416057929903E-6</v>
      </c>
      <c r="N13" s="2" t="s">
        <v>68</v>
      </c>
    </row>
    <row r="14" spans="1:14" ht="14.5" x14ac:dyDescent="0.35">
      <c r="A14" s="2" t="s">
        <v>69</v>
      </c>
      <c r="B14" s="2" t="s">
        <v>15</v>
      </c>
      <c r="C14" s="2" t="s">
        <v>16</v>
      </c>
      <c r="D14" s="2" t="s">
        <v>70</v>
      </c>
      <c r="E14" s="2" t="s">
        <v>71</v>
      </c>
      <c r="F14" s="2">
        <f t="shared" si="0"/>
        <v>2.622950819672131</v>
      </c>
      <c r="G14" s="2" t="s">
        <v>72</v>
      </c>
      <c r="H14" s="2" t="str">
        <f t="shared" si="1"/>
        <v>67</v>
      </c>
      <c r="I14" s="2">
        <f t="shared" si="2"/>
        <v>0.65493646138807438</v>
      </c>
      <c r="J14" s="2">
        <v>1.36247776160366E-6</v>
      </c>
      <c r="K14" s="2">
        <v>3</v>
      </c>
      <c r="L14" s="2">
        <v>16</v>
      </c>
      <c r="M14" s="2">
        <v>1.12404415332302E-4</v>
      </c>
      <c r="N14" s="2" t="s">
        <v>73</v>
      </c>
    </row>
    <row r="15" spans="1:14" ht="14.5" x14ac:dyDescent="0.35">
      <c r="A15" s="2" t="s">
        <v>74</v>
      </c>
      <c r="B15" s="2" t="s">
        <v>15</v>
      </c>
      <c r="C15" s="2" t="s">
        <v>16</v>
      </c>
      <c r="D15" s="2" t="s">
        <v>75</v>
      </c>
      <c r="E15" s="2" t="s">
        <v>62</v>
      </c>
      <c r="F15" s="2">
        <f t="shared" si="0"/>
        <v>1.4754098360655739</v>
      </c>
      <c r="G15" s="2" t="s">
        <v>76</v>
      </c>
      <c r="H15" s="2" t="str">
        <f t="shared" si="1"/>
        <v>24</v>
      </c>
      <c r="I15" s="2">
        <f t="shared" si="2"/>
        <v>0.23460410557184752</v>
      </c>
      <c r="J15" s="2">
        <v>5.2284696812665499E-6</v>
      </c>
      <c r="K15" s="2">
        <v>9</v>
      </c>
      <c r="L15" s="2">
        <v>9</v>
      </c>
      <c r="M15" s="2">
        <v>3.55191444865352E-4</v>
      </c>
      <c r="N15" s="2" t="s">
        <v>77</v>
      </c>
    </row>
    <row r="16" spans="1:14" ht="14.5" x14ac:dyDescent="0.35">
      <c r="A16" s="2" t="s">
        <v>78</v>
      </c>
      <c r="B16" s="2" t="s">
        <v>15</v>
      </c>
      <c r="C16" s="2" t="s">
        <v>16</v>
      </c>
      <c r="D16" s="2" t="s">
        <v>79</v>
      </c>
      <c r="E16" s="2" t="s">
        <v>62</v>
      </c>
      <c r="F16" s="2">
        <f t="shared" si="0"/>
        <v>1.4754098360655739</v>
      </c>
      <c r="G16" s="2" t="s">
        <v>76</v>
      </c>
      <c r="H16" s="2" t="str">
        <f t="shared" si="1"/>
        <v>24</v>
      </c>
      <c r="I16" s="2">
        <f t="shared" si="2"/>
        <v>0.23460410557184752</v>
      </c>
      <c r="J16" s="2">
        <v>5.2284696812665499E-6</v>
      </c>
      <c r="K16" s="2">
        <v>10</v>
      </c>
      <c r="L16" s="2">
        <v>9</v>
      </c>
      <c r="M16" s="2">
        <v>3.55191444865352E-4</v>
      </c>
      <c r="N16" s="2" t="s">
        <v>77</v>
      </c>
    </row>
    <row r="17" spans="1:14" ht="14.5" x14ac:dyDescent="0.35">
      <c r="A17" s="2" t="s">
        <v>80</v>
      </c>
      <c r="B17" s="2" t="s">
        <v>15</v>
      </c>
      <c r="C17" s="2" t="s">
        <v>16</v>
      </c>
      <c r="D17" s="2" t="s">
        <v>81</v>
      </c>
      <c r="E17" s="2" t="s">
        <v>62</v>
      </c>
      <c r="F17" s="2">
        <f t="shared" si="0"/>
        <v>1.4754098360655739</v>
      </c>
      <c r="G17" s="2" t="s">
        <v>76</v>
      </c>
      <c r="H17" s="2" t="str">
        <f t="shared" si="1"/>
        <v>24</v>
      </c>
      <c r="I17" s="2">
        <f t="shared" si="2"/>
        <v>0.23460410557184752</v>
      </c>
      <c r="J17" s="2">
        <v>5.2284696812665499E-6</v>
      </c>
      <c r="K17" s="2">
        <v>9</v>
      </c>
      <c r="L17" s="2">
        <v>9</v>
      </c>
      <c r="M17" s="2">
        <v>3.55191444865352E-4</v>
      </c>
      <c r="N17" s="2" t="s">
        <v>77</v>
      </c>
    </row>
    <row r="18" spans="1:14" ht="14.5" x14ac:dyDescent="0.35">
      <c r="A18" s="2" t="s">
        <v>82</v>
      </c>
      <c r="B18" s="2" t="s">
        <v>15</v>
      </c>
      <c r="C18" s="2" t="s">
        <v>16</v>
      </c>
      <c r="D18" s="2" t="s">
        <v>83</v>
      </c>
      <c r="E18" s="2" t="s">
        <v>84</v>
      </c>
      <c r="F18" s="2">
        <f t="shared" si="0"/>
        <v>1.1475409836065573</v>
      </c>
      <c r="G18" s="2" t="s">
        <v>85</v>
      </c>
      <c r="H18" s="2" t="str">
        <f t="shared" si="1"/>
        <v>14</v>
      </c>
      <c r="I18" s="2">
        <f t="shared" si="2"/>
        <v>0.13685239491691104</v>
      </c>
      <c r="J18" s="2">
        <v>6.1505012097896501E-6</v>
      </c>
      <c r="K18" s="2">
        <v>8</v>
      </c>
      <c r="L18" s="2">
        <v>7</v>
      </c>
      <c r="M18" s="2">
        <v>3.55191444865352E-4</v>
      </c>
      <c r="N18" s="2" t="s">
        <v>86</v>
      </c>
    </row>
    <row r="19" spans="1:14" ht="14.5" x14ac:dyDescent="0.35">
      <c r="A19" s="2" t="s">
        <v>87</v>
      </c>
      <c r="B19" s="2" t="s">
        <v>15</v>
      </c>
      <c r="C19" s="2" t="s">
        <v>16</v>
      </c>
      <c r="D19" s="2" t="s">
        <v>88</v>
      </c>
      <c r="E19" s="2" t="s">
        <v>84</v>
      </c>
      <c r="F19" s="2">
        <f t="shared" si="0"/>
        <v>1.1475409836065573</v>
      </c>
      <c r="G19" s="2" t="s">
        <v>85</v>
      </c>
      <c r="H19" s="2" t="str">
        <f t="shared" si="1"/>
        <v>14</v>
      </c>
      <c r="I19" s="2">
        <f t="shared" si="2"/>
        <v>0.13685239491691104</v>
      </c>
      <c r="J19" s="2">
        <v>6.1505012097896501E-6</v>
      </c>
      <c r="K19" s="2">
        <v>10</v>
      </c>
      <c r="L19" s="2">
        <v>7</v>
      </c>
      <c r="M19" s="2">
        <v>3.55191444865352E-4</v>
      </c>
      <c r="N19" s="2" t="s">
        <v>86</v>
      </c>
    </row>
    <row r="20" spans="1:14" ht="14.5" x14ac:dyDescent="0.35">
      <c r="A20" s="2" t="s">
        <v>89</v>
      </c>
      <c r="B20" s="2" t="s">
        <v>15</v>
      </c>
      <c r="C20" s="2" t="s">
        <v>16</v>
      </c>
      <c r="D20" s="2" t="s">
        <v>90</v>
      </c>
      <c r="E20" s="2" t="s">
        <v>84</v>
      </c>
      <c r="F20" s="2">
        <f t="shared" si="0"/>
        <v>1.1475409836065573</v>
      </c>
      <c r="G20" s="2" t="s">
        <v>85</v>
      </c>
      <c r="H20" s="2" t="str">
        <f t="shared" si="1"/>
        <v>14</v>
      </c>
      <c r="I20" s="2">
        <f t="shared" si="2"/>
        <v>0.13685239491691104</v>
      </c>
      <c r="J20" s="2">
        <v>6.1505012097896501E-6</v>
      </c>
      <c r="K20" s="2">
        <v>11</v>
      </c>
      <c r="L20" s="2">
        <v>7</v>
      </c>
      <c r="M20" s="2">
        <v>3.55191444865352E-4</v>
      </c>
      <c r="N20" s="2" t="s">
        <v>86</v>
      </c>
    </row>
    <row r="21" spans="1:14" ht="14.5" x14ac:dyDescent="0.35">
      <c r="A21" s="2" t="s">
        <v>91</v>
      </c>
      <c r="B21" s="2" t="s">
        <v>15</v>
      </c>
      <c r="C21" s="2" t="s">
        <v>16</v>
      </c>
      <c r="D21" s="2" t="s">
        <v>92</v>
      </c>
      <c r="E21" s="2" t="s">
        <v>84</v>
      </c>
      <c r="F21" s="2">
        <f t="shared" si="0"/>
        <v>1.1475409836065573</v>
      </c>
      <c r="G21" s="2" t="s">
        <v>85</v>
      </c>
      <c r="H21" s="2" t="str">
        <f t="shared" si="1"/>
        <v>14</v>
      </c>
      <c r="I21" s="2">
        <f t="shared" si="2"/>
        <v>0.13685239491691104</v>
      </c>
      <c r="J21" s="2">
        <v>6.1505012097896501E-6</v>
      </c>
      <c r="K21" s="2">
        <v>9</v>
      </c>
      <c r="L21" s="2">
        <v>7</v>
      </c>
      <c r="M21" s="2">
        <v>3.55191444865352E-4</v>
      </c>
      <c r="N21" s="2" t="s">
        <v>86</v>
      </c>
    </row>
    <row r="22" spans="1:14" ht="14.5" x14ac:dyDescent="0.35">
      <c r="A22" s="2" t="s">
        <v>93</v>
      </c>
      <c r="B22" s="2" t="s">
        <v>15</v>
      </c>
      <c r="C22" s="2" t="s">
        <v>16</v>
      </c>
      <c r="D22" s="2" t="s">
        <v>94</v>
      </c>
      <c r="E22" s="2" t="s">
        <v>84</v>
      </c>
      <c r="F22" s="2">
        <f t="shared" si="0"/>
        <v>1.1475409836065573</v>
      </c>
      <c r="G22" s="2" t="s">
        <v>85</v>
      </c>
      <c r="H22" s="2" t="str">
        <f t="shared" si="1"/>
        <v>14</v>
      </c>
      <c r="I22" s="2">
        <f t="shared" si="2"/>
        <v>0.13685239491691104</v>
      </c>
      <c r="J22" s="2">
        <v>6.1505012097896501E-6</v>
      </c>
      <c r="K22" s="2">
        <v>8</v>
      </c>
      <c r="L22" s="2">
        <v>7</v>
      </c>
      <c r="M22" s="2">
        <v>3.55191444865352E-4</v>
      </c>
      <c r="N22" s="2" t="s">
        <v>86</v>
      </c>
    </row>
    <row r="23" spans="1:14" ht="14.5" x14ac:dyDescent="0.35">
      <c r="A23" s="2" t="s">
        <v>95</v>
      </c>
      <c r="B23" s="2" t="s">
        <v>15</v>
      </c>
      <c r="C23" s="2" t="s">
        <v>16</v>
      </c>
      <c r="D23" s="2" t="s">
        <v>96</v>
      </c>
      <c r="E23" s="2" t="s">
        <v>84</v>
      </c>
      <c r="F23" s="2">
        <f t="shared" si="0"/>
        <v>1.1475409836065573</v>
      </c>
      <c r="G23" s="2" t="s">
        <v>85</v>
      </c>
      <c r="H23" s="2" t="str">
        <f t="shared" si="1"/>
        <v>14</v>
      </c>
      <c r="I23" s="2">
        <f t="shared" si="2"/>
        <v>0.13685239491691104</v>
      </c>
      <c r="J23" s="2">
        <v>6.1505012097896501E-6</v>
      </c>
      <c r="K23" s="2">
        <v>9</v>
      </c>
      <c r="L23" s="2">
        <v>7</v>
      </c>
      <c r="M23" s="2">
        <v>3.55191444865352E-4</v>
      </c>
      <c r="N23" s="2" t="s">
        <v>86</v>
      </c>
    </row>
    <row r="24" spans="1:14" ht="14.5" x14ac:dyDescent="0.35">
      <c r="A24" s="2" t="s">
        <v>97</v>
      </c>
      <c r="B24" s="2" t="s">
        <v>15</v>
      </c>
      <c r="C24" s="2" t="s">
        <v>16</v>
      </c>
      <c r="D24" s="2" t="s">
        <v>98</v>
      </c>
      <c r="E24" s="2" t="s">
        <v>84</v>
      </c>
      <c r="F24" s="2">
        <f t="shared" si="0"/>
        <v>1.1475409836065573</v>
      </c>
      <c r="G24" s="2" t="s">
        <v>85</v>
      </c>
      <c r="H24" s="2" t="str">
        <f t="shared" si="1"/>
        <v>14</v>
      </c>
      <c r="I24" s="2">
        <f t="shared" si="2"/>
        <v>0.13685239491691104</v>
      </c>
      <c r="J24" s="2">
        <v>6.1505012097896501E-6</v>
      </c>
      <c r="K24" s="2">
        <v>9</v>
      </c>
      <c r="L24" s="2">
        <v>7</v>
      </c>
      <c r="M24" s="2">
        <v>3.55191444865352E-4</v>
      </c>
      <c r="N24" s="2" t="s">
        <v>86</v>
      </c>
    </row>
    <row r="25" spans="1:14" ht="14.5" x14ac:dyDescent="0.35">
      <c r="A25" s="2" t="s">
        <v>99</v>
      </c>
      <c r="B25" s="2" t="s">
        <v>15</v>
      </c>
      <c r="C25" s="2" t="s">
        <v>16</v>
      </c>
      <c r="D25" s="2" t="s">
        <v>100</v>
      </c>
      <c r="E25" s="2" t="s">
        <v>84</v>
      </c>
      <c r="F25" s="2">
        <f t="shared" si="0"/>
        <v>1.1475409836065573</v>
      </c>
      <c r="G25" s="2" t="s">
        <v>85</v>
      </c>
      <c r="H25" s="2" t="str">
        <f t="shared" si="1"/>
        <v>14</v>
      </c>
      <c r="I25" s="2">
        <f t="shared" si="2"/>
        <v>0.13685239491691104</v>
      </c>
      <c r="J25" s="2">
        <v>6.1505012097896501E-6</v>
      </c>
      <c r="K25" s="2">
        <v>7</v>
      </c>
      <c r="L25" s="2">
        <v>7</v>
      </c>
      <c r="M25" s="2">
        <v>3.55191444865352E-4</v>
      </c>
      <c r="N25" s="2" t="s">
        <v>86</v>
      </c>
    </row>
    <row r="26" spans="1:14" ht="14.5" x14ac:dyDescent="0.35">
      <c r="A26" s="2" t="s">
        <v>101</v>
      </c>
      <c r="B26" s="2" t="s">
        <v>15</v>
      </c>
      <c r="C26" s="2" t="s">
        <v>16</v>
      </c>
      <c r="D26" s="2" t="s">
        <v>102</v>
      </c>
      <c r="E26" s="2" t="s">
        <v>84</v>
      </c>
      <c r="F26" s="2">
        <f t="shared" si="0"/>
        <v>1.1475409836065573</v>
      </c>
      <c r="G26" s="2" t="s">
        <v>85</v>
      </c>
      <c r="H26" s="2" t="str">
        <f t="shared" si="1"/>
        <v>14</v>
      </c>
      <c r="I26" s="2">
        <f t="shared" si="2"/>
        <v>0.13685239491691104</v>
      </c>
      <c r="J26" s="2">
        <v>6.1505012097896501E-6</v>
      </c>
      <c r="K26" s="2">
        <v>8</v>
      </c>
      <c r="L26" s="2">
        <v>7</v>
      </c>
      <c r="M26" s="2">
        <v>3.55191444865352E-4</v>
      </c>
      <c r="N26" s="2" t="s">
        <v>86</v>
      </c>
    </row>
    <row r="27" spans="1:14" ht="14.5" x14ac:dyDescent="0.35">
      <c r="A27" s="2" t="s">
        <v>103</v>
      </c>
      <c r="B27" s="2" t="s">
        <v>15</v>
      </c>
      <c r="C27" s="2" t="s">
        <v>16</v>
      </c>
      <c r="D27" s="2" t="s">
        <v>104</v>
      </c>
      <c r="E27" s="2" t="s">
        <v>62</v>
      </c>
      <c r="F27" s="2">
        <f t="shared" si="0"/>
        <v>1.4754098360655739</v>
      </c>
      <c r="G27" s="2" t="s">
        <v>105</v>
      </c>
      <c r="H27" s="2" t="str">
        <f t="shared" si="1"/>
        <v>25</v>
      </c>
      <c r="I27" s="2">
        <f t="shared" si="2"/>
        <v>0.24437927663734116</v>
      </c>
      <c r="J27" s="2">
        <v>7.74047053573565E-6</v>
      </c>
      <c r="K27" s="2">
        <v>6</v>
      </c>
      <c r="L27" s="2">
        <v>9</v>
      </c>
      <c r="M27" s="2">
        <v>4.2572587946546102E-4</v>
      </c>
      <c r="N27" s="2" t="s">
        <v>77</v>
      </c>
    </row>
    <row r="28" spans="1:14" ht="14.5" x14ac:dyDescent="0.35">
      <c r="A28" s="2" t="s">
        <v>106</v>
      </c>
      <c r="B28" s="2" t="s">
        <v>15</v>
      </c>
      <c r="C28" s="2" t="s">
        <v>16</v>
      </c>
      <c r="D28" s="2" t="s">
        <v>107</v>
      </c>
      <c r="E28" s="2" t="s">
        <v>108</v>
      </c>
      <c r="F28" s="2">
        <f t="shared" si="0"/>
        <v>1.639344262295082</v>
      </c>
      <c r="G28" s="2" t="s">
        <v>109</v>
      </c>
      <c r="H28" s="2" t="str">
        <f t="shared" si="1"/>
        <v>32</v>
      </c>
      <c r="I28" s="2">
        <f t="shared" si="2"/>
        <v>0.31280547409579668</v>
      </c>
      <c r="J28" s="2">
        <v>1.02836560093054E-5</v>
      </c>
      <c r="K28" s="2">
        <v>10</v>
      </c>
      <c r="L28" s="2">
        <v>10</v>
      </c>
      <c r="M28" s="2">
        <v>5.3989194048853397E-4</v>
      </c>
      <c r="N28" s="2" t="s">
        <v>110</v>
      </c>
    </row>
    <row r="29" spans="1:14" ht="14.5" x14ac:dyDescent="0.35">
      <c r="A29" s="2" t="s">
        <v>111</v>
      </c>
      <c r="B29" s="2" t="s">
        <v>15</v>
      </c>
      <c r="C29" s="2" t="s">
        <v>16</v>
      </c>
      <c r="D29" s="2" t="s">
        <v>112</v>
      </c>
      <c r="E29" s="2" t="s">
        <v>108</v>
      </c>
      <c r="F29" s="2">
        <f t="shared" si="0"/>
        <v>1.639344262295082</v>
      </c>
      <c r="G29" s="2" t="s">
        <v>109</v>
      </c>
      <c r="H29" s="2" t="str">
        <f t="shared" si="1"/>
        <v>32</v>
      </c>
      <c r="I29" s="2">
        <f t="shared" si="2"/>
        <v>0.31280547409579668</v>
      </c>
      <c r="J29" s="2">
        <v>1.02836560093054E-5</v>
      </c>
      <c r="K29" s="2">
        <v>8</v>
      </c>
      <c r="L29" s="2">
        <v>10</v>
      </c>
      <c r="M29" s="2">
        <v>5.3989194048853397E-4</v>
      </c>
      <c r="N29" s="2" t="s">
        <v>110</v>
      </c>
    </row>
    <row r="30" spans="1:14" ht="14.5" x14ac:dyDescent="0.35">
      <c r="A30" s="2" t="s">
        <v>113</v>
      </c>
      <c r="B30" s="2" t="s">
        <v>15</v>
      </c>
      <c r="C30" s="2" t="s">
        <v>16</v>
      </c>
      <c r="D30" s="2" t="s">
        <v>114</v>
      </c>
      <c r="E30" s="2" t="s">
        <v>62</v>
      </c>
      <c r="F30" s="2">
        <f t="shared" si="0"/>
        <v>1.4754098360655739</v>
      </c>
      <c r="G30" s="2" t="s">
        <v>115</v>
      </c>
      <c r="H30" s="2" t="str">
        <f t="shared" si="1"/>
        <v>26</v>
      </c>
      <c r="I30" s="2">
        <f t="shared" si="2"/>
        <v>0.2541544477028348</v>
      </c>
      <c r="J30" s="2">
        <v>1.1217032804349501E-5</v>
      </c>
      <c r="K30" s="2">
        <v>5</v>
      </c>
      <c r="L30" s="2">
        <v>9</v>
      </c>
      <c r="M30" s="2">
        <v>5.7580768395661E-4</v>
      </c>
      <c r="N30" s="2" t="s">
        <v>77</v>
      </c>
    </row>
    <row r="31" spans="1:14" ht="14.5" x14ac:dyDescent="0.35">
      <c r="A31" s="2" t="s">
        <v>116</v>
      </c>
      <c r="B31" s="2" t="s">
        <v>15</v>
      </c>
      <c r="C31" s="2" t="s">
        <v>16</v>
      </c>
      <c r="D31" s="2" t="s">
        <v>117</v>
      </c>
      <c r="E31" s="2" t="s">
        <v>118</v>
      </c>
      <c r="F31" s="2">
        <f t="shared" si="0"/>
        <v>9.3442622950819683</v>
      </c>
      <c r="G31" s="2" t="s">
        <v>119</v>
      </c>
      <c r="H31" s="2" t="str">
        <f t="shared" si="1"/>
        <v>532</v>
      </c>
      <c r="I31" s="2">
        <f t="shared" si="2"/>
        <v>5.2003910068426196</v>
      </c>
      <c r="J31" s="2">
        <v>1.24459371050102E-5</v>
      </c>
      <c r="K31" s="2">
        <v>2</v>
      </c>
      <c r="L31" s="2">
        <v>57</v>
      </c>
      <c r="M31" s="2">
        <v>6.2500249375160096E-4</v>
      </c>
      <c r="N31" s="2" t="s">
        <v>120</v>
      </c>
    </row>
    <row r="32" spans="1:14" ht="14.5" x14ac:dyDescent="0.35">
      <c r="A32" s="2" t="s">
        <v>121</v>
      </c>
      <c r="B32" s="2" t="s">
        <v>15</v>
      </c>
      <c r="C32" s="2" t="s">
        <v>16</v>
      </c>
      <c r="D32" s="2" t="s">
        <v>122</v>
      </c>
      <c r="E32" s="2" t="s">
        <v>123</v>
      </c>
      <c r="F32" s="2">
        <f t="shared" si="0"/>
        <v>0.98360655737704927</v>
      </c>
      <c r="G32" s="2" t="s">
        <v>58</v>
      </c>
      <c r="H32" s="2" t="str">
        <f t="shared" si="1"/>
        <v>11</v>
      </c>
      <c r="I32" s="2">
        <f t="shared" si="2"/>
        <v>0.10752688172043011</v>
      </c>
      <c r="J32" s="2">
        <v>1.5656475687236899E-5</v>
      </c>
      <c r="K32" s="2">
        <v>12</v>
      </c>
      <c r="L32" s="2">
        <v>6</v>
      </c>
      <c r="M32" s="2">
        <v>7.3656490650439801E-4</v>
      </c>
      <c r="N32" s="2" t="s">
        <v>124</v>
      </c>
    </row>
    <row r="33" spans="1:14" ht="14.5" x14ac:dyDescent="0.35">
      <c r="A33" s="2" t="s">
        <v>125</v>
      </c>
      <c r="B33" s="2" t="s">
        <v>15</v>
      </c>
      <c r="C33" s="2" t="s">
        <v>16</v>
      </c>
      <c r="D33" s="2" t="s">
        <v>126</v>
      </c>
      <c r="E33" s="2" t="s">
        <v>123</v>
      </c>
      <c r="F33" s="2">
        <f t="shared" si="0"/>
        <v>0.98360655737704927</v>
      </c>
      <c r="G33" s="2" t="s">
        <v>58</v>
      </c>
      <c r="H33" s="2" t="str">
        <f t="shared" si="1"/>
        <v>11</v>
      </c>
      <c r="I33" s="2">
        <f t="shared" si="2"/>
        <v>0.10752688172043011</v>
      </c>
      <c r="J33" s="2">
        <v>1.5656475687236899E-5</v>
      </c>
      <c r="K33" s="2">
        <v>9</v>
      </c>
      <c r="L33" s="2">
        <v>6</v>
      </c>
      <c r="M33" s="2">
        <v>7.3656490650439801E-4</v>
      </c>
      <c r="N33" s="2" t="s">
        <v>124</v>
      </c>
    </row>
    <row r="34" spans="1:14" ht="14.5" x14ac:dyDescent="0.35">
      <c r="A34" s="2" t="s">
        <v>127</v>
      </c>
      <c r="B34" s="2" t="s">
        <v>15</v>
      </c>
      <c r="C34" s="2" t="s">
        <v>16</v>
      </c>
      <c r="D34" s="2" t="s">
        <v>128</v>
      </c>
      <c r="E34" s="2" t="s">
        <v>62</v>
      </c>
      <c r="F34" s="2">
        <f t="shared" ref="F34:F65" si="3">L34/610*100</f>
        <v>1.4754098360655739</v>
      </c>
      <c r="G34" s="2" t="s">
        <v>129</v>
      </c>
      <c r="H34" s="2" t="str">
        <f t="shared" si="1"/>
        <v>27</v>
      </c>
      <c r="I34" s="2">
        <f t="shared" ref="I34:I65" si="4">H34/10230*100</f>
        <v>0.26392961876832843</v>
      </c>
      <c r="J34" s="2">
        <v>1.5942963344251E-5</v>
      </c>
      <c r="K34" s="2">
        <v>9</v>
      </c>
      <c r="L34" s="2">
        <v>9</v>
      </c>
      <c r="M34" s="2">
        <v>7.3656490650439801E-4</v>
      </c>
      <c r="N34" s="2" t="s">
        <v>77</v>
      </c>
    </row>
    <row r="35" spans="1:14" ht="14.5" x14ac:dyDescent="0.35">
      <c r="A35" s="2" t="s">
        <v>130</v>
      </c>
      <c r="B35" s="2" t="s">
        <v>15</v>
      </c>
      <c r="C35" s="2" t="s">
        <v>16</v>
      </c>
      <c r="D35" s="2" t="s">
        <v>131</v>
      </c>
      <c r="E35" s="2" t="s">
        <v>62</v>
      </c>
      <c r="F35" s="2">
        <f t="shared" si="3"/>
        <v>1.4754098360655739</v>
      </c>
      <c r="G35" s="2" t="s">
        <v>129</v>
      </c>
      <c r="H35" s="2" t="str">
        <f t="shared" si="1"/>
        <v>27</v>
      </c>
      <c r="I35" s="2">
        <f t="shared" si="4"/>
        <v>0.26392961876832843</v>
      </c>
      <c r="J35" s="2">
        <v>1.5942963344251E-5</v>
      </c>
      <c r="K35" s="2">
        <v>8</v>
      </c>
      <c r="L35" s="2">
        <v>9</v>
      </c>
      <c r="M35" s="2">
        <v>7.3656490650439801E-4</v>
      </c>
      <c r="N35" s="2" t="s">
        <v>77</v>
      </c>
    </row>
    <row r="36" spans="1:14" ht="14.5" x14ac:dyDescent="0.35">
      <c r="A36" s="2" t="s">
        <v>132</v>
      </c>
      <c r="B36" s="2" t="s">
        <v>15</v>
      </c>
      <c r="C36" s="2" t="s">
        <v>16</v>
      </c>
      <c r="D36" s="2" t="s">
        <v>133</v>
      </c>
      <c r="E36" s="2" t="s">
        <v>62</v>
      </c>
      <c r="F36" s="2">
        <f t="shared" si="3"/>
        <v>1.4754098360655739</v>
      </c>
      <c r="G36" s="2" t="s">
        <v>134</v>
      </c>
      <c r="H36" s="2" t="str">
        <f t="shared" si="1"/>
        <v>28</v>
      </c>
      <c r="I36" s="2">
        <f t="shared" si="4"/>
        <v>0.27370478983382207</v>
      </c>
      <c r="J36" s="2">
        <v>2.2263170487169599E-5</v>
      </c>
      <c r="K36" s="2">
        <v>8</v>
      </c>
      <c r="L36" s="2">
        <v>9</v>
      </c>
      <c r="M36" s="2">
        <v>9.1835578259574595E-4</v>
      </c>
      <c r="N36" s="2" t="s">
        <v>77</v>
      </c>
    </row>
    <row r="37" spans="1:14" ht="14.5" x14ac:dyDescent="0.35">
      <c r="A37" s="2" t="s">
        <v>135</v>
      </c>
      <c r="B37" s="2" t="s">
        <v>15</v>
      </c>
      <c r="C37" s="2" t="s">
        <v>16</v>
      </c>
      <c r="D37" s="2" t="s">
        <v>136</v>
      </c>
      <c r="E37" s="2" t="s">
        <v>62</v>
      </c>
      <c r="F37" s="2">
        <f t="shared" si="3"/>
        <v>1.4754098360655739</v>
      </c>
      <c r="G37" s="2" t="s">
        <v>134</v>
      </c>
      <c r="H37" s="2" t="str">
        <f t="shared" si="1"/>
        <v>28</v>
      </c>
      <c r="I37" s="2">
        <f t="shared" si="4"/>
        <v>0.27370478983382207</v>
      </c>
      <c r="J37" s="2">
        <v>2.2263170487169599E-5</v>
      </c>
      <c r="K37" s="2">
        <v>5</v>
      </c>
      <c r="L37" s="2">
        <v>9</v>
      </c>
      <c r="M37" s="2">
        <v>9.1835578259574595E-4</v>
      </c>
      <c r="N37" s="2" t="s">
        <v>77</v>
      </c>
    </row>
    <row r="38" spans="1:14" ht="14.5" x14ac:dyDescent="0.35">
      <c r="A38" s="2" t="s">
        <v>137</v>
      </c>
      <c r="B38" s="2" t="s">
        <v>15</v>
      </c>
      <c r="C38" s="2" t="s">
        <v>16</v>
      </c>
      <c r="D38" s="2" t="s">
        <v>138</v>
      </c>
      <c r="E38" s="2" t="s">
        <v>57</v>
      </c>
      <c r="F38" s="2">
        <f t="shared" si="3"/>
        <v>1.3114754098360655</v>
      </c>
      <c r="G38" s="2" t="s">
        <v>76</v>
      </c>
      <c r="H38" s="2" t="str">
        <f t="shared" si="1"/>
        <v>24</v>
      </c>
      <c r="I38" s="2">
        <f t="shared" si="4"/>
        <v>0.23460410557184752</v>
      </c>
      <c r="J38" s="2">
        <v>4.7815646959457099E-5</v>
      </c>
      <c r="K38" s="2">
        <v>2</v>
      </c>
      <c r="L38" s="2">
        <v>8</v>
      </c>
      <c r="M38" s="2">
        <v>1.8721041436668799E-3</v>
      </c>
      <c r="N38" s="2" t="s">
        <v>139</v>
      </c>
    </row>
    <row r="39" spans="1:14" ht="14.5" x14ac:dyDescent="0.35">
      <c r="A39" s="2" t="s">
        <v>140</v>
      </c>
      <c r="B39" s="2" t="s">
        <v>15</v>
      </c>
      <c r="C39" s="2" t="s">
        <v>16</v>
      </c>
      <c r="D39" s="2" t="s">
        <v>141</v>
      </c>
      <c r="E39" s="2" t="s">
        <v>62</v>
      </c>
      <c r="F39" s="2">
        <f t="shared" si="3"/>
        <v>1.4754098360655739</v>
      </c>
      <c r="G39" s="2" t="s">
        <v>28</v>
      </c>
      <c r="H39" s="2" t="str">
        <f t="shared" si="1"/>
        <v>31</v>
      </c>
      <c r="I39" s="2">
        <f t="shared" si="4"/>
        <v>0.30303030303030304</v>
      </c>
      <c r="J39" s="2">
        <v>5.5299398649185101E-5</v>
      </c>
      <c r="K39" s="2">
        <v>8</v>
      </c>
      <c r="L39" s="2">
        <v>9</v>
      </c>
      <c r="M39" s="2">
        <v>2.1290268479936302E-3</v>
      </c>
      <c r="N39" s="2" t="s">
        <v>77</v>
      </c>
    </row>
    <row r="40" spans="1:14" ht="14.5" x14ac:dyDescent="0.35">
      <c r="A40" s="2" t="s">
        <v>142</v>
      </c>
      <c r="B40" s="2" t="s">
        <v>15</v>
      </c>
      <c r="C40" s="2" t="s">
        <v>16</v>
      </c>
      <c r="D40" s="2" t="s">
        <v>143</v>
      </c>
      <c r="E40" s="2" t="s">
        <v>62</v>
      </c>
      <c r="F40" s="2">
        <f t="shared" si="3"/>
        <v>1.4754098360655739</v>
      </c>
      <c r="G40" s="2" t="s">
        <v>109</v>
      </c>
      <c r="H40" s="2" t="str">
        <f t="shared" si="1"/>
        <v>32</v>
      </c>
      <c r="I40" s="2">
        <f t="shared" si="4"/>
        <v>0.31280547409579668</v>
      </c>
      <c r="J40" s="2">
        <v>7.2914254464418395E-5</v>
      </c>
      <c r="K40" s="2">
        <v>7</v>
      </c>
      <c r="L40" s="2">
        <v>9</v>
      </c>
      <c r="M40" s="2">
        <v>2.6735226636953398E-3</v>
      </c>
      <c r="N40" s="2" t="s">
        <v>77</v>
      </c>
    </row>
    <row r="41" spans="1:14" ht="14.5" x14ac:dyDescent="0.35">
      <c r="A41" s="2" t="s">
        <v>144</v>
      </c>
      <c r="B41" s="2" t="s">
        <v>15</v>
      </c>
      <c r="C41" s="2" t="s">
        <v>16</v>
      </c>
      <c r="D41" s="2" t="s">
        <v>145</v>
      </c>
      <c r="E41" s="2" t="s">
        <v>146</v>
      </c>
      <c r="F41" s="2">
        <f t="shared" si="3"/>
        <v>1.8032786885245904</v>
      </c>
      <c r="G41" s="2" t="s">
        <v>147</v>
      </c>
      <c r="H41" s="2" t="str">
        <f t="shared" si="1"/>
        <v>48</v>
      </c>
      <c r="I41" s="2">
        <f t="shared" si="4"/>
        <v>0.46920821114369504</v>
      </c>
      <c r="J41" s="2">
        <v>9.22959392364155E-5</v>
      </c>
      <c r="K41" s="2">
        <v>9</v>
      </c>
      <c r="L41" s="2">
        <v>11</v>
      </c>
      <c r="M41" s="2">
        <v>3.23035787327454E-3</v>
      </c>
      <c r="N41" s="2" t="s">
        <v>148</v>
      </c>
    </row>
    <row r="42" spans="1:14" ht="14.5" x14ac:dyDescent="0.35">
      <c r="A42" s="2" t="s">
        <v>149</v>
      </c>
      <c r="B42" s="2" t="s">
        <v>15</v>
      </c>
      <c r="C42" s="2" t="s">
        <v>16</v>
      </c>
      <c r="D42" s="2" t="s">
        <v>150</v>
      </c>
      <c r="E42" s="2" t="s">
        <v>146</v>
      </c>
      <c r="F42" s="2">
        <f t="shared" si="3"/>
        <v>1.8032786885245904</v>
      </c>
      <c r="G42" s="2" t="s">
        <v>147</v>
      </c>
      <c r="H42" s="2" t="str">
        <f t="shared" si="1"/>
        <v>48</v>
      </c>
      <c r="I42" s="2">
        <f t="shared" si="4"/>
        <v>0.46920821114369504</v>
      </c>
      <c r="J42" s="2">
        <v>9.22959392364155E-5</v>
      </c>
      <c r="K42" s="2">
        <v>8</v>
      </c>
      <c r="L42" s="2">
        <v>11</v>
      </c>
      <c r="M42" s="2">
        <v>3.23035787327454E-3</v>
      </c>
      <c r="N42" s="2" t="s">
        <v>148</v>
      </c>
    </row>
    <row r="43" spans="1:14" ht="14.5" x14ac:dyDescent="0.35">
      <c r="A43" s="2" t="s">
        <v>151</v>
      </c>
      <c r="B43" s="2" t="s">
        <v>15</v>
      </c>
      <c r="C43" s="2" t="s">
        <v>16</v>
      </c>
      <c r="D43" s="2" t="s">
        <v>152</v>
      </c>
      <c r="E43" s="2" t="s">
        <v>146</v>
      </c>
      <c r="F43" s="2">
        <f t="shared" si="3"/>
        <v>1.8032786885245904</v>
      </c>
      <c r="G43" s="2" t="s">
        <v>153</v>
      </c>
      <c r="H43" s="2" t="s">
        <v>154</v>
      </c>
      <c r="I43" s="2" t="e">
        <f t="shared" si="4"/>
        <v>#VALUE!</v>
      </c>
      <c r="J43" s="2">
        <v>1.12705866413022E-4</v>
      </c>
      <c r="K43" s="2">
        <v>7</v>
      </c>
      <c r="L43" s="2">
        <v>11</v>
      </c>
      <c r="M43" s="2">
        <v>3.8858291255832798E-3</v>
      </c>
      <c r="N43" s="2" t="s">
        <v>148</v>
      </c>
    </row>
    <row r="44" spans="1:14" ht="14.5" x14ac:dyDescent="0.35">
      <c r="A44" s="2" t="s">
        <v>155</v>
      </c>
      <c r="B44" s="2" t="s">
        <v>15</v>
      </c>
      <c r="C44" s="2" t="s">
        <v>16</v>
      </c>
      <c r="D44" s="2" t="s">
        <v>156</v>
      </c>
      <c r="E44" s="2" t="s">
        <v>146</v>
      </c>
      <c r="F44" s="2">
        <f t="shared" si="3"/>
        <v>1.8032786885245904</v>
      </c>
      <c r="G44" s="2" t="s">
        <v>157</v>
      </c>
      <c r="H44" s="2" t="str">
        <f t="shared" ref="H44:H75" si="5">LEFT(G44,FIND("/", G44)-1)</f>
        <v>52</v>
      </c>
      <c r="I44" s="2">
        <f t="shared" si="4"/>
        <v>0.50830889540566959</v>
      </c>
      <c r="J44" s="2">
        <v>1.9847321876323399E-4</v>
      </c>
      <c r="K44" s="2">
        <v>5</v>
      </c>
      <c r="L44" s="2">
        <v>11</v>
      </c>
      <c r="M44" s="2">
        <v>6.5496162191867203E-3</v>
      </c>
      <c r="N44" s="2" t="s">
        <v>148</v>
      </c>
    </row>
    <row r="45" spans="1:14" ht="14.5" x14ac:dyDescent="0.35">
      <c r="A45" s="2" t="s">
        <v>158</v>
      </c>
      <c r="B45" s="2" t="s">
        <v>15</v>
      </c>
      <c r="C45" s="2" t="s">
        <v>16</v>
      </c>
      <c r="D45" s="2" t="s">
        <v>159</v>
      </c>
      <c r="E45" s="2" t="s">
        <v>160</v>
      </c>
      <c r="F45" s="2">
        <f t="shared" si="3"/>
        <v>0.49180327868852464</v>
      </c>
      <c r="G45" s="2" t="s">
        <v>161</v>
      </c>
      <c r="H45" s="2" t="str">
        <f t="shared" si="5"/>
        <v>3</v>
      </c>
      <c r="I45" s="2">
        <f t="shared" si="4"/>
        <v>2.932551319648094E-2</v>
      </c>
      <c r="J45" s="2">
        <v>2.1103338991755201E-4</v>
      </c>
      <c r="K45" s="2">
        <v>7</v>
      </c>
      <c r="L45" s="2">
        <v>3</v>
      </c>
      <c r="M45" s="2">
        <v>6.8660159254865698E-3</v>
      </c>
      <c r="N45" s="2" t="s">
        <v>162</v>
      </c>
    </row>
    <row r="46" spans="1:14" ht="14.5" x14ac:dyDescent="0.35">
      <c r="A46" s="2" t="s">
        <v>163</v>
      </c>
      <c r="B46" s="2" t="s">
        <v>15</v>
      </c>
      <c r="C46" s="2" t="s">
        <v>16</v>
      </c>
      <c r="D46" s="2" t="s">
        <v>164</v>
      </c>
      <c r="E46" s="2" t="s">
        <v>146</v>
      </c>
      <c r="F46" s="2">
        <f t="shared" si="3"/>
        <v>1.8032786885245904</v>
      </c>
      <c r="G46" s="2" t="s">
        <v>165</v>
      </c>
      <c r="H46" s="2" t="str">
        <f t="shared" si="5"/>
        <v>53</v>
      </c>
      <c r="I46" s="2">
        <f t="shared" si="4"/>
        <v>0.51808406647116334</v>
      </c>
      <c r="J46" s="2">
        <v>2.37205245810543E-4</v>
      </c>
      <c r="K46" s="2">
        <v>4</v>
      </c>
      <c r="L46" s="2">
        <v>11</v>
      </c>
      <c r="M46" s="2">
        <v>7.4046502408426302E-3</v>
      </c>
      <c r="N46" s="2" t="s">
        <v>148</v>
      </c>
    </row>
    <row r="47" spans="1:14" ht="14.5" x14ac:dyDescent="0.35">
      <c r="A47" s="2" t="s">
        <v>166</v>
      </c>
      <c r="B47" s="2" t="s">
        <v>15</v>
      </c>
      <c r="C47" s="2" t="s">
        <v>16</v>
      </c>
      <c r="D47" s="2" t="s">
        <v>167</v>
      </c>
      <c r="E47" s="2" t="s">
        <v>146</v>
      </c>
      <c r="F47" s="2">
        <f t="shared" si="3"/>
        <v>1.8032786885245904</v>
      </c>
      <c r="G47" s="2" t="s">
        <v>165</v>
      </c>
      <c r="H47" s="2" t="str">
        <f t="shared" si="5"/>
        <v>53</v>
      </c>
      <c r="I47" s="2">
        <f t="shared" si="4"/>
        <v>0.51808406647116334</v>
      </c>
      <c r="J47" s="2">
        <v>2.37205245810543E-4</v>
      </c>
      <c r="K47" s="2">
        <v>6</v>
      </c>
      <c r="L47" s="2">
        <v>11</v>
      </c>
      <c r="M47" s="2">
        <v>7.4046502408426302E-3</v>
      </c>
      <c r="N47" s="2" t="s">
        <v>148</v>
      </c>
    </row>
    <row r="48" spans="1:14" ht="14.5" x14ac:dyDescent="0.35">
      <c r="A48" s="2" t="s">
        <v>168</v>
      </c>
      <c r="B48" s="2" t="s">
        <v>15</v>
      </c>
      <c r="C48" s="2" t="s">
        <v>16</v>
      </c>
      <c r="D48" s="2" t="s">
        <v>169</v>
      </c>
      <c r="E48" s="2" t="s">
        <v>170</v>
      </c>
      <c r="F48" s="2">
        <f t="shared" si="3"/>
        <v>0.81967213114754101</v>
      </c>
      <c r="G48" s="2" t="s">
        <v>58</v>
      </c>
      <c r="H48" s="2" t="str">
        <f t="shared" si="5"/>
        <v>11</v>
      </c>
      <c r="I48" s="2">
        <f t="shared" si="4"/>
        <v>0.10752688172043011</v>
      </c>
      <c r="J48" s="2">
        <v>2.5346689107486899E-4</v>
      </c>
      <c r="K48" s="2">
        <v>7</v>
      </c>
      <c r="L48" s="2">
        <v>5</v>
      </c>
      <c r="M48" s="2">
        <v>7.80678024510596E-3</v>
      </c>
      <c r="N48" s="2" t="s">
        <v>171</v>
      </c>
    </row>
    <row r="49" spans="1:14" ht="14.5" x14ac:dyDescent="0.35">
      <c r="A49" s="2" t="s">
        <v>172</v>
      </c>
      <c r="B49" s="2" t="s">
        <v>15</v>
      </c>
      <c r="C49" s="2" t="s">
        <v>16</v>
      </c>
      <c r="D49" s="2" t="s">
        <v>173</v>
      </c>
      <c r="E49" s="2" t="s">
        <v>146</v>
      </c>
      <c r="F49" s="2">
        <f t="shared" si="3"/>
        <v>1.8032786885245904</v>
      </c>
      <c r="G49" s="2" t="s">
        <v>174</v>
      </c>
      <c r="H49" s="2" t="str">
        <f t="shared" si="5"/>
        <v>54</v>
      </c>
      <c r="I49" s="2">
        <f t="shared" si="4"/>
        <v>0.52785923753665687</v>
      </c>
      <c r="J49" s="2">
        <v>2.8213486097237902E-4</v>
      </c>
      <c r="K49" s="2">
        <v>3</v>
      </c>
      <c r="L49" s="2">
        <v>11</v>
      </c>
      <c r="M49" s="2">
        <v>8.4640458291713808E-3</v>
      </c>
      <c r="N49" s="2" t="s">
        <v>148</v>
      </c>
    </row>
    <row r="50" spans="1:14" ht="14.5" x14ac:dyDescent="0.35">
      <c r="A50" s="2" t="s">
        <v>175</v>
      </c>
      <c r="B50" s="2" t="s">
        <v>15</v>
      </c>
      <c r="C50" s="2" t="s">
        <v>16</v>
      </c>
      <c r="D50" s="2" t="s">
        <v>176</v>
      </c>
      <c r="E50" s="2" t="s">
        <v>108</v>
      </c>
      <c r="F50" s="2">
        <f t="shared" si="3"/>
        <v>1.639344262295082</v>
      </c>
      <c r="G50" s="2" t="s">
        <v>38</v>
      </c>
      <c r="H50" s="2" t="str">
        <f t="shared" si="5"/>
        <v>46</v>
      </c>
      <c r="I50" s="2">
        <f t="shared" si="4"/>
        <v>0.44965786901270771</v>
      </c>
      <c r="J50" s="2">
        <v>3.0450189224757898E-4</v>
      </c>
      <c r="K50" s="2">
        <v>7</v>
      </c>
      <c r="L50" s="2">
        <v>10</v>
      </c>
      <c r="M50" s="2">
        <v>9.0179406550244708E-3</v>
      </c>
      <c r="N50" s="2" t="s">
        <v>177</v>
      </c>
    </row>
    <row r="51" spans="1:14" ht="14.5" x14ac:dyDescent="0.35">
      <c r="A51" s="2" t="s">
        <v>178</v>
      </c>
      <c r="B51" s="2" t="s">
        <v>15</v>
      </c>
      <c r="C51" s="2" t="s">
        <v>16</v>
      </c>
      <c r="D51" s="2" t="s">
        <v>179</v>
      </c>
      <c r="E51" s="2" t="s">
        <v>108</v>
      </c>
      <c r="F51" s="2">
        <f t="shared" si="3"/>
        <v>1.639344262295082</v>
      </c>
      <c r="G51" s="2" t="s">
        <v>180</v>
      </c>
      <c r="H51" s="2" t="str">
        <f t="shared" si="5"/>
        <v>47</v>
      </c>
      <c r="I51" s="2">
        <f t="shared" si="4"/>
        <v>0.4594330400782014</v>
      </c>
      <c r="J51" s="2">
        <v>3.6649480674706198E-4</v>
      </c>
      <c r="K51" s="2">
        <v>6</v>
      </c>
      <c r="L51" s="2">
        <v>10</v>
      </c>
      <c r="M51" s="2">
        <v>1.0716493716274899E-2</v>
      </c>
      <c r="N51" s="2" t="s">
        <v>177</v>
      </c>
    </row>
    <row r="52" spans="1:14" ht="14.5" x14ac:dyDescent="0.35">
      <c r="A52" s="2" t="s">
        <v>181</v>
      </c>
      <c r="B52" s="2" t="s">
        <v>15</v>
      </c>
      <c r="C52" s="2" t="s">
        <v>16</v>
      </c>
      <c r="D52" s="2" t="s">
        <v>182</v>
      </c>
      <c r="E52" s="2" t="s">
        <v>183</v>
      </c>
      <c r="F52" s="2">
        <f t="shared" si="3"/>
        <v>0.65573770491803274</v>
      </c>
      <c r="G52" s="2" t="s">
        <v>184</v>
      </c>
      <c r="H52" s="2" t="str">
        <f t="shared" si="5"/>
        <v>7</v>
      </c>
      <c r="I52" s="2">
        <f t="shared" si="4"/>
        <v>6.8426197458455518E-2</v>
      </c>
      <c r="J52" s="2">
        <v>3.7906124820404898E-4</v>
      </c>
      <c r="K52" s="2">
        <v>5</v>
      </c>
      <c r="L52" s="2">
        <v>4</v>
      </c>
      <c r="M52" s="2">
        <v>1.0810265226559901E-2</v>
      </c>
      <c r="N52" s="2" t="s">
        <v>185</v>
      </c>
    </row>
    <row r="53" spans="1:14" ht="14.5" x14ac:dyDescent="0.35">
      <c r="A53" s="2" t="s">
        <v>186</v>
      </c>
      <c r="B53" s="2" t="s">
        <v>15</v>
      </c>
      <c r="C53" s="2" t="s">
        <v>16</v>
      </c>
      <c r="D53" s="2" t="s">
        <v>187</v>
      </c>
      <c r="E53" s="2" t="s">
        <v>183</v>
      </c>
      <c r="F53" s="2">
        <f t="shared" si="3"/>
        <v>0.65573770491803274</v>
      </c>
      <c r="G53" s="2" t="s">
        <v>184</v>
      </c>
      <c r="H53" s="2" t="str">
        <f t="shared" si="5"/>
        <v>7</v>
      </c>
      <c r="I53" s="2">
        <f t="shared" si="4"/>
        <v>6.8426197458455518E-2</v>
      </c>
      <c r="J53" s="2">
        <v>3.7906124820404898E-4</v>
      </c>
      <c r="K53" s="2">
        <v>7</v>
      </c>
      <c r="L53" s="2">
        <v>4</v>
      </c>
      <c r="M53" s="2">
        <v>1.0810265226559901E-2</v>
      </c>
      <c r="N53" s="2" t="s">
        <v>188</v>
      </c>
    </row>
    <row r="54" spans="1:14" ht="14.5" x14ac:dyDescent="0.35">
      <c r="A54" s="2" t="s">
        <v>189</v>
      </c>
      <c r="B54" s="2" t="s">
        <v>15</v>
      </c>
      <c r="C54" s="2" t="s">
        <v>16</v>
      </c>
      <c r="D54" s="2" t="s">
        <v>190</v>
      </c>
      <c r="E54" s="2" t="s">
        <v>146</v>
      </c>
      <c r="F54" s="2">
        <f t="shared" si="3"/>
        <v>1.8032786885245904</v>
      </c>
      <c r="G54" s="2" t="s">
        <v>191</v>
      </c>
      <c r="H54" s="2" t="str">
        <f t="shared" si="5"/>
        <v>59</v>
      </c>
      <c r="I54" s="2">
        <f t="shared" si="4"/>
        <v>0.57673509286412517</v>
      </c>
      <c r="J54" s="2">
        <v>6.2894162609005398E-4</v>
      </c>
      <c r="K54" s="2">
        <v>6</v>
      </c>
      <c r="L54" s="2">
        <v>11</v>
      </c>
      <c r="M54" s="2">
        <v>1.7295894717476501E-2</v>
      </c>
      <c r="N54" s="2" t="s">
        <v>148</v>
      </c>
    </row>
    <row r="55" spans="1:14" ht="14.5" x14ac:dyDescent="0.35">
      <c r="A55" s="2" t="s">
        <v>192</v>
      </c>
      <c r="B55" s="2" t="s">
        <v>15</v>
      </c>
      <c r="C55" s="2" t="s">
        <v>16</v>
      </c>
      <c r="D55" s="2" t="s">
        <v>193</v>
      </c>
      <c r="E55" s="2" t="s">
        <v>146</v>
      </c>
      <c r="F55" s="2">
        <f t="shared" si="3"/>
        <v>1.8032786885245904</v>
      </c>
      <c r="G55" s="2" t="s">
        <v>191</v>
      </c>
      <c r="H55" s="2" t="str">
        <f t="shared" si="5"/>
        <v>59</v>
      </c>
      <c r="I55" s="2">
        <f t="shared" si="4"/>
        <v>0.57673509286412517</v>
      </c>
      <c r="J55" s="2">
        <v>6.2894162609005398E-4</v>
      </c>
      <c r="K55" s="2">
        <v>7</v>
      </c>
      <c r="L55" s="2">
        <v>11</v>
      </c>
      <c r="M55" s="2">
        <v>1.7295894717476501E-2</v>
      </c>
      <c r="N55" s="2" t="s">
        <v>148</v>
      </c>
    </row>
    <row r="56" spans="1:14" ht="14.5" x14ac:dyDescent="0.35">
      <c r="A56" s="2" t="s">
        <v>194</v>
      </c>
      <c r="B56" s="2" t="s">
        <v>15</v>
      </c>
      <c r="C56" s="2" t="s">
        <v>16</v>
      </c>
      <c r="D56" s="2" t="s">
        <v>195</v>
      </c>
      <c r="E56" s="2" t="s">
        <v>196</v>
      </c>
      <c r="F56" s="2">
        <f t="shared" si="3"/>
        <v>1.9672131147540985</v>
      </c>
      <c r="G56" s="2" t="s">
        <v>197</v>
      </c>
      <c r="H56" s="2" t="str">
        <f t="shared" si="5"/>
        <v>71</v>
      </c>
      <c r="I56" s="2">
        <f t="shared" si="4"/>
        <v>0.69403714565004893</v>
      </c>
      <c r="J56" s="2">
        <v>9.0811823346710998E-4</v>
      </c>
      <c r="K56" s="2">
        <v>6</v>
      </c>
      <c r="L56" s="2">
        <v>12</v>
      </c>
      <c r="M56" s="2">
        <v>2.4392478131500299E-2</v>
      </c>
      <c r="N56" s="2" t="s">
        <v>198</v>
      </c>
    </row>
    <row r="57" spans="1:14" ht="14.5" x14ac:dyDescent="0.35">
      <c r="A57" s="2" t="s">
        <v>199</v>
      </c>
      <c r="B57" s="2" t="s">
        <v>15</v>
      </c>
      <c r="C57" s="2" t="s">
        <v>16</v>
      </c>
      <c r="D57" s="2" t="s">
        <v>200</v>
      </c>
      <c r="E57" s="2" t="s">
        <v>123</v>
      </c>
      <c r="F57" s="2">
        <f t="shared" si="3"/>
        <v>0.98360655737704927</v>
      </c>
      <c r="G57" s="2" t="s">
        <v>201</v>
      </c>
      <c r="H57" s="2" t="str">
        <f t="shared" si="5"/>
        <v>21</v>
      </c>
      <c r="I57" s="2">
        <f t="shared" si="4"/>
        <v>0.20527859237536658</v>
      </c>
      <c r="J57" s="2">
        <v>1.09967560482492E-3</v>
      </c>
      <c r="K57" s="2">
        <v>8</v>
      </c>
      <c r="L57" s="2">
        <v>6</v>
      </c>
      <c r="M57" s="2">
        <v>2.9198283300523799E-2</v>
      </c>
      <c r="N57" s="2" t="s">
        <v>124</v>
      </c>
    </row>
    <row r="58" spans="1:14" ht="14.5" x14ac:dyDescent="0.35">
      <c r="A58" s="2" t="s">
        <v>202</v>
      </c>
      <c r="B58" s="2" t="s">
        <v>15</v>
      </c>
      <c r="C58" s="2" t="s">
        <v>16</v>
      </c>
      <c r="D58" s="2" t="s">
        <v>203</v>
      </c>
      <c r="E58" s="2" t="s">
        <v>183</v>
      </c>
      <c r="F58" s="2">
        <f t="shared" si="3"/>
        <v>0.65573770491803274</v>
      </c>
      <c r="G58" s="2" t="s">
        <v>204</v>
      </c>
      <c r="H58" s="2" t="str">
        <f t="shared" si="5"/>
        <v>9</v>
      </c>
      <c r="I58" s="2">
        <f t="shared" si="4"/>
        <v>8.797653958944282E-2</v>
      </c>
      <c r="J58" s="2">
        <v>1.23917072803963E-3</v>
      </c>
      <c r="K58" s="2">
        <v>5</v>
      </c>
      <c r="L58" s="2">
        <v>4</v>
      </c>
      <c r="M58" s="2">
        <v>3.2162745862601698E-2</v>
      </c>
      <c r="N58" s="2" t="s">
        <v>205</v>
      </c>
    </row>
    <row r="59" spans="1:14" ht="14.5" x14ac:dyDescent="0.35">
      <c r="A59" s="2" t="s">
        <v>206</v>
      </c>
      <c r="B59" s="2" t="s">
        <v>15</v>
      </c>
      <c r="C59" s="2" t="s">
        <v>16</v>
      </c>
      <c r="D59" s="2" t="s">
        <v>207</v>
      </c>
      <c r="E59" s="2" t="s">
        <v>183</v>
      </c>
      <c r="F59" s="2">
        <f t="shared" si="3"/>
        <v>0.65573770491803274</v>
      </c>
      <c r="G59" s="2" t="s">
        <v>204</v>
      </c>
      <c r="H59" s="2" t="str">
        <f t="shared" si="5"/>
        <v>9</v>
      </c>
      <c r="I59" s="2">
        <f t="shared" si="4"/>
        <v>8.797653958944282E-2</v>
      </c>
      <c r="J59" s="2">
        <v>1.23917072803963E-3</v>
      </c>
      <c r="K59" s="2">
        <v>6</v>
      </c>
      <c r="L59" s="2">
        <v>4</v>
      </c>
      <c r="M59" s="2">
        <v>3.2162745862601698E-2</v>
      </c>
      <c r="N59" s="2" t="s">
        <v>205</v>
      </c>
    </row>
    <row r="60" spans="1:14" ht="14.5" x14ac:dyDescent="0.35">
      <c r="A60" s="2" t="s">
        <v>208</v>
      </c>
      <c r="B60" s="2" t="s">
        <v>15</v>
      </c>
      <c r="C60" s="2" t="s">
        <v>16</v>
      </c>
      <c r="D60" s="2" t="s">
        <v>209</v>
      </c>
      <c r="E60" s="2" t="s">
        <v>210</v>
      </c>
      <c r="F60" s="2">
        <f t="shared" si="3"/>
        <v>4.7540983606557372</v>
      </c>
      <c r="G60" s="2" t="s">
        <v>211</v>
      </c>
      <c r="H60" s="2" t="str">
        <f t="shared" si="5"/>
        <v>263</v>
      </c>
      <c r="I60" s="2">
        <f t="shared" si="4"/>
        <v>2.5708699902248289</v>
      </c>
      <c r="J60" s="2">
        <v>1.32211541559733E-3</v>
      </c>
      <c r="K60" s="2">
        <v>5</v>
      </c>
      <c r="L60" s="2">
        <v>29</v>
      </c>
      <c r="M60" s="2">
        <v>3.2839640968062599E-2</v>
      </c>
      <c r="N60" s="2" t="s">
        <v>212</v>
      </c>
    </row>
    <row r="61" spans="1:14" ht="14.5" x14ac:dyDescent="0.35">
      <c r="A61" s="2" t="s">
        <v>213</v>
      </c>
      <c r="B61" s="2" t="s">
        <v>15</v>
      </c>
      <c r="C61" s="2" t="s">
        <v>16</v>
      </c>
      <c r="D61" s="2" t="s">
        <v>214</v>
      </c>
      <c r="E61" s="2" t="s">
        <v>210</v>
      </c>
      <c r="F61" s="2">
        <f t="shared" si="3"/>
        <v>4.7540983606557372</v>
      </c>
      <c r="G61" s="2" t="s">
        <v>211</v>
      </c>
      <c r="H61" s="2" t="str">
        <f t="shared" si="5"/>
        <v>263</v>
      </c>
      <c r="I61" s="2">
        <f t="shared" si="4"/>
        <v>2.5708699902248289</v>
      </c>
      <c r="J61" s="2">
        <v>1.32211541559733E-3</v>
      </c>
      <c r="K61" s="2">
        <v>3</v>
      </c>
      <c r="L61" s="2">
        <v>29</v>
      </c>
      <c r="M61" s="2">
        <v>3.2839640968062599E-2</v>
      </c>
      <c r="N61" s="2" t="s">
        <v>212</v>
      </c>
    </row>
    <row r="62" spans="1:14" ht="14.5" x14ac:dyDescent="0.35">
      <c r="A62" s="2" t="s">
        <v>215</v>
      </c>
      <c r="B62" s="2" t="s">
        <v>15</v>
      </c>
      <c r="C62" s="2" t="s">
        <v>16</v>
      </c>
      <c r="D62" s="2" t="s">
        <v>216</v>
      </c>
      <c r="E62" s="2" t="s">
        <v>210</v>
      </c>
      <c r="F62" s="2">
        <f t="shared" si="3"/>
        <v>4.7540983606557372</v>
      </c>
      <c r="G62" s="2" t="s">
        <v>211</v>
      </c>
      <c r="H62" s="2" t="str">
        <f t="shared" si="5"/>
        <v>263</v>
      </c>
      <c r="I62" s="2">
        <f t="shared" si="4"/>
        <v>2.5708699902248289</v>
      </c>
      <c r="J62" s="2">
        <v>1.32211541559733E-3</v>
      </c>
      <c r="K62" s="2">
        <v>4</v>
      </c>
      <c r="L62" s="2">
        <v>29</v>
      </c>
      <c r="M62" s="2">
        <v>3.2839640968062599E-2</v>
      </c>
      <c r="N62" s="2" t="s">
        <v>212</v>
      </c>
    </row>
    <row r="63" spans="1:14" ht="14.5" x14ac:dyDescent="0.35">
      <c r="A63" s="2" t="s">
        <v>217</v>
      </c>
      <c r="B63" s="2" t="s">
        <v>15</v>
      </c>
      <c r="C63" s="2" t="s">
        <v>16</v>
      </c>
      <c r="D63" s="2" t="s">
        <v>218</v>
      </c>
      <c r="E63" s="2" t="s">
        <v>219</v>
      </c>
      <c r="F63" s="2">
        <f t="shared" si="3"/>
        <v>10</v>
      </c>
      <c r="G63" s="2" t="s">
        <v>220</v>
      </c>
      <c r="H63" s="2" t="str">
        <f t="shared" si="5"/>
        <v>681</v>
      </c>
      <c r="I63" s="2">
        <f t="shared" si="4"/>
        <v>6.6568914956011733</v>
      </c>
      <c r="J63" s="2">
        <v>1.3687227190830201E-3</v>
      </c>
      <c r="K63" s="2">
        <v>5</v>
      </c>
      <c r="L63" s="2">
        <v>61</v>
      </c>
      <c r="M63" s="2">
        <v>3.3635632777465597E-2</v>
      </c>
      <c r="N63" s="2" t="s">
        <v>221</v>
      </c>
    </row>
    <row r="64" spans="1:14" ht="14.5" x14ac:dyDescent="0.35">
      <c r="A64" s="2" t="s">
        <v>222</v>
      </c>
      <c r="B64" s="2" t="s">
        <v>15</v>
      </c>
      <c r="C64" s="2" t="s">
        <v>16</v>
      </c>
      <c r="D64" s="2" t="s">
        <v>223</v>
      </c>
      <c r="E64" s="2" t="s">
        <v>57</v>
      </c>
      <c r="F64" s="2">
        <f t="shared" si="3"/>
        <v>1.3114754098360655</v>
      </c>
      <c r="G64" s="2" t="s">
        <v>32</v>
      </c>
      <c r="H64" s="2" t="str">
        <f t="shared" si="5"/>
        <v>38</v>
      </c>
      <c r="I64" s="2">
        <f t="shared" si="4"/>
        <v>0.37145650048875856</v>
      </c>
      <c r="J64" s="2">
        <v>1.51548232763815E-3</v>
      </c>
      <c r="K64" s="2">
        <v>6</v>
      </c>
      <c r="L64" s="2">
        <v>8</v>
      </c>
      <c r="M64" s="2">
        <v>3.6850149229938102E-2</v>
      </c>
      <c r="N64" s="2" t="s">
        <v>224</v>
      </c>
    </row>
    <row r="65" spans="1:14" ht="14.5" x14ac:dyDescent="0.35">
      <c r="A65" s="2" t="s">
        <v>225</v>
      </c>
      <c r="B65" s="2" t="s">
        <v>15</v>
      </c>
      <c r="C65" s="2" t="s">
        <v>16</v>
      </c>
      <c r="D65" s="2" t="s">
        <v>226</v>
      </c>
      <c r="E65" s="2" t="s">
        <v>160</v>
      </c>
      <c r="F65" s="2">
        <f t="shared" si="3"/>
        <v>0.49180327868852464</v>
      </c>
      <c r="G65" s="2" t="s">
        <v>227</v>
      </c>
      <c r="H65" s="2" t="str">
        <f t="shared" si="5"/>
        <v>5</v>
      </c>
      <c r="I65" s="2">
        <f t="shared" si="4"/>
        <v>4.8875855327468229E-2</v>
      </c>
      <c r="J65" s="2">
        <v>1.9269064809596401E-3</v>
      </c>
      <c r="K65" s="2">
        <v>7</v>
      </c>
      <c r="L65" s="2">
        <v>3</v>
      </c>
      <c r="M65" s="2">
        <v>4.5419938479762903E-2</v>
      </c>
      <c r="N65" s="2" t="s">
        <v>228</v>
      </c>
    </row>
    <row r="66" spans="1:14" ht="14.5" x14ac:dyDescent="0.35">
      <c r="A66" s="2" t="s">
        <v>229</v>
      </c>
      <c r="B66" s="2" t="s">
        <v>15</v>
      </c>
      <c r="C66" s="2" t="s">
        <v>16</v>
      </c>
      <c r="D66" s="2" t="s">
        <v>230</v>
      </c>
      <c r="E66" s="2" t="s">
        <v>160</v>
      </c>
      <c r="F66" s="2">
        <f t="shared" ref="F66:F97" si="6">L66/610*100</f>
        <v>0.49180327868852464</v>
      </c>
      <c r="G66" s="2" t="s">
        <v>227</v>
      </c>
      <c r="H66" s="2" t="str">
        <f t="shared" si="5"/>
        <v>5</v>
      </c>
      <c r="I66" s="2">
        <f t="shared" ref="I66:I97" si="7">H66/10230*100</f>
        <v>4.8875855327468229E-2</v>
      </c>
      <c r="J66" s="2">
        <v>1.9269064809596401E-3</v>
      </c>
      <c r="K66" s="2">
        <v>6</v>
      </c>
      <c r="L66" s="2">
        <v>3</v>
      </c>
      <c r="M66" s="2">
        <v>4.5419938479762903E-2</v>
      </c>
      <c r="N66" s="2" t="s">
        <v>228</v>
      </c>
    </row>
    <row r="67" spans="1:14" ht="14.5" x14ac:dyDescent="0.35">
      <c r="A67" s="2" t="s">
        <v>231</v>
      </c>
      <c r="B67" s="2" t="s">
        <v>15</v>
      </c>
      <c r="C67" s="2" t="s">
        <v>232</v>
      </c>
      <c r="D67" s="2" t="s">
        <v>233</v>
      </c>
      <c r="E67" s="2" t="s">
        <v>52</v>
      </c>
      <c r="F67" s="2">
        <f t="shared" si="6"/>
        <v>5.9016393442622954</v>
      </c>
      <c r="G67" s="2" t="s">
        <v>234</v>
      </c>
      <c r="H67" s="2" t="str">
        <f t="shared" si="5"/>
        <v>1431</v>
      </c>
      <c r="I67" s="2">
        <f t="shared" si="7"/>
        <v>13.988269794721408</v>
      </c>
      <c r="J67" s="2">
        <v>8.0341364461818002E-11</v>
      </c>
      <c r="K67" s="2">
        <v>1</v>
      </c>
      <c r="L67" s="2">
        <v>36</v>
      </c>
      <c r="M67" s="2">
        <v>2.0620950211866601E-8</v>
      </c>
      <c r="N67" s="2" t="s">
        <v>235</v>
      </c>
    </row>
    <row r="68" spans="1:14" ht="14.5" x14ac:dyDescent="0.35">
      <c r="A68" s="2" t="s">
        <v>236</v>
      </c>
      <c r="B68" s="2" t="s">
        <v>15</v>
      </c>
      <c r="C68" s="2" t="s">
        <v>232</v>
      </c>
      <c r="D68" s="2" t="s">
        <v>237</v>
      </c>
      <c r="E68" s="2" t="s">
        <v>238</v>
      </c>
      <c r="F68" s="2">
        <f t="shared" si="6"/>
        <v>5.5737704918032787</v>
      </c>
      <c r="G68" s="2" t="s">
        <v>239</v>
      </c>
      <c r="H68" s="2" t="str">
        <f t="shared" si="5"/>
        <v>1340</v>
      </c>
      <c r="I68" s="2">
        <f t="shared" si="7"/>
        <v>13.098729227761485</v>
      </c>
      <c r="J68" s="2">
        <v>6.1168705131671796E-10</v>
      </c>
      <c r="K68" s="2">
        <v>2</v>
      </c>
      <c r="L68" s="2">
        <v>34</v>
      </c>
      <c r="M68" s="2">
        <v>1.41299708854162E-7</v>
      </c>
      <c r="N68" s="2" t="s">
        <v>240</v>
      </c>
    </row>
    <row r="69" spans="1:14" ht="14.5" x14ac:dyDescent="0.35">
      <c r="A69" s="2" t="s">
        <v>241</v>
      </c>
      <c r="B69" s="2" t="s">
        <v>15</v>
      </c>
      <c r="C69" s="2" t="s">
        <v>232</v>
      </c>
      <c r="D69" s="2" t="s">
        <v>242</v>
      </c>
      <c r="E69" s="2" t="s">
        <v>123</v>
      </c>
      <c r="F69" s="2">
        <f t="shared" si="6"/>
        <v>0.98360655737704927</v>
      </c>
      <c r="G69" s="2" t="s">
        <v>243</v>
      </c>
      <c r="H69" s="2" t="str">
        <f t="shared" si="5"/>
        <v>576</v>
      </c>
      <c r="I69" s="2">
        <f t="shared" si="7"/>
        <v>5.6304985337243405</v>
      </c>
      <c r="J69" s="2">
        <v>1.7578969230979399E-9</v>
      </c>
      <c r="K69" s="2">
        <v>5</v>
      </c>
      <c r="L69" s="2">
        <v>6</v>
      </c>
      <c r="M69" s="2">
        <v>3.6915835385056699E-7</v>
      </c>
      <c r="N69" s="2" t="s">
        <v>244</v>
      </c>
    </row>
    <row r="70" spans="1:14" ht="14.5" x14ac:dyDescent="0.35">
      <c r="A70" s="2" t="s">
        <v>245</v>
      </c>
      <c r="B70" s="2" t="s">
        <v>15</v>
      </c>
      <c r="C70" s="2" t="s">
        <v>232</v>
      </c>
      <c r="D70" s="2" t="s">
        <v>246</v>
      </c>
      <c r="E70" s="2" t="s">
        <v>238</v>
      </c>
      <c r="F70" s="2">
        <f t="shared" si="6"/>
        <v>5.5737704918032787</v>
      </c>
      <c r="G70" s="2" t="s">
        <v>247</v>
      </c>
      <c r="H70" s="2" t="str">
        <f t="shared" si="5"/>
        <v>1293</v>
      </c>
      <c r="I70" s="2">
        <f t="shared" si="7"/>
        <v>12.639296187683286</v>
      </c>
      <c r="J70" s="2">
        <v>3.7846594558199603E-9</v>
      </c>
      <c r="K70" s="2">
        <v>3</v>
      </c>
      <c r="L70" s="2">
        <v>34</v>
      </c>
      <c r="M70" s="2">
        <v>7.2854694524534196E-7</v>
      </c>
      <c r="N70" s="2" t="s">
        <v>240</v>
      </c>
    </row>
    <row r="71" spans="1:14" ht="14.5" x14ac:dyDescent="0.35">
      <c r="A71" s="2" t="s">
        <v>248</v>
      </c>
      <c r="B71" s="2" t="s">
        <v>15</v>
      </c>
      <c r="C71" s="2" t="s">
        <v>232</v>
      </c>
      <c r="D71" s="2" t="s">
        <v>249</v>
      </c>
      <c r="E71" s="2" t="s">
        <v>23</v>
      </c>
      <c r="F71" s="2">
        <f t="shared" si="6"/>
        <v>4.2622950819672125</v>
      </c>
      <c r="G71" s="2" t="s">
        <v>250</v>
      </c>
      <c r="H71" s="2" t="str">
        <f t="shared" si="5"/>
        <v>1098</v>
      </c>
      <c r="I71" s="2">
        <f t="shared" si="7"/>
        <v>10.733137829912023</v>
      </c>
      <c r="J71" s="2">
        <v>4.6722918660603096E-9</v>
      </c>
      <c r="K71" s="2">
        <v>4</v>
      </c>
      <c r="L71" s="2">
        <v>26</v>
      </c>
      <c r="M71" s="2">
        <v>8.3023032389225497E-7</v>
      </c>
      <c r="N71" s="2" t="s">
        <v>251</v>
      </c>
    </row>
    <row r="72" spans="1:14" ht="14.5" x14ac:dyDescent="0.35">
      <c r="A72" s="2" t="s">
        <v>252</v>
      </c>
      <c r="B72" s="2" t="s">
        <v>15</v>
      </c>
      <c r="C72" s="2" t="s">
        <v>232</v>
      </c>
      <c r="D72" s="2" t="s">
        <v>253</v>
      </c>
      <c r="E72" s="2" t="s">
        <v>123</v>
      </c>
      <c r="F72" s="2">
        <f t="shared" si="6"/>
        <v>0.98360655737704927</v>
      </c>
      <c r="G72" s="2" t="s">
        <v>254</v>
      </c>
      <c r="H72" s="2" t="str">
        <f t="shared" si="5"/>
        <v>530</v>
      </c>
      <c r="I72" s="2">
        <f t="shared" si="7"/>
        <v>5.1808406647116323</v>
      </c>
      <c r="J72" s="2">
        <v>1.5331209045587602E-8</v>
      </c>
      <c r="K72" s="2">
        <v>6</v>
      </c>
      <c r="L72" s="2">
        <v>6</v>
      </c>
      <c r="M72" s="2">
        <v>1.9697251472703998E-6</v>
      </c>
      <c r="N72" s="2" t="s">
        <v>244</v>
      </c>
    </row>
    <row r="73" spans="1:14" ht="14.5" x14ac:dyDescent="0.35">
      <c r="A73" s="2" t="s">
        <v>255</v>
      </c>
      <c r="B73" s="2" t="s">
        <v>15</v>
      </c>
      <c r="C73" s="2" t="s">
        <v>232</v>
      </c>
      <c r="D73" s="2" t="s">
        <v>256</v>
      </c>
      <c r="E73" s="2" t="s">
        <v>123</v>
      </c>
      <c r="F73" s="2">
        <f t="shared" si="6"/>
        <v>0.98360655737704927</v>
      </c>
      <c r="G73" s="2" t="s">
        <v>254</v>
      </c>
      <c r="H73" s="2" t="str">
        <f t="shared" si="5"/>
        <v>530</v>
      </c>
      <c r="I73" s="2">
        <f t="shared" si="7"/>
        <v>5.1808406647116323</v>
      </c>
      <c r="J73" s="2">
        <v>1.5331209045587602E-8</v>
      </c>
      <c r="K73" s="2">
        <v>5</v>
      </c>
      <c r="L73" s="2">
        <v>6</v>
      </c>
      <c r="M73" s="2">
        <v>1.9697251472703998E-6</v>
      </c>
      <c r="N73" s="2" t="s">
        <v>244</v>
      </c>
    </row>
    <row r="74" spans="1:14" ht="14.5" x14ac:dyDescent="0.35">
      <c r="A74" s="2" t="s">
        <v>257</v>
      </c>
      <c r="B74" s="2" t="s">
        <v>15</v>
      </c>
      <c r="C74" s="2" t="s">
        <v>232</v>
      </c>
      <c r="D74" s="2" t="s">
        <v>258</v>
      </c>
      <c r="E74" s="2" t="s">
        <v>123</v>
      </c>
      <c r="F74" s="2">
        <f t="shared" si="6"/>
        <v>0.98360655737704927</v>
      </c>
      <c r="G74" s="2" t="s">
        <v>259</v>
      </c>
      <c r="H74" s="2" t="str">
        <f t="shared" si="5"/>
        <v>531</v>
      </c>
      <c r="I74" s="2">
        <f t="shared" si="7"/>
        <v>5.1906158357771259</v>
      </c>
      <c r="J74" s="2">
        <v>1.53485076410681E-8</v>
      </c>
      <c r="K74" s="2">
        <v>5</v>
      </c>
      <c r="L74" s="2">
        <v>6</v>
      </c>
      <c r="M74" s="2">
        <v>1.9697251472703998E-6</v>
      </c>
      <c r="N74" s="2" t="s">
        <v>244</v>
      </c>
    </row>
    <row r="75" spans="1:14" ht="14.5" x14ac:dyDescent="0.35">
      <c r="A75" s="2" t="s">
        <v>260</v>
      </c>
      <c r="B75" s="2" t="s">
        <v>15</v>
      </c>
      <c r="C75" s="2" t="s">
        <v>232</v>
      </c>
      <c r="D75" s="2" t="s">
        <v>261</v>
      </c>
      <c r="E75" s="2" t="s">
        <v>123</v>
      </c>
      <c r="F75" s="2">
        <f t="shared" si="6"/>
        <v>0.98360655737704927</v>
      </c>
      <c r="G75" s="2" t="s">
        <v>259</v>
      </c>
      <c r="H75" s="2" t="str">
        <f t="shared" si="5"/>
        <v>531</v>
      </c>
      <c r="I75" s="2">
        <f t="shared" si="7"/>
        <v>5.1906158357771259</v>
      </c>
      <c r="J75" s="2">
        <v>1.53485076410681E-8</v>
      </c>
      <c r="K75" s="2">
        <v>4</v>
      </c>
      <c r="L75" s="2">
        <v>6</v>
      </c>
      <c r="M75" s="2">
        <v>1.9697251472703998E-6</v>
      </c>
      <c r="N75" s="2" t="s">
        <v>244</v>
      </c>
    </row>
    <row r="76" spans="1:14" ht="14.5" x14ac:dyDescent="0.35">
      <c r="A76" s="2" t="s">
        <v>262</v>
      </c>
      <c r="B76" s="2" t="s">
        <v>15</v>
      </c>
      <c r="C76" s="2" t="s">
        <v>232</v>
      </c>
      <c r="D76" s="2" t="s">
        <v>263</v>
      </c>
      <c r="E76" s="2" t="s">
        <v>108</v>
      </c>
      <c r="F76" s="2">
        <f t="shared" si="6"/>
        <v>1.639344262295082</v>
      </c>
      <c r="G76" s="2" t="s">
        <v>264</v>
      </c>
      <c r="H76" s="2" t="str">
        <f t="shared" ref="H76:H107" si="8">LEFT(G76,FIND("/", G76)-1)</f>
        <v>612</v>
      </c>
      <c r="I76" s="2">
        <f t="shared" si="7"/>
        <v>5.9824046920821115</v>
      </c>
      <c r="J76" s="2">
        <v>1.3330320951643999E-7</v>
      </c>
      <c r="K76" s="2">
        <v>5</v>
      </c>
      <c r="L76" s="2">
        <v>10</v>
      </c>
      <c r="M76" s="2">
        <v>1.3996836999226201E-5</v>
      </c>
      <c r="N76" s="2" t="s">
        <v>265</v>
      </c>
    </row>
    <row r="77" spans="1:14" ht="14.5" x14ac:dyDescent="0.35">
      <c r="A77" s="2" t="s">
        <v>266</v>
      </c>
      <c r="B77" s="2" t="s">
        <v>15</v>
      </c>
      <c r="C77" s="2" t="s">
        <v>232</v>
      </c>
      <c r="D77" s="2" t="s">
        <v>267</v>
      </c>
      <c r="E77" s="2" t="s">
        <v>123</v>
      </c>
      <c r="F77" s="2">
        <f t="shared" si="6"/>
        <v>0.98360655737704927</v>
      </c>
      <c r="G77" s="2" t="s">
        <v>268</v>
      </c>
      <c r="H77" s="2" t="str">
        <f t="shared" si="8"/>
        <v>475</v>
      </c>
      <c r="I77" s="2">
        <f t="shared" si="7"/>
        <v>4.6432062561094822</v>
      </c>
      <c r="J77" s="2">
        <v>2.7487935492192498E-7</v>
      </c>
      <c r="K77" s="2">
        <v>6</v>
      </c>
      <c r="L77" s="2">
        <v>6</v>
      </c>
      <c r="M77" s="2">
        <v>2.6793723048590699E-5</v>
      </c>
      <c r="N77" s="2" t="s">
        <v>244</v>
      </c>
    </row>
    <row r="78" spans="1:14" ht="14.5" x14ac:dyDescent="0.35">
      <c r="A78" s="2" t="s">
        <v>269</v>
      </c>
      <c r="B78" s="2" t="s">
        <v>15</v>
      </c>
      <c r="C78" s="2" t="s">
        <v>232</v>
      </c>
      <c r="D78" s="2" t="s">
        <v>270</v>
      </c>
      <c r="E78" s="2" t="s">
        <v>123</v>
      </c>
      <c r="F78" s="2">
        <f t="shared" si="6"/>
        <v>0.98360655737704927</v>
      </c>
      <c r="G78" s="2" t="s">
        <v>271</v>
      </c>
      <c r="H78" s="2" t="str">
        <f t="shared" si="8"/>
        <v>478</v>
      </c>
      <c r="I78" s="2">
        <f t="shared" si="7"/>
        <v>4.6725317693059623</v>
      </c>
      <c r="J78" s="2">
        <v>2.7837634336198102E-7</v>
      </c>
      <c r="K78" s="2">
        <v>5</v>
      </c>
      <c r="L78" s="2">
        <v>6</v>
      </c>
      <c r="M78" s="2">
        <v>2.6793723048590699E-5</v>
      </c>
      <c r="N78" s="2" t="s">
        <v>244</v>
      </c>
    </row>
    <row r="79" spans="1:14" ht="14.5" x14ac:dyDescent="0.35">
      <c r="A79" s="2" t="s">
        <v>272</v>
      </c>
      <c r="B79" s="2" t="s">
        <v>15</v>
      </c>
      <c r="C79" s="2" t="s">
        <v>232</v>
      </c>
      <c r="D79" s="2" t="s">
        <v>273</v>
      </c>
      <c r="E79" s="2" t="s">
        <v>123</v>
      </c>
      <c r="F79" s="2">
        <f t="shared" si="6"/>
        <v>0.98360655737704927</v>
      </c>
      <c r="G79" s="2" t="s">
        <v>274</v>
      </c>
      <c r="H79" s="2" t="str">
        <f t="shared" si="8"/>
        <v>449</v>
      </c>
      <c r="I79" s="2">
        <f t="shared" si="7"/>
        <v>4.3890518084066477</v>
      </c>
      <c r="J79" s="2">
        <v>1.1314431027996799E-6</v>
      </c>
      <c r="K79" s="2">
        <v>9</v>
      </c>
      <c r="L79" s="2">
        <v>6</v>
      </c>
      <c r="M79" s="2">
        <v>9.6801243239528505E-5</v>
      </c>
      <c r="N79" s="2" t="s">
        <v>244</v>
      </c>
    </row>
    <row r="80" spans="1:14" ht="14.5" x14ac:dyDescent="0.35">
      <c r="A80" s="2" t="s">
        <v>275</v>
      </c>
      <c r="B80" s="2" t="s">
        <v>15</v>
      </c>
      <c r="C80" s="2" t="s">
        <v>232</v>
      </c>
      <c r="D80" s="2" t="s">
        <v>276</v>
      </c>
      <c r="E80" s="2" t="s">
        <v>123</v>
      </c>
      <c r="F80" s="2">
        <f t="shared" si="6"/>
        <v>0.98360655737704927</v>
      </c>
      <c r="G80" s="2" t="s">
        <v>274</v>
      </c>
      <c r="H80" s="2" t="str">
        <f t="shared" si="8"/>
        <v>449</v>
      </c>
      <c r="I80" s="2">
        <f t="shared" si="7"/>
        <v>4.3890518084066477</v>
      </c>
      <c r="J80" s="2">
        <v>1.1314431027996799E-6</v>
      </c>
      <c r="K80" s="2">
        <v>7</v>
      </c>
      <c r="L80" s="2">
        <v>6</v>
      </c>
      <c r="M80" s="2">
        <v>9.6801243239528505E-5</v>
      </c>
      <c r="N80" s="2" t="s">
        <v>244</v>
      </c>
    </row>
    <row r="81" spans="1:14" ht="14.5" x14ac:dyDescent="0.35">
      <c r="A81" s="2" t="s">
        <v>277</v>
      </c>
      <c r="B81" s="2" t="s">
        <v>15</v>
      </c>
      <c r="C81" s="2" t="s">
        <v>232</v>
      </c>
      <c r="D81" s="2" t="s">
        <v>278</v>
      </c>
      <c r="E81" s="2" t="s">
        <v>123</v>
      </c>
      <c r="F81" s="2">
        <f t="shared" si="6"/>
        <v>0.98360655737704927</v>
      </c>
      <c r="G81" s="2" t="s">
        <v>274</v>
      </c>
      <c r="H81" s="2" t="str">
        <f t="shared" si="8"/>
        <v>449</v>
      </c>
      <c r="I81" s="2">
        <f t="shared" si="7"/>
        <v>4.3890518084066477</v>
      </c>
      <c r="J81" s="2">
        <v>1.1314431027996799E-6</v>
      </c>
      <c r="K81" s="2">
        <v>8</v>
      </c>
      <c r="L81" s="2">
        <v>6</v>
      </c>
      <c r="M81" s="2">
        <v>9.6801243239528505E-5</v>
      </c>
      <c r="N81" s="2" t="s">
        <v>244</v>
      </c>
    </row>
    <row r="82" spans="1:14" ht="14.5" x14ac:dyDescent="0.35">
      <c r="A82" s="2" t="s">
        <v>279</v>
      </c>
      <c r="B82" s="2" t="s">
        <v>15</v>
      </c>
      <c r="C82" s="2" t="s">
        <v>232</v>
      </c>
      <c r="D82" s="2" t="s">
        <v>280</v>
      </c>
      <c r="E82" s="2" t="s">
        <v>71</v>
      </c>
      <c r="F82" s="2">
        <f t="shared" si="6"/>
        <v>2.622950819672131</v>
      </c>
      <c r="G82" s="2" t="s">
        <v>281</v>
      </c>
      <c r="H82" s="2" t="str">
        <f t="shared" si="8"/>
        <v>677</v>
      </c>
      <c r="I82" s="2">
        <f t="shared" si="7"/>
        <v>6.6177908113391988</v>
      </c>
      <c r="J82" s="2">
        <v>7.20421062422892E-6</v>
      </c>
      <c r="K82" s="2">
        <v>5</v>
      </c>
      <c r="L82" s="2">
        <v>16</v>
      </c>
      <c r="M82" s="2">
        <v>4.0589576931631202E-4</v>
      </c>
      <c r="N82" s="2" t="s">
        <v>282</v>
      </c>
    </row>
    <row r="83" spans="1:14" ht="14.5" x14ac:dyDescent="0.35">
      <c r="A83" s="2" t="s">
        <v>283</v>
      </c>
      <c r="B83" s="2" t="s">
        <v>15</v>
      </c>
      <c r="C83" s="2" t="s">
        <v>232</v>
      </c>
      <c r="D83" s="2" t="s">
        <v>284</v>
      </c>
      <c r="E83" s="2" t="s">
        <v>285</v>
      </c>
      <c r="F83" s="2">
        <f t="shared" si="6"/>
        <v>2.7868852459016393</v>
      </c>
      <c r="G83" s="2" t="s">
        <v>286</v>
      </c>
      <c r="H83" s="2" t="str">
        <f t="shared" si="8"/>
        <v>686</v>
      </c>
      <c r="I83" s="2">
        <f t="shared" si="7"/>
        <v>6.7057673509286415</v>
      </c>
      <c r="J83" s="2">
        <v>1.7244490451696301E-5</v>
      </c>
      <c r="K83" s="2">
        <v>4</v>
      </c>
      <c r="L83" s="2">
        <v>17</v>
      </c>
      <c r="M83" s="2">
        <v>7.8107397928271695E-4</v>
      </c>
      <c r="N83" s="2" t="s">
        <v>287</v>
      </c>
    </row>
    <row r="84" spans="1:14" ht="14.5" x14ac:dyDescent="0.35">
      <c r="A84" s="2" t="s">
        <v>288</v>
      </c>
      <c r="B84" s="2" t="s">
        <v>15</v>
      </c>
      <c r="C84" s="2" t="s">
        <v>232</v>
      </c>
      <c r="D84" s="2" t="s">
        <v>289</v>
      </c>
      <c r="E84" s="2" t="s">
        <v>290</v>
      </c>
      <c r="F84" s="2">
        <f t="shared" si="6"/>
        <v>2.2950819672131146</v>
      </c>
      <c r="G84" s="2" t="s">
        <v>291</v>
      </c>
      <c r="H84" s="2" t="str">
        <f t="shared" si="8"/>
        <v>604</v>
      </c>
      <c r="I84" s="2">
        <f t="shared" si="7"/>
        <v>5.9042033235581624</v>
      </c>
      <c r="J84" s="2">
        <v>1.8390320920875501E-5</v>
      </c>
      <c r="K84" s="2">
        <v>4</v>
      </c>
      <c r="L84" s="2">
        <v>14</v>
      </c>
      <c r="M84" s="2">
        <v>8.0541364653493599E-4</v>
      </c>
      <c r="N84" s="2" t="s">
        <v>292</v>
      </c>
    </row>
    <row r="85" spans="1:14" ht="14.5" x14ac:dyDescent="0.35">
      <c r="A85" s="2" t="s">
        <v>293</v>
      </c>
      <c r="B85" s="2" t="s">
        <v>15</v>
      </c>
      <c r="C85" s="2" t="s">
        <v>232</v>
      </c>
      <c r="D85" s="2" t="s">
        <v>294</v>
      </c>
      <c r="E85" s="2" t="s">
        <v>146</v>
      </c>
      <c r="F85" s="2">
        <f t="shared" si="6"/>
        <v>1.8032786885245904</v>
      </c>
      <c r="G85" s="2" t="s">
        <v>295</v>
      </c>
      <c r="H85" s="2" t="str">
        <f t="shared" si="8"/>
        <v>533</v>
      </c>
      <c r="I85" s="2">
        <f t="shared" si="7"/>
        <v>5.2101661779081132</v>
      </c>
      <c r="J85" s="2">
        <v>1.8827851477440101E-5</v>
      </c>
      <c r="K85" s="2">
        <v>5</v>
      </c>
      <c r="L85" s="2">
        <v>11</v>
      </c>
      <c r="M85" s="2">
        <v>8.0541364653493599E-4</v>
      </c>
      <c r="N85" s="2" t="s">
        <v>296</v>
      </c>
    </row>
    <row r="86" spans="1:14" ht="14.5" x14ac:dyDescent="0.35">
      <c r="A86" s="2" t="s">
        <v>297</v>
      </c>
      <c r="B86" s="2" t="s">
        <v>15</v>
      </c>
      <c r="C86" s="2" t="s">
        <v>232</v>
      </c>
      <c r="D86" s="2" t="s">
        <v>298</v>
      </c>
      <c r="E86" s="2" t="s">
        <v>146</v>
      </c>
      <c r="F86" s="2">
        <f t="shared" si="6"/>
        <v>1.8032786885245904</v>
      </c>
      <c r="G86" s="2" t="s">
        <v>295</v>
      </c>
      <c r="H86" s="2" t="str">
        <f t="shared" si="8"/>
        <v>533</v>
      </c>
      <c r="I86" s="2">
        <f t="shared" si="7"/>
        <v>5.2101661779081132</v>
      </c>
      <c r="J86" s="2">
        <v>1.8827851477440101E-5</v>
      </c>
      <c r="K86" s="2">
        <v>6</v>
      </c>
      <c r="L86" s="2">
        <v>11</v>
      </c>
      <c r="M86" s="2">
        <v>8.0541364653493599E-4</v>
      </c>
      <c r="N86" s="2" t="s">
        <v>296</v>
      </c>
    </row>
    <row r="87" spans="1:14" ht="14.5" x14ac:dyDescent="0.35">
      <c r="A87" s="2" t="s">
        <v>299</v>
      </c>
      <c r="B87" s="2" t="s">
        <v>15</v>
      </c>
      <c r="C87" s="2" t="s">
        <v>232</v>
      </c>
      <c r="D87" s="2" t="s">
        <v>300</v>
      </c>
      <c r="E87" s="2" t="s">
        <v>301</v>
      </c>
      <c r="F87" s="2">
        <f t="shared" si="6"/>
        <v>2.9508196721311477</v>
      </c>
      <c r="G87" s="2" t="s">
        <v>302</v>
      </c>
      <c r="H87" s="2" t="str">
        <f t="shared" si="8"/>
        <v>691</v>
      </c>
      <c r="I87" s="2">
        <f t="shared" si="7"/>
        <v>6.7546432062561097</v>
      </c>
      <c r="J87" s="2">
        <v>2.8276082996464598E-5</v>
      </c>
      <c r="K87" s="2">
        <v>3</v>
      </c>
      <c r="L87" s="2">
        <v>18</v>
      </c>
      <c r="M87" s="2">
        <v>1.1459254688040901E-3</v>
      </c>
      <c r="N87" s="2" t="s">
        <v>303</v>
      </c>
    </row>
    <row r="88" spans="1:14" ht="14.5" x14ac:dyDescent="0.35">
      <c r="A88" s="2" t="s">
        <v>304</v>
      </c>
      <c r="B88" s="2" t="s">
        <v>15</v>
      </c>
      <c r="C88" s="2" t="s">
        <v>232</v>
      </c>
      <c r="D88" s="2" t="s">
        <v>305</v>
      </c>
      <c r="E88" s="2" t="s">
        <v>84</v>
      </c>
      <c r="F88" s="2">
        <f t="shared" si="6"/>
        <v>1.1475409836065573</v>
      </c>
      <c r="G88" s="2" t="s">
        <v>306</v>
      </c>
      <c r="H88" s="2" t="str">
        <f t="shared" si="8"/>
        <v>407</v>
      </c>
      <c r="I88" s="2">
        <f t="shared" si="7"/>
        <v>3.978494623655914</v>
      </c>
      <c r="J88" s="2">
        <v>3.9147868495378103E-5</v>
      </c>
      <c r="K88" s="2">
        <v>6</v>
      </c>
      <c r="L88" s="2">
        <v>7</v>
      </c>
      <c r="M88" s="2">
        <v>1.55916510731592E-3</v>
      </c>
      <c r="N88" s="2" t="s">
        <v>307</v>
      </c>
    </row>
    <row r="89" spans="1:14" ht="14.5" x14ac:dyDescent="0.35">
      <c r="A89" s="2" t="s">
        <v>308</v>
      </c>
      <c r="B89" s="2" t="s">
        <v>15</v>
      </c>
      <c r="C89" s="2" t="s">
        <v>232</v>
      </c>
      <c r="D89" s="2" t="s">
        <v>309</v>
      </c>
      <c r="E89" s="2" t="s">
        <v>285</v>
      </c>
      <c r="F89" s="2">
        <f t="shared" si="6"/>
        <v>2.7868852459016393</v>
      </c>
      <c r="G89" s="2" t="s">
        <v>310</v>
      </c>
      <c r="H89" s="2" t="str">
        <f t="shared" si="8"/>
        <v>647</v>
      </c>
      <c r="I89" s="2">
        <f t="shared" si="7"/>
        <v>6.3245356793743897</v>
      </c>
      <c r="J89" s="2">
        <v>6.9784341558563301E-5</v>
      </c>
      <c r="K89" s="2">
        <v>4</v>
      </c>
      <c r="L89" s="2">
        <v>17</v>
      </c>
      <c r="M89" s="2">
        <v>2.6146875559268502E-3</v>
      </c>
      <c r="N89" s="2" t="s">
        <v>287</v>
      </c>
    </row>
    <row r="90" spans="1:14" ht="14.5" x14ac:dyDescent="0.35">
      <c r="A90" s="2" t="s">
        <v>311</v>
      </c>
      <c r="B90" s="2" t="s">
        <v>15</v>
      </c>
      <c r="C90" s="2" t="s">
        <v>232</v>
      </c>
      <c r="D90" s="2" t="s">
        <v>312</v>
      </c>
      <c r="E90" s="2" t="s">
        <v>285</v>
      </c>
      <c r="F90" s="2">
        <f t="shared" si="6"/>
        <v>2.7868852459016393</v>
      </c>
      <c r="G90" s="2" t="s">
        <v>313</v>
      </c>
      <c r="H90" s="2" t="str">
        <f t="shared" si="8"/>
        <v>648</v>
      </c>
      <c r="I90" s="2">
        <f t="shared" si="7"/>
        <v>6.3343108504398824</v>
      </c>
      <c r="J90" s="2">
        <v>7.0177761241326799E-5</v>
      </c>
      <c r="K90" s="2">
        <v>4</v>
      </c>
      <c r="L90" s="2">
        <v>17</v>
      </c>
      <c r="M90" s="2">
        <v>2.6146875559268502E-3</v>
      </c>
      <c r="N90" s="2" t="s">
        <v>287</v>
      </c>
    </row>
    <row r="91" spans="1:14" ht="14.5" x14ac:dyDescent="0.35">
      <c r="A91" s="2" t="s">
        <v>314</v>
      </c>
      <c r="B91" s="2" t="s">
        <v>15</v>
      </c>
      <c r="C91" s="2" t="s">
        <v>232</v>
      </c>
      <c r="D91" s="2" t="s">
        <v>315</v>
      </c>
      <c r="E91" s="2" t="s">
        <v>196</v>
      </c>
      <c r="F91" s="2">
        <f t="shared" si="6"/>
        <v>1.9672131147540985</v>
      </c>
      <c r="G91" s="2" t="s">
        <v>316</v>
      </c>
      <c r="H91" s="2" t="str">
        <f t="shared" si="8"/>
        <v>522</v>
      </c>
      <c r="I91" s="2">
        <f t="shared" si="7"/>
        <v>5.1026392961876832</v>
      </c>
      <c r="J91" s="2">
        <v>8.5168079778144304E-5</v>
      </c>
      <c r="K91" s="2">
        <v>4</v>
      </c>
      <c r="L91" s="2">
        <v>12</v>
      </c>
      <c r="M91" s="2">
        <v>3.0740353794923999E-3</v>
      </c>
      <c r="N91" s="2" t="s">
        <v>317</v>
      </c>
    </row>
    <row r="92" spans="1:14" ht="14.5" x14ac:dyDescent="0.35">
      <c r="A92" s="2" t="s">
        <v>318</v>
      </c>
      <c r="B92" s="2" t="s">
        <v>15</v>
      </c>
      <c r="C92" s="2" t="s">
        <v>232</v>
      </c>
      <c r="D92" s="2" t="s">
        <v>319</v>
      </c>
      <c r="E92" s="2" t="s">
        <v>320</v>
      </c>
      <c r="F92" s="2">
        <f t="shared" si="6"/>
        <v>0.32786885245901637</v>
      </c>
      <c r="G92" s="2" t="s">
        <v>321</v>
      </c>
      <c r="H92" s="2" t="str">
        <f t="shared" si="8"/>
        <v>232</v>
      </c>
      <c r="I92" s="2">
        <f t="shared" si="7"/>
        <v>2.2678396871945261</v>
      </c>
      <c r="J92" s="2">
        <v>1.17986244678724E-4</v>
      </c>
      <c r="K92" s="2">
        <v>5</v>
      </c>
      <c r="L92" s="2">
        <v>2</v>
      </c>
      <c r="M92" s="2">
        <v>4.0080621354096103E-3</v>
      </c>
      <c r="N92" s="2" t="s">
        <v>322</v>
      </c>
    </row>
    <row r="93" spans="1:14" ht="14.5" x14ac:dyDescent="0.35">
      <c r="A93" s="2" t="s">
        <v>323</v>
      </c>
      <c r="B93" s="2" t="s">
        <v>15</v>
      </c>
      <c r="C93" s="2" t="s">
        <v>232</v>
      </c>
      <c r="D93" s="2" t="s">
        <v>324</v>
      </c>
      <c r="E93" s="2" t="s">
        <v>301</v>
      </c>
      <c r="F93" s="2">
        <f t="shared" si="6"/>
        <v>2.9508196721311477</v>
      </c>
      <c r="G93" s="2" t="s">
        <v>325</v>
      </c>
      <c r="H93" s="2" t="str">
        <f t="shared" si="8"/>
        <v>653</v>
      </c>
      <c r="I93" s="2">
        <f t="shared" si="7"/>
        <v>6.3831867057673506</v>
      </c>
      <c r="J93" s="2">
        <v>1.5187638648599699E-4</v>
      </c>
      <c r="K93" s="2">
        <v>4</v>
      </c>
      <c r="L93" s="2">
        <v>18</v>
      </c>
      <c r="M93" s="2">
        <v>5.0845572867051101E-3</v>
      </c>
      <c r="N93" s="2" t="s">
        <v>303</v>
      </c>
    </row>
    <row r="94" spans="1:14" ht="14.5" x14ac:dyDescent="0.35">
      <c r="A94" s="2" t="s">
        <v>326</v>
      </c>
      <c r="B94" s="2" t="s">
        <v>15</v>
      </c>
      <c r="C94" s="2" t="s">
        <v>232</v>
      </c>
      <c r="D94" s="2" t="s">
        <v>327</v>
      </c>
      <c r="E94" s="2" t="s">
        <v>160</v>
      </c>
      <c r="F94" s="2">
        <f t="shared" si="6"/>
        <v>0.49180327868852464</v>
      </c>
      <c r="G94" s="2" t="s">
        <v>328</v>
      </c>
      <c r="H94" s="2" t="str">
        <f t="shared" si="8"/>
        <v>252</v>
      </c>
      <c r="I94" s="2">
        <f t="shared" si="7"/>
        <v>2.4633431085043989</v>
      </c>
      <c r="J94" s="2">
        <v>2.2828160844273201E-4</v>
      </c>
      <c r="K94" s="2">
        <v>7</v>
      </c>
      <c r="L94" s="2">
        <v>3</v>
      </c>
      <c r="M94" s="2">
        <v>7.32403493753767E-3</v>
      </c>
      <c r="N94" s="2" t="s">
        <v>329</v>
      </c>
    </row>
    <row r="95" spans="1:14" ht="14.5" x14ac:dyDescent="0.35">
      <c r="A95" s="2" t="s">
        <v>330</v>
      </c>
      <c r="B95" s="2" t="s">
        <v>15</v>
      </c>
      <c r="C95" s="2" t="s">
        <v>232</v>
      </c>
      <c r="D95" s="2" t="s">
        <v>331</v>
      </c>
      <c r="E95" s="2" t="s">
        <v>332</v>
      </c>
      <c r="F95" s="2">
        <f t="shared" si="6"/>
        <v>32.295081967213115</v>
      </c>
      <c r="G95" s="2" t="s">
        <v>333</v>
      </c>
      <c r="H95" s="2" t="str">
        <f t="shared" si="8"/>
        <v>4012</v>
      </c>
      <c r="I95" s="2">
        <f t="shared" si="7"/>
        <v>39.217986314760509</v>
      </c>
      <c r="J95" s="2">
        <v>2.75217018860974E-4</v>
      </c>
      <c r="K95" s="2">
        <v>1</v>
      </c>
      <c r="L95" s="2">
        <v>197</v>
      </c>
      <c r="M95" s="2">
        <v>8.3651488627480095E-3</v>
      </c>
      <c r="N95" s="2" t="s">
        <v>334</v>
      </c>
    </row>
    <row r="96" spans="1:14" ht="14.5" x14ac:dyDescent="0.35">
      <c r="A96" s="2" t="s">
        <v>335</v>
      </c>
      <c r="B96" s="2" t="s">
        <v>15</v>
      </c>
      <c r="C96" s="2" t="s">
        <v>232</v>
      </c>
      <c r="D96" s="2" t="s">
        <v>336</v>
      </c>
      <c r="E96" s="2" t="s">
        <v>320</v>
      </c>
      <c r="F96" s="2">
        <f t="shared" si="6"/>
        <v>0.32786885245901637</v>
      </c>
      <c r="G96" s="2" t="s">
        <v>337</v>
      </c>
      <c r="H96" s="2" t="str">
        <f t="shared" si="8"/>
        <v>204</v>
      </c>
      <c r="I96" s="2">
        <f t="shared" si="7"/>
        <v>1.994134897360704</v>
      </c>
      <c r="J96" s="2">
        <v>5.0972506400025295E-4</v>
      </c>
      <c r="K96" s="2">
        <v>7</v>
      </c>
      <c r="L96" s="2">
        <v>2</v>
      </c>
      <c r="M96" s="2">
        <v>1.43593280224461E-2</v>
      </c>
      <c r="N96" s="2" t="s">
        <v>338</v>
      </c>
    </row>
    <row r="97" spans="1:14" ht="14.5" x14ac:dyDescent="0.35">
      <c r="A97" s="2" t="s">
        <v>339</v>
      </c>
      <c r="B97" s="2" t="s">
        <v>15</v>
      </c>
      <c r="C97" s="2" t="s">
        <v>232</v>
      </c>
      <c r="D97" s="2" t="s">
        <v>340</v>
      </c>
      <c r="E97" s="2" t="s">
        <v>341</v>
      </c>
      <c r="F97" s="2">
        <f t="shared" si="6"/>
        <v>0</v>
      </c>
      <c r="G97" s="2" t="s">
        <v>342</v>
      </c>
      <c r="H97" s="2" t="str">
        <f t="shared" si="8"/>
        <v>125</v>
      </c>
      <c r="I97" s="2">
        <f t="shared" si="7"/>
        <v>1.2218963831867058</v>
      </c>
      <c r="J97" s="2">
        <v>8.5965775420368995E-4</v>
      </c>
      <c r="K97" s="2">
        <v>7</v>
      </c>
      <c r="L97" s="2">
        <v>0</v>
      </c>
      <c r="M97" s="2">
        <v>2.3362463673065E-2</v>
      </c>
      <c r="N97" s="2"/>
    </row>
    <row r="98" spans="1:14" ht="14.5" x14ac:dyDescent="0.35">
      <c r="A98" s="2" t="s">
        <v>343</v>
      </c>
      <c r="B98" s="2" t="s">
        <v>15</v>
      </c>
      <c r="C98" s="2" t="s">
        <v>232</v>
      </c>
      <c r="D98" s="2" t="s">
        <v>344</v>
      </c>
      <c r="E98" s="2" t="s">
        <v>341</v>
      </c>
      <c r="F98" s="2">
        <f t="shared" ref="F98:F112" si="9">L98/610*100</f>
        <v>0</v>
      </c>
      <c r="G98" s="2" t="s">
        <v>345</v>
      </c>
      <c r="H98" s="2" t="str">
        <f t="shared" si="8"/>
        <v>115</v>
      </c>
      <c r="I98" s="2">
        <f t="shared" ref="I98:I129" si="10">H98/10230*100</f>
        <v>1.1241446725317694</v>
      </c>
      <c r="J98" s="2">
        <v>1.2590189281214399E-3</v>
      </c>
      <c r="K98" s="2">
        <v>4</v>
      </c>
      <c r="L98" s="2">
        <v>0</v>
      </c>
      <c r="M98" s="2">
        <v>3.2314819155117101E-2</v>
      </c>
      <c r="N98" s="2"/>
    </row>
    <row r="99" spans="1:14" ht="14.5" x14ac:dyDescent="0.35">
      <c r="A99" s="2" t="s">
        <v>346</v>
      </c>
      <c r="B99" s="2" t="s">
        <v>15</v>
      </c>
      <c r="C99" s="2" t="s">
        <v>232</v>
      </c>
      <c r="D99" s="2" t="s">
        <v>347</v>
      </c>
      <c r="E99" s="2" t="s">
        <v>348</v>
      </c>
      <c r="F99" s="2">
        <f t="shared" si="9"/>
        <v>14.918032786885247</v>
      </c>
      <c r="G99" s="2" t="s">
        <v>349</v>
      </c>
      <c r="H99" s="2" t="str">
        <f t="shared" si="8"/>
        <v>2026</v>
      </c>
      <c r="I99" s="2">
        <f t="shared" si="10"/>
        <v>19.804496578690127</v>
      </c>
      <c r="J99" s="2">
        <v>1.63800421198332E-3</v>
      </c>
      <c r="K99" s="2">
        <v>3</v>
      </c>
      <c r="L99" s="2">
        <v>91</v>
      </c>
      <c r="M99" s="2">
        <v>3.9414476350848701E-2</v>
      </c>
      <c r="N99" s="2" t="s">
        <v>350</v>
      </c>
    </row>
    <row r="100" spans="1:14" ht="14.5" x14ac:dyDescent="0.35">
      <c r="A100" s="2" t="s">
        <v>351</v>
      </c>
      <c r="B100" s="2" t="s">
        <v>15</v>
      </c>
      <c r="C100" s="2" t="s">
        <v>232</v>
      </c>
      <c r="D100" s="2" t="s">
        <v>352</v>
      </c>
      <c r="E100" s="2" t="s">
        <v>341</v>
      </c>
      <c r="F100" s="2">
        <f t="shared" si="9"/>
        <v>0</v>
      </c>
      <c r="G100" s="2" t="s">
        <v>353</v>
      </c>
      <c r="H100" s="2" t="str">
        <f t="shared" si="8"/>
        <v>113</v>
      </c>
      <c r="I100" s="2">
        <f t="shared" si="10"/>
        <v>1.1045943304007819</v>
      </c>
      <c r="J100" s="2">
        <v>1.9663932203563199E-3</v>
      </c>
      <c r="K100" s="2">
        <v>10</v>
      </c>
      <c r="L100" s="2">
        <v>0</v>
      </c>
      <c r="M100" s="2">
        <v>4.58825084749808E-2</v>
      </c>
      <c r="N100" s="2"/>
    </row>
    <row r="101" spans="1:14" ht="14.5" x14ac:dyDescent="0.35">
      <c r="A101" s="2" t="s">
        <v>354</v>
      </c>
      <c r="B101" s="2" t="s">
        <v>355</v>
      </c>
      <c r="C101" s="2" t="s">
        <v>16</v>
      </c>
      <c r="D101" s="2" t="s">
        <v>356</v>
      </c>
      <c r="E101" s="2" t="s">
        <v>183</v>
      </c>
      <c r="F101" s="2">
        <f t="shared" si="9"/>
        <v>0.65573770491803274</v>
      </c>
      <c r="G101" s="2" t="s">
        <v>184</v>
      </c>
      <c r="H101" s="2" t="str">
        <f t="shared" si="8"/>
        <v>7</v>
      </c>
      <c r="I101" s="2">
        <f t="shared" si="10"/>
        <v>6.8426197458455518E-2</v>
      </c>
      <c r="J101" s="2">
        <v>3.7906124820404898E-4</v>
      </c>
      <c r="K101" s="2">
        <v>4</v>
      </c>
      <c r="L101" s="2">
        <v>4</v>
      </c>
      <c r="M101" s="2">
        <v>1.23194905666316E-2</v>
      </c>
      <c r="N101" s="2" t="s">
        <v>357</v>
      </c>
    </row>
    <row r="102" spans="1:14" ht="14.5" x14ac:dyDescent="0.35">
      <c r="A102" s="2" t="s">
        <v>358</v>
      </c>
      <c r="B102" s="2" t="s">
        <v>355</v>
      </c>
      <c r="C102" s="2" t="s">
        <v>16</v>
      </c>
      <c r="D102" s="2" t="s">
        <v>359</v>
      </c>
      <c r="E102" s="2" t="s">
        <v>183</v>
      </c>
      <c r="F102" s="2">
        <f t="shared" si="9"/>
        <v>0.65573770491803274</v>
      </c>
      <c r="G102" s="2" t="s">
        <v>184</v>
      </c>
      <c r="H102" s="2" t="str">
        <f t="shared" si="8"/>
        <v>7</v>
      </c>
      <c r="I102" s="2">
        <f t="shared" si="10"/>
        <v>6.8426197458455518E-2</v>
      </c>
      <c r="J102" s="2">
        <v>3.7906124820404898E-4</v>
      </c>
      <c r="K102" s="2">
        <v>5</v>
      </c>
      <c r="L102" s="2">
        <v>4</v>
      </c>
      <c r="M102" s="2">
        <v>1.23194905666316E-2</v>
      </c>
      <c r="N102" s="2" t="s">
        <v>357</v>
      </c>
    </row>
    <row r="103" spans="1:14" ht="14.5" x14ac:dyDescent="0.35">
      <c r="A103" s="2" t="s">
        <v>360</v>
      </c>
      <c r="B103" s="2" t="s">
        <v>355</v>
      </c>
      <c r="C103" s="2" t="s">
        <v>16</v>
      </c>
      <c r="D103" s="2" t="s">
        <v>361</v>
      </c>
      <c r="E103" s="2" t="s">
        <v>183</v>
      </c>
      <c r="F103" s="2">
        <f t="shared" si="9"/>
        <v>0.65573770491803274</v>
      </c>
      <c r="G103" s="2" t="s">
        <v>362</v>
      </c>
      <c r="H103" s="2" t="str">
        <f t="shared" si="8"/>
        <v>8</v>
      </c>
      <c r="I103" s="2">
        <f t="shared" si="10"/>
        <v>7.8201368523949169E-2</v>
      </c>
      <c r="J103" s="2">
        <v>7.2239834746096795E-4</v>
      </c>
      <c r="K103" s="2">
        <v>4</v>
      </c>
      <c r="L103" s="2">
        <v>4</v>
      </c>
      <c r="M103" s="2">
        <v>1.87823570339852E-2</v>
      </c>
      <c r="N103" s="2" t="s">
        <v>357</v>
      </c>
    </row>
    <row r="104" spans="1:14" ht="14.5" x14ac:dyDescent="0.35">
      <c r="A104" s="2" t="s">
        <v>363</v>
      </c>
      <c r="B104" s="2" t="s">
        <v>355</v>
      </c>
      <c r="C104" s="2" t="s">
        <v>16</v>
      </c>
      <c r="D104" s="2" t="s">
        <v>364</v>
      </c>
      <c r="E104" s="2" t="s">
        <v>183</v>
      </c>
      <c r="F104" s="2">
        <f t="shared" si="9"/>
        <v>0.65573770491803274</v>
      </c>
      <c r="G104" s="2" t="s">
        <v>362</v>
      </c>
      <c r="H104" s="2" t="str">
        <f t="shared" si="8"/>
        <v>8</v>
      </c>
      <c r="I104" s="2">
        <f t="shared" si="10"/>
        <v>7.8201368523949169E-2</v>
      </c>
      <c r="J104" s="2">
        <v>7.2239834746096795E-4</v>
      </c>
      <c r="K104" s="2">
        <v>3</v>
      </c>
      <c r="L104" s="2">
        <v>4</v>
      </c>
      <c r="M104" s="2">
        <v>1.87823570339852E-2</v>
      </c>
      <c r="N104" s="2" t="s">
        <v>357</v>
      </c>
    </row>
    <row r="105" spans="1:14" ht="14.5" x14ac:dyDescent="0.35">
      <c r="A105" s="2" t="s">
        <v>365</v>
      </c>
      <c r="B105" s="2" t="s">
        <v>355</v>
      </c>
      <c r="C105" s="2" t="s">
        <v>16</v>
      </c>
      <c r="D105" s="2" t="s">
        <v>366</v>
      </c>
      <c r="E105" s="2" t="s">
        <v>183</v>
      </c>
      <c r="F105" s="2">
        <f t="shared" si="9"/>
        <v>0.65573770491803274</v>
      </c>
      <c r="G105" s="2" t="s">
        <v>204</v>
      </c>
      <c r="H105" s="2" t="str">
        <f t="shared" si="8"/>
        <v>9</v>
      </c>
      <c r="I105" s="2">
        <f t="shared" si="10"/>
        <v>8.797653958944282E-2</v>
      </c>
      <c r="J105" s="2">
        <v>1.23917072803963E-3</v>
      </c>
      <c r="K105" s="2">
        <v>3</v>
      </c>
      <c r="L105" s="2">
        <v>4</v>
      </c>
      <c r="M105" s="2">
        <v>2.9289489935482201E-2</v>
      </c>
      <c r="N105" s="2" t="s">
        <v>357</v>
      </c>
    </row>
    <row r="106" spans="1:14" ht="14.5" x14ac:dyDescent="0.35">
      <c r="A106" s="2" t="s">
        <v>367</v>
      </c>
      <c r="B106" s="2" t="s">
        <v>355</v>
      </c>
      <c r="C106" s="2" t="s">
        <v>232</v>
      </c>
      <c r="D106" s="2" t="s">
        <v>368</v>
      </c>
      <c r="E106" s="2" t="s">
        <v>369</v>
      </c>
      <c r="F106" s="2">
        <f t="shared" si="9"/>
        <v>10.819672131147541</v>
      </c>
      <c r="G106" s="2" t="s">
        <v>370</v>
      </c>
      <c r="H106" s="2" t="str">
        <f t="shared" si="8"/>
        <v>1770</v>
      </c>
      <c r="I106" s="2">
        <f t="shared" si="10"/>
        <v>17.302052785923756</v>
      </c>
      <c r="J106" s="2">
        <v>5.5239343912985E-6</v>
      </c>
      <c r="K106" s="2">
        <v>1</v>
      </c>
      <c r="L106" s="2">
        <v>66</v>
      </c>
      <c r="M106" s="2">
        <v>1.3055204215097599E-3</v>
      </c>
      <c r="N106" s="2" t="s">
        <v>371</v>
      </c>
    </row>
    <row r="107" spans="1:14" ht="14.5" x14ac:dyDescent="0.35">
      <c r="A107" s="2" t="s">
        <v>372</v>
      </c>
      <c r="B107" s="2" t="s">
        <v>355</v>
      </c>
      <c r="C107" s="2" t="s">
        <v>232</v>
      </c>
      <c r="D107" s="2" t="s">
        <v>373</v>
      </c>
      <c r="E107" s="2" t="s">
        <v>84</v>
      </c>
      <c r="F107" s="2">
        <f t="shared" si="9"/>
        <v>1.1475409836065573</v>
      </c>
      <c r="G107" s="2" t="s">
        <v>374</v>
      </c>
      <c r="H107" s="2" t="str">
        <f t="shared" si="8"/>
        <v>430</v>
      </c>
      <c r="I107" s="2">
        <f t="shared" si="10"/>
        <v>4.2033235581622677</v>
      </c>
      <c r="J107" s="2">
        <v>1.4847077250674601E-5</v>
      </c>
      <c r="K107" s="2">
        <v>2</v>
      </c>
      <c r="L107" s="2">
        <v>7</v>
      </c>
      <c r="M107" s="2">
        <v>1.3055204215097599E-3</v>
      </c>
      <c r="N107" s="2" t="s">
        <v>375</v>
      </c>
    </row>
    <row r="108" spans="1:14" ht="14.5" x14ac:dyDescent="0.35">
      <c r="A108" s="2" t="s">
        <v>376</v>
      </c>
      <c r="B108" s="2" t="s">
        <v>355</v>
      </c>
      <c r="C108" s="2" t="s">
        <v>232</v>
      </c>
      <c r="D108" s="2" t="s">
        <v>377</v>
      </c>
      <c r="E108" s="2" t="s">
        <v>84</v>
      </c>
      <c r="F108" s="2">
        <f t="shared" si="9"/>
        <v>1.1475409836065573</v>
      </c>
      <c r="G108" s="2" t="s">
        <v>378</v>
      </c>
      <c r="H108" s="2" t="str">
        <f t="shared" ref="H108:H139" si="11">LEFT(G108,FIND("/", G108)-1)</f>
        <v>431</v>
      </c>
      <c r="I108" s="2">
        <f t="shared" si="10"/>
        <v>4.2130987292277613</v>
      </c>
      <c r="J108" s="2">
        <v>1.5063697171266401E-5</v>
      </c>
      <c r="K108" s="2">
        <v>2</v>
      </c>
      <c r="L108" s="2">
        <v>7</v>
      </c>
      <c r="M108" s="2">
        <v>1.3055204215097599E-3</v>
      </c>
      <c r="N108" s="2" t="s">
        <v>375</v>
      </c>
    </row>
    <row r="109" spans="1:14" ht="14.5" x14ac:dyDescent="0.35">
      <c r="A109" s="2" t="s">
        <v>379</v>
      </c>
      <c r="B109" s="2" t="s">
        <v>355</v>
      </c>
      <c r="C109" s="2" t="s">
        <v>232</v>
      </c>
      <c r="D109" s="2" t="s">
        <v>380</v>
      </c>
      <c r="E109" s="2" t="s">
        <v>341</v>
      </c>
      <c r="F109" s="2">
        <f t="shared" si="9"/>
        <v>0</v>
      </c>
      <c r="G109" s="2" t="s">
        <v>381</v>
      </c>
      <c r="H109" s="2" t="str">
        <f t="shared" si="11"/>
        <v>168</v>
      </c>
      <c r="I109" s="2">
        <f t="shared" si="10"/>
        <v>1.6422287390029326</v>
      </c>
      <c r="J109" s="2">
        <v>4.9476801138486299E-5</v>
      </c>
      <c r="K109" s="2">
        <v>5</v>
      </c>
      <c r="L109" s="2">
        <v>0</v>
      </c>
      <c r="M109" s="2">
        <v>3.2159920740016099E-3</v>
      </c>
      <c r="N109" s="2"/>
    </row>
    <row r="110" spans="1:14" ht="14.5" x14ac:dyDescent="0.35">
      <c r="A110" s="2" t="s">
        <v>382</v>
      </c>
      <c r="B110" s="2" t="s">
        <v>355</v>
      </c>
      <c r="C110" s="2" t="s">
        <v>232</v>
      </c>
      <c r="D110" s="2" t="s">
        <v>383</v>
      </c>
      <c r="E110" s="2" t="s">
        <v>170</v>
      </c>
      <c r="F110" s="2">
        <f t="shared" si="9"/>
        <v>0.81967213114754101</v>
      </c>
      <c r="G110" s="2" t="s">
        <v>384</v>
      </c>
      <c r="H110" s="2" t="str">
        <f t="shared" si="11"/>
        <v>344</v>
      </c>
      <c r="I110" s="2">
        <f t="shared" si="10"/>
        <v>3.3626588465298148</v>
      </c>
      <c r="J110" s="2">
        <v>6.2043966104798295E-5</v>
      </c>
      <c r="K110" s="2">
        <v>3</v>
      </c>
      <c r="L110" s="2">
        <v>5</v>
      </c>
      <c r="M110" s="2">
        <v>3.2262862374495098E-3</v>
      </c>
      <c r="N110" s="2" t="s">
        <v>385</v>
      </c>
    </row>
    <row r="111" spans="1:14" ht="14.5" x14ac:dyDescent="0.35">
      <c r="A111" s="2" t="s">
        <v>386</v>
      </c>
      <c r="B111" s="2" t="s">
        <v>355</v>
      </c>
      <c r="C111" s="2" t="s">
        <v>232</v>
      </c>
      <c r="D111" s="2" t="s">
        <v>387</v>
      </c>
      <c r="E111" s="2" t="s">
        <v>341</v>
      </c>
      <c r="F111" s="2">
        <f t="shared" si="9"/>
        <v>0</v>
      </c>
      <c r="G111" s="2" t="s">
        <v>388</v>
      </c>
      <c r="H111" s="2" t="str">
        <f t="shared" si="11"/>
        <v>166</v>
      </c>
      <c r="I111" s="2">
        <f t="shared" si="10"/>
        <v>1.6226783968719454</v>
      </c>
      <c r="J111" s="2">
        <v>8.0082336214960898E-5</v>
      </c>
      <c r="K111" s="2">
        <v>6</v>
      </c>
      <c r="L111" s="2">
        <v>0</v>
      </c>
      <c r="M111" s="2">
        <v>3.4702345693149702E-3</v>
      </c>
      <c r="N111" s="2"/>
    </row>
    <row r="112" spans="1:14" ht="14.5" x14ac:dyDescent="0.35">
      <c r="A112" s="2" t="s">
        <v>389</v>
      </c>
      <c r="B112" s="2" t="s">
        <v>355</v>
      </c>
      <c r="C112" s="2" t="s">
        <v>232</v>
      </c>
      <c r="D112" s="2" t="s">
        <v>390</v>
      </c>
      <c r="E112" s="2" t="s">
        <v>341</v>
      </c>
      <c r="F112" s="2">
        <f t="shared" si="9"/>
        <v>0</v>
      </c>
      <c r="G112" s="2" t="s">
        <v>391</v>
      </c>
      <c r="H112" s="2" t="str">
        <f t="shared" si="11"/>
        <v>110</v>
      </c>
      <c r="I112" s="2">
        <f t="shared" si="10"/>
        <v>1.0752688172043012</v>
      </c>
      <c r="J112" s="2">
        <v>1.88828307786335E-3</v>
      </c>
      <c r="K112" s="2">
        <v>4</v>
      </c>
      <c r="L112" s="2">
        <v>0</v>
      </c>
      <c r="M112" s="2">
        <v>4.0912800020372703E-2</v>
      </c>
      <c r="N112" s="2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6"/>
  <sheetViews>
    <sheetView zoomScaleNormal="100" workbookViewId="0"/>
  </sheetViews>
  <sheetFormatPr defaultColWidth="10.81640625" defaultRowHeight="12.5" x14ac:dyDescent="0.25"/>
  <cols>
    <col min="1" max="1" width="16" customWidth="1"/>
    <col min="2" max="2" width="4.6328125" customWidth="1"/>
    <col min="3" max="3" width="2.1796875" customWidth="1"/>
    <col min="4" max="4" width="76.54296875" customWidth="1"/>
    <col min="5" max="5" width="11" customWidth="1"/>
    <col min="6" max="7" width="16" customWidth="1"/>
    <col min="8" max="10" width="11" customWidth="1"/>
    <col min="11" max="11" width="4.6328125" customWidth="1"/>
    <col min="12" max="13" width="11" customWidth="1"/>
    <col min="14" max="14" width="19.81640625" customWidth="1"/>
  </cols>
  <sheetData>
    <row r="1" spans="1:14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4.5" x14ac:dyDescent="0.35">
      <c r="A2" s="2" t="s">
        <v>14</v>
      </c>
      <c r="B2" s="2" t="s">
        <v>15</v>
      </c>
      <c r="C2" s="2" t="s">
        <v>16</v>
      </c>
      <c r="D2" s="2" t="s">
        <v>17</v>
      </c>
      <c r="E2" s="2" t="s">
        <v>392</v>
      </c>
      <c r="F2" s="2">
        <f t="shared" ref="F2:F33" si="0">L2/553*100</f>
        <v>4.3399638336347195</v>
      </c>
      <c r="G2" s="2" t="s">
        <v>19</v>
      </c>
      <c r="H2" s="2" t="str">
        <f t="shared" ref="H2:H33" si="1">LEFT(G2,FIND("/",G2)-1)</f>
        <v>30</v>
      </c>
      <c r="I2" s="2">
        <f t="shared" ref="I2:I33" si="2">H2/10230*100</f>
        <v>0.2932551319648094</v>
      </c>
      <c r="J2" s="2">
        <v>1.04916407833575E-25</v>
      </c>
      <c r="K2" s="2">
        <v>7</v>
      </c>
      <c r="L2" s="2">
        <v>24</v>
      </c>
      <c r="M2" s="2">
        <v>2.4235690209555898E-22</v>
      </c>
      <c r="N2" s="2" t="s">
        <v>393</v>
      </c>
    </row>
    <row r="3" spans="1:14" ht="14.5" x14ac:dyDescent="0.35">
      <c r="A3" s="2" t="s">
        <v>26</v>
      </c>
      <c r="B3" s="2" t="s">
        <v>15</v>
      </c>
      <c r="C3" s="2" t="s">
        <v>16</v>
      </c>
      <c r="D3" s="2" t="s">
        <v>27</v>
      </c>
      <c r="E3" s="2" t="s">
        <v>392</v>
      </c>
      <c r="F3" s="2">
        <f t="shared" si="0"/>
        <v>4.3399638336347195</v>
      </c>
      <c r="G3" s="2" t="s">
        <v>28</v>
      </c>
      <c r="H3" s="2" t="str">
        <f t="shared" si="1"/>
        <v>31</v>
      </c>
      <c r="I3" s="2">
        <f t="shared" si="2"/>
        <v>0.30303030303030304</v>
      </c>
      <c r="J3" s="2">
        <v>4.4150902588495702E-25</v>
      </c>
      <c r="K3" s="2">
        <v>5</v>
      </c>
      <c r="L3" s="2">
        <v>24</v>
      </c>
      <c r="M3" s="2">
        <v>5.0994292489712597E-22</v>
      </c>
      <c r="N3" s="2" t="s">
        <v>393</v>
      </c>
    </row>
    <row r="4" spans="1:14" ht="14.5" x14ac:dyDescent="0.35">
      <c r="A4" s="2" t="s">
        <v>21</v>
      </c>
      <c r="B4" s="2" t="s">
        <v>15</v>
      </c>
      <c r="C4" s="2" t="s">
        <v>16</v>
      </c>
      <c r="D4" s="2" t="s">
        <v>22</v>
      </c>
      <c r="E4" s="2" t="s">
        <v>394</v>
      </c>
      <c r="F4" s="2">
        <f t="shared" si="0"/>
        <v>4.5207956600361667</v>
      </c>
      <c r="G4" s="2" t="s">
        <v>24</v>
      </c>
      <c r="H4" s="2" t="str">
        <f t="shared" si="1"/>
        <v>36</v>
      </c>
      <c r="I4" s="2">
        <f t="shared" si="2"/>
        <v>0.35190615835777128</v>
      </c>
      <c r="J4" s="2">
        <v>4.2634009986605897E-24</v>
      </c>
      <c r="K4" s="2">
        <v>4</v>
      </c>
      <c r="L4" s="2">
        <v>25</v>
      </c>
      <c r="M4" s="2">
        <v>3.2828187689686501E-21</v>
      </c>
      <c r="N4" s="2" t="s">
        <v>395</v>
      </c>
    </row>
    <row r="5" spans="1:14" ht="14.5" x14ac:dyDescent="0.35">
      <c r="A5" s="2" t="s">
        <v>29</v>
      </c>
      <c r="B5" s="2" t="s">
        <v>15</v>
      </c>
      <c r="C5" s="2" t="s">
        <v>16</v>
      </c>
      <c r="D5" s="2" t="s">
        <v>30</v>
      </c>
      <c r="E5" s="2" t="s">
        <v>394</v>
      </c>
      <c r="F5" s="2">
        <f t="shared" si="0"/>
        <v>4.5207956600361667</v>
      </c>
      <c r="G5" s="2" t="s">
        <v>32</v>
      </c>
      <c r="H5" s="2" t="str">
        <f t="shared" si="1"/>
        <v>38</v>
      </c>
      <c r="I5" s="2">
        <f t="shared" si="2"/>
        <v>0.37145650048875856</v>
      </c>
      <c r="J5" s="2">
        <v>3.4696478795541101E-23</v>
      </c>
      <c r="K5" s="2">
        <v>5</v>
      </c>
      <c r="L5" s="2">
        <v>25</v>
      </c>
      <c r="M5" s="2">
        <v>1.602977320354E-20</v>
      </c>
      <c r="N5" s="2" t="s">
        <v>396</v>
      </c>
    </row>
    <row r="6" spans="1:14" ht="14.5" x14ac:dyDescent="0.35">
      <c r="A6" s="2" t="s">
        <v>34</v>
      </c>
      <c r="B6" s="2" t="s">
        <v>15</v>
      </c>
      <c r="C6" s="2" t="s">
        <v>16</v>
      </c>
      <c r="D6" s="2" t="s">
        <v>35</v>
      </c>
      <c r="E6" s="2" t="s">
        <v>394</v>
      </c>
      <c r="F6" s="2">
        <f t="shared" si="0"/>
        <v>4.5207956600361667</v>
      </c>
      <c r="G6" s="2" t="s">
        <v>32</v>
      </c>
      <c r="H6" s="2" t="str">
        <f t="shared" si="1"/>
        <v>38</v>
      </c>
      <c r="I6" s="2">
        <f t="shared" si="2"/>
        <v>0.37145650048875856</v>
      </c>
      <c r="J6" s="2">
        <v>3.4696478795541101E-23</v>
      </c>
      <c r="K6" s="2">
        <v>6</v>
      </c>
      <c r="L6" s="2">
        <v>25</v>
      </c>
      <c r="M6" s="2">
        <v>1.602977320354E-20</v>
      </c>
      <c r="N6" s="2" t="s">
        <v>396</v>
      </c>
    </row>
    <row r="7" spans="1:14" ht="14.5" x14ac:dyDescent="0.35">
      <c r="A7" s="2" t="s">
        <v>36</v>
      </c>
      <c r="B7" s="2" t="s">
        <v>15</v>
      </c>
      <c r="C7" s="2" t="s">
        <v>16</v>
      </c>
      <c r="D7" s="2" t="s">
        <v>37</v>
      </c>
      <c r="E7" s="2" t="s">
        <v>397</v>
      </c>
      <c r="F7" s="2">
        <f t="shared" si="0"/>
        <v>4.8824593128390594</v>
      </c>
      <c r="G7" s="2" t="s">
        <v>38</v>
      </c>
      <c r="H7" s="2" t="str">
        <f t="shared" si="1"/>
        <v>46</v>
      </c>
      <c r="I7" s="2">
        <f t="shared" si="2"/>
        <v>0.44965786901270771</v>
      </c>
      <c r="J7" s="2">
        <v>5.2398756178053599E-23</v>
      </c>
      <c r="K7" s="2">
        <v>4</v>
      </c>
      <c r="L7" s="2">
        <v>27</v>
      </c>
      <c r="M7" s="2">
        <v>2.01735211285506E-20</v>
      </c>
      <c r="N7" s="2" t="s">
        <v>398</v>
      </c>
    </row>
    <row r="8" spans="1:14" ht="14.5" x14ac:dyDescent="0.35">
      <c r="A8" s="2" t="s">
        <v>40</v>
      </c>
      <c r="B8" s="2" t="s">
        <v>15</v>
      </c>
      <c r="C8" s="2" t="s">
        <v>16</v>
      </c>
      <c r="D8" s="2" t="s">
        <v>41</v>
      </c>
      <c r="E8" s="2" t="s">
        <v>399</v>
      </c>
      <c r="F8" s="2">
        <f t="shared" si="0"/>
        <v>5.0632911392405067</v>
      </c>
      <c r="G8" s="2" t="s">
        <v>43</v>
      </c>
      <c r="H8" s="2" t="str">
        <f t="shared" si="1"/>
        <v>64</v>
      </c>
      <c r="I8" s="2">
        <f t="shared" si="2"/>
        <v>0.62561094819159335</v>
      </c>
      <c r="J8" s="2">
        <v>3.05825170820473E-19</v>
      </c>
      <c r="K8" s="2">
        <v>3</v>
      </c>
      <c r="L8" s="2">
        <v>28</v>
      </c>
      <c r="M8" s="2">
        <v>1.00922306370756E-16</v>
      </c>
      <c r="N8" s="2" t="s">
        <v>400</v>
      </c>
    </row>
    <row r="9" spans="1:14" ht="14.5" x14ac:dyDescent="0.35">
      <c r="A9" s="2" t="s">
        <v>45</v>
      </c>
      <c r="B9" s="2" t="s">
        <v>15</v>
      </c>
      <c r="C9" s="2" t="s">
        <v>16</v>
      </c>
      <c r="D9" s="2" t="s">
        <v>46</v>
      </c>
      <c r="E9" s="2" t="s">
        <v>401</v>
      </c>
      <c r="F9" s="2">
        <f t="shared" si="0"/>
        <v>2.5316455696202533</v>
      </c>
      <c r="G9" s="2" t="s">
        <v>48</v>
      </c>
      <c r="H9" s="2" t="str">
        <f t="shared" si="1"/>
        <v>15</v>
      </c>
      <c r="I9" s="2">
        <f t="shared" si="2"/>
        <v>0.1466275659824047</v>
      </c>
      <c r="J9" s="2">
        <v>2.21750061616664E-17</v>
      </c>
      <c r="K9" s="2">
        <v>8</v>
      </c>
      <c r="L9" s="2">
        <v>14</v>
      </c>
      <c r="M9" s="2">
        <v>6.40303302918117E-15</v>
      </c>
      <c r="N9" s="2" t="s">
        <v>402</v>
      </c>
    </row>
    <row r="10" spans="1:14" ht="14.5" x14ac:dyDescent="0.35">
      <c r="A10" s="2" t="s">
        <v>50</v>
      </c>
      <c r="B10" s="2" t="s">
        <v>15</v>
      </c>
      <c r="C10" s="2" t="s">
        <v>16</v>
      </c>
      <c r="D10" s="2" t="s">
        <v>51</v>
      </c>
      <c r="E10" s="2" t="s">
        <v>403</v>
      </c>
      <c r="F10" s="2">
        <f t="shared" si="0"/>
        <v>6.5099457504520801</v>
      </c>
      <c r="G10" s="2" t="s">
        <v>53</v>
      </c>
      <c r="H10" s="2" t="str">
        <f t="shared" si="1"/>
        <v>215</v>
      </c>
      <c r="I10" s="2">
        <f t="shared" si="2"/>
        <v>2.1016617790811338</v>
      </c>
      <c r="J10" s="2">
        <v>9.9996935265087006E-10</v>
      </c>
      <c r="K10" s="2">
        <v>3</v>
      </c>
      <c r="L10" s="2">
        <v>36</v>
      </c>
      <c r="M10" s="2">
        <v>2.5665880051372301E-7</v>
      </c>
      <c r="N10" s="2" t="s">
        <v>404</v>
      </c>
    </row>
    <row r="11" spans="1:14" ht="14.5" x14ac:dyDescent="0.35">
      <c r="A11" s="2" t="s">
        <v>60</v>
      </c>
      <c r="B11" s="2" t="s">
        <v>15</v>
      </c>
      <c r="C11" s="2" t="s">
        <v>16</v>
      </c>
      <c r="D11" s="2" t="s">
        <v>61</v>
      </c>
      <c r="E11" s="2" t="s">
        <v>405</v>
      </c>
      <c r="F11" s="2">
        <f t="shared" si="0"/>
        <v>1.62748643761302</v>
      </c>
      <c r="G11" s="2" t="s">
        <v>48</v>
      </c>
      <c r="H11" s="2" t="str">
        <f t="shared" si="1"/>
        <v>15</v>
      </c>
      <c r="I11" s="2">
        <f t="shared" si="2"/>
        <v>0.1466275659824047</v>
      </c>
      <c r="J11" s="2">
        <v>1.38162735386428E-8</v>
      </c>
      <c r="K11" s="2">
        <v>3</v>
      </c>
      <c r="L11" s="2">
        <v>9</v>
      </c>
      <c r="M11" s="2">
        <v>3.1915591874264899E-6</v>
      </c>
      <c r="N11" s="2" t="s">
        <v>63</v>
      </c>
    </row>
    <row r="12" spans="1:14" ht="14.5" x14ac:dyDescent="0.35">
      <c r="A12" s="2" t="s">
        <v>106</v>
      </c>
      <c r="B12" s="2" t="s">
        <v>15</v>
      </c>
      <c r="C12" s="2" t="s">
        <v>16</v>
      </c>
      <c r="D12" s="2" t="s">
        <v>107</v>
      </c>
      <c r="E12" s="2" t="s">
        <v>406</v>
      </c>
      <c r="F12" s="2">
        <f t="shared" si="0"/>
        <v>2.1699819168173597</v>
      </c>
      <c r="G12" s="2" t="s">
        <v>109</v>
      </c>
      <c r="H12" s="2" t="str">
        <f t="shared" si="1"/>
        <v>32</v>
      </c>
      <c r="I12" s="2">
        <f t="shared" si="2"/>
        <v>0.31280547409579668</v>
      </c>
      <c r="J12" s="2">
        <v>4.6158169062100002E-8</v>
      </c>
      <c r="K12" s="2">
        <v>10</v>
      </c>
      <c r="L12" s="2">
        <v>12</v>
      </c>
      <c r="M12" s="2">
        <v>8.8854475444542504E-6</v>
      </c>
      <c r="N12" s="2" t="s">
        <v>407</v>
      </c>
    </row>
    <row r="13" spans="1:14" ht="14.5" x14ac:dyDescent="0.35">
      <c r="A13" s="2" t="s">
        <v>111</v>
      </c>
      <c r="B13" s="2" t="s">
        <v>15</v>
      </c>
      <c r="C13" s="2" t="s">
        <v>16</v>
      </c>
      <c r="D13" s="2" t="s">
        <v>112</v>
      </c>
      <c r="E13" s="2" t="s">
        <v>406</v>
      </c>
      <c r="F13" s="2">
        <f t="shared" si="0"/>
        <v>2.1699819168173597</v>
      </c>
      <c r="G13" s="2" t="s">
        <v>109</v>
      </c>
      <c r="H13" s="2" t="str">
        <f t="shared" si="1"/>
        <v>32</v>
      </c>
      <c r="I13" s="2">
        <f t="shared" si="2"/>
        <v>0.31280547409579668</v>
      </c>
      <c r="J13" s="2">
        <v>4.6158169062100002E-8</v>
      </c>
      <c r="K13" s="2">
        <v>8</v>
      </c>
      <c r="L13" s="2">
        <v>12</v>
      </c>
      <c r="M13" s="2">
        <v>8.8854475444542504E-6</v>
      </c>
      <c r="N13" s="2" t="s">
        <v>407</v>
      </c>
    </row>
    <row r="14" spans="1:14" ht="14.5" x14ac:dyDescent="0.35">
      <c r="A14" s="2" t="s">
        <v>55</v>
      </c>
      <c r="B14" s="2" t="s">
        <v>15</v>
      </c>
      <c r="C14" s="2" t="s">
        <v>16</v>
      </c>
      <c r="D14" s="2" t="s">
        <v>56</v>
      </c>
      <c r="E14" s="2" t="s">
        <v>408</v>
      </c>
      <c r="F14" s="2">
        <f t="shared" si="0"/>
        <v>1.2658227848101267</v>
      </c>
      <c r="G14" s="2" t="s">
        <v>58</v>
      </c>
      <c r="H14" s="2" t="str">
        <f t="shared" si="1"/>
        <v>11</v>
      </c>
      <c r="I14" s="2">
        <f t="shared" si="2"/>
        <v>0.10752688172043011</v>
      </c>
      <c r="J14" s="2">
        <v>3.5460298260038E-7</v>
      </c>
      <c r="K14" s="2">
        <v>8</v>
      </c>
      <c r="L14" s="2">
        <v>7</v>
      </c>
      <c r="M14" s="2">
        <v>5.4608859320458598E-5</v>
      </c>
      <c r="N14" s="2" t="s">
        <v>409</v>
      </c>
    </row>
    <row r="15" spans="1:14" ht="14.5" x14ac:dyDescent="0.35">
      <c r="A15" s="2" t="s">
        <v>155</v>
      </c>
      <c r="B15" s="2" t="s">
        <v>15</v>
      </c>
      <c r="C15" s="2" t="s">
        <v>16</v>
      </c>
      <c r="D15" s="2" t="s">
        <v>156</v>
      </c>
      <c r="E15" s="2" t="s">
        <v>401</v>
      </c>
      <c r="F15" s="2">
        <f t="shared" si="0"/>
        <v>2.5316455696202533</v>
      </c>
      <c r="G15" s="2" t="s">
        <v>157</v>
      </c>
      <c r="H15" s="2" t="str">
        <f t="shared" si="1"/>
        <v>52</v>
      </c>
      <c r="I15" s="2">
        <f t="shared" si="2"/>
        <v>0.50830889540566959</v>
      </c>
      <c r="J15" s="2">
        <v>4.06032756744009E-7</v>
      </c>
      <c r="K15" s="2">
        <v>5</v>
      </c>
      <c r="L15" s="2">
        <v>14</v>
      </c>
      <c r="M15" s="2">
        <v>5.8620979254916303E-5</v>
      </c>
      <c r="N15" s="2" t="s">
        <v>410</v>
      </c>
    </row>
    <row r="16" spans="1:14" ht="14.5" x14ac:dyDescent="0.35">
      <c r="A16" s="2" t="s">
        <v>64</v>
      </c>
      <c r="B16" s="2" t="s">
        <v>15</v>
      </c>
      <c r="C16" s="2" t="s">
        <v>16</v>
      </c>
      <c r="D16" s="2" t="s">
        <v>65</v>
      </c>
      <c r="E16" s="2" t="s">
        <v>411</v>
      </c>
      <c r="F16" s="2">
        <f t="shared" si="0"/>
        <v>40.687160940325498</v>
      </c>
      <c r="G16" s="2" t="s">
        <v>67</v>
      </c>
      <c r="H16" s="2" t="str">
        <f t="shared" si="1"/>
        <v>3157</v>
      </c>
      <c r="I16" s="2">
        <f t="shared" si="2"/>
        <v>30.86021505376344</v>
      </c>
      <c r="J16" s="2">
        <v>4.8534501154940499E-7</v>
      </c>
      <c r="K16" s="2">
        <v>1</v>
      </c>
      <c r="L16" s="2">
        <v>225</v>
      </c>
      <c r="M16" s="2">
        <v>6.59498221575956E-5</v>
      </c>
      <c r="N16" s="2" t="s">
        <v>412</v>
      </c>
    </row>
    <row r="17" spans="1:14" ht="14.5" x14ac:dyDescent="0.35">
      <c r="A17" s="2" t="s">
        <v>163</v>
      </c>
      <c r="B17" s="2" t="s">
        <v>15</v>
      </c>
      <c r="C17" s="2" t="s">
        <v>16</v>
      </c>
      <c r="D17" s="2" t="s">
        <v>164</v>
      </c>
      <c r="E17" s="2" t="s">
        <v>401</v>
      </c>
      <c r="F17" s="2">
        <f t="shared" si="0"/>
        <v>2.5316455696202533</v>
      </c>
      <c r="G17" s="2" t="s">
        <v>165</v>
      </c>
      <c r="H17" s="2" t="str">
        <f t="shared" si="1"/>
        <v>53</v>
      </c>
      <c r="I17" s="2">
        <f t="shared" si="2"/>
        <v>0.51808406647116334</v>
      </c>
      <c r="J17" s="2">
        <v>5.2479031798188701E-7</v>
      </c>
      <c r="K17" s="2">
        <v>4</v>
      </c>
      <c r="L17" s="2">
        <v>14</v>
      </c>
      <c r="M17" s="2">
        <v>6.73480908076755E-5</v>
      </c>
      <c r="N17" s="2" t="s">
        <v>410</v>
      </c>
    </row>
    <row r="18" spans="1:14" ht="14.5" x14ac:dyDescent="0.35">
      <c r="A18" s="2" t="s">
        <v>172</v>
      </c>
      <c r="B18" s="2" t="s">
        <v>15</v>
      </c>
      <c r="C18" s="2" t="s">
        <v>16</v>
      </c>
      <c r="D18" s="2" t="s">
        <v>173</v>
      </c>
      <c r="E18" s="2" t="s">
        <v>401</v>
      </c>
      <c r="F18" s="2">
        <f t="shared" si="0"/>
        <v>2.5316455696202533</v>
      </c>
      <c r="G18" s="2" t="s">
        <v>174</v>
      </c>
      <c r="H18" s="2" t="str">
        <f t="shared" si="1"/>
        <v>54</v>
      </c>
      <c r="I18" s="2">
        <f t="shared" si="2"/>
        <v>0.52785923753665687</v>
      </c>
      <c r="J18" s="2">
        <v>6.7381022782265603E-7</v>
      </c>
      <c r="K18" s="2">
        <v>3</v>
      </c>
      <c r="L18" s="2">
        <v>14</v>
      </c>
      <c r="M18" s="2">
        <v>8.1921138224754495E-5</v>
      </c>
      <c r="N18" s="2" t="s">
        <v>410</v>
      </c>
    </row>
    <row r="19" spans="1:14" ht="14.5" x14ac:dyDescent="0.35">
      <c r="A19" s="2" t="s">
        <v>149</v>
      </c>
      <c r="B19" s="2" t="s">
        <v>15</v>
      </c>
      <c r="C19" s="2" t="s">
        <v>16</v>
      </c>
      <c r="D19" s="2" t="s">
        <v>150</v>
      </c>
      <c r="E19" s="2" t="s">
        <v>413</v>
      </c>
      <c r="F19" s="2">
        <f t="shared" si="0"/>
        <v>2.3508137432188065</v>
      </c>
      <c r="G19" s="2" t="s">
        <v>147</v>
      </c>
      <c r="H19" s="2" t="str">
        <f t="shared" si="1"/>
        <v>48</v>
      </c>
      <c r="I19" s="2">
        <f t="shared" si="2"/>
        <v>0.46920821114369504</v>
      </c>
      <c r="J19" s="2">
        <v>9.8103090934171597E-7</v>
      </c>
      <c r="K19" s="2">
        <v>8</v>
      </c>
      <c r="L19" s="2">
        <v>13</v>
      </c>
      <c r="M19" s="2">
        <v>9.0647256023174599E-5</v>
      </c>
      <c r="N19" s="2" t="s">
        <v>414</v>
      </c>
    </row>
    <row r="20" spans="1:14" ht="14.5" x14ac:dyDescent="0.35">
      <c r="A20" s="2" t="s">
        <v>144</v>
      </c>
      <c r="B20" s="2" t="s">
        <v>15</v>
      </c>
      <c r="C20" s="2" t="s">
        <v>16</v>
      </c>
      <c r="D20" s="2" t="s">
        <v>145</v>
      </c>
      <c r="E20" s="2" t="s">
        <v>413</v>
      </c>
      <c r="F20" s="2">
        <f t="shared" si="0"/>
        <v>2.3508137432188065</v>
      </c>
      <c r="G20" s="2" t="s">
        <v>147</v>
      </c>
      <c r="H20" s="2" t="str">
        <f t="shared" si="1"/>
        <v>48</v>
      </c>
      <c r="I20" s="2">
        <f t="shared" si="2"/>
        <v>0.46920821114369504</v>
      </c>
      <c r="J20" s="2">
        <v>9.8103090934171597E-7</v>
      </c>
      <c r="K20" s="2">
        <v>9</v>
      </c>
      <c r="L20" s="2">
        <v>13</v>
      </c>
      <c r="M20" s="2">
        <v>9.0647256023174599E-5</v>
      </c>
      <c r="N20" s="2" t="s">
        <v>414</v>
      </c>
    </row>
    <row r="21" spans="1:14" ht="14.5" x14ac:dyDescent="0.35">
      <c r="A21" s="2" t="s">
        <v>151</v>
      </c>
      <c r="B21" s="2" t="s">
        <v>15</v>
      </c>
      <c r="C21" s="2" t="s">
        <v>16</v>
      </c>
      <c r="D21" s="2" t="s">
        <v>152</v>
      </c>
      <c r="E21" s="2" t="s">
        <v>413</v>
      </c>
      <c r="F21" s="2">
        <f t="shared" si="0"/>
        <v>2.3508137432188065</v>
      </c>
      <c r="G21" s="2" t="s">
        <v>153</v>
      </c>
      <c r="H21" s="2" t="str">
        <f t="shared" si="1"/>
        <v>49</v>
      </c>
      <c r="I21" s="2">
        <f t="shared" si="2"/>
        <v>0.47898338220918868</v>
      </c>
      <c r="J21" s="2">
        <v>1.27022929606489E-6</v>
      </c>
      <c r="K21" s="2">
        <v>7</v>
      </c>
      <c r="L21" s="2">
        <v>13</v>
      </c>
      <c r="M21" s="2">
        <v>1.08675173107774E-4</v>
      </c>
      <c r="N21" s="2" t="s">
        <v>414</v>
      </c>
    </row>
    <row r="22" spans="1:14" ht="14.5" x14ac:dyDescent="0.35">
      <c r="A22" s="2" t="s">
        <v>192</v>
      </c>
      <c r="B22" s="2" t="s">
        <v>15</v>
      </c>
      <c r="C22" s="2" t="s">
        <v>16</v>
      </c>
      <c r="D22" s="2" t="s">
        <v>193</v>
      </c>
      <c r="E22" s="2" t="s">
        <v>401</v>
      </c>
      <c r="F22" s="2">
        <f t="shared" si="0"/>
        <v>2.5316455696202533</v>
      </c>
      <c r="G22" s="2" t="s">
        <v>191</v>
      </c>
      <c r="H22" s="2" t="str">
        <f t="shared" si="1"/>
        <v>59</v>
      </c>
      <c r="I22" s="2">
        <f t="shared" si="2"/>
        <v>0.57673509286412517</v>
      </c>
      <c r="J22" s="2">
        <v>2.14899800364201E-6</v>
      </c>
      <c r="K22" s="2">
        <v>7</v>
      </c>
      <c r="L22" s="2">
        <v>14</v>
      </c>
      <c r="M22" s="2">
        <v>1.6275328462162501E-4</v>
      </c>
      <c r="N22" s="2" t="s">
        <v>415</v>
      </c>
    </row>
    <row r="23" spans="1:14" ht="14.5" x14ac:dyDescent="0.35">
      <c r="A23" s="2" t="s">
        <v>189</v>
      </c>
      <c r="B23" s="2" t="s">
        <v>15</v>
      </c>
      <c r="C23" s="2" t="s">
        <v>16</v>
      </c>
      <c r="D23" s="2" t="s">
        <v>190</v>
      </c>
      <c r="E23" s="2" t="s">
        <v>401</v>
      </c>
      <c r="F23" s="2">
        <f t="shared" si="0"/>
        <v>2.5316455696202533</v>
      </c>
      <c r="G23" s="2" t="s">
        <v>191</v>
      </c>
      <c r="H23" s="2" t="str">
        <f t="shared" si="1"/>
        <v>59</v>
      </c>
      <c r="I23" s="2">
        <f t="shared" si="2"/>
        <v>0.57673509286412517</v>
      </c>
      <c r="J23" s="2">
        <v>2.14899800364201E-6</v>
      </c>
      <c r="K23" s="2">
        <v>6</v>
      </c>
      <c r="L23" s="2">
        <v>14</v>
      </c>
      <c r="M23" s="2">
        <v>1.6275328462162501E-4</v>
      </c>
      <c r="N23" s="2" t="s">
        <v>415</v>
      </c>
    </row>
    <row r="24" spans="1:14" ht="14.5" x14ac:dyDescent="0.35">
      <c r="A24" s="2" t="s">
        <v>78</v>
      </c>
      <c r="B24" s="2" t="s">
        <v>15</v>
      </c>
      <c r="C24" s="2" t="s">
        <v>16</v>
      </c>
      <c r="D24" s="2" t="s">
        <v>79</v>
      </c>
      <c r="E24" s="2" t="s">
        <v>405</v>
      </c>
      <c r="F24" s="2">
        <f t="shared" si="0"/>
        <v>1.62748643761302</v>
      </c>
      <c r="G24" s="2" t="s">
        <v>76</v>
      </c>
      <c r="H24" s="2" t="str">
        <f t="shared" si="1"/>
        <v>24</v>
      </c>
      <c r="I24" s="2">
        <f t="shared" si="2"/>
        <v>0.23460410557184752</v>
      </c>
      <c r="J24" s="2">
        <v>2.32504692316607E-6</v>
      </c>
      <c r="K24" s="2">
        <v>10</v>
      </c>
      <c r="L24" s="2">
        <v>9</v>
      </c>
      <c r="M24" s="2">
        <v>1.6275328462162501E-4</v>
      </c>
      <c r="N24" s="2" t="s">
        <v>77</v>
      </c>
    </row>
    <row r="25" spans="1:14" ht="14.5" x14ac:dyDescent="0.35">
      <c r="A25" s="2" t="s">
        <v>80</v>
      </c>
      <c r="B25" s="2" t="s">
        <v>15</v>
      </c>
      <c r="C25" s="2" t="s">
        <v>16</v>
      </c>
      <c r="D25" s="2" t="s">
        <v>81</v>
      </c>
      <c r="E25" s="2" t="s">
        <v>405</v>
      </c>
      <c r="F25" s="2">
        <f t="shared" si="0"/>
        <v>1.62748643761302</v>
      </c>
      <c r="G25" s="2" t="s">
        <v>76</v>
      </c>
      <c r="H25" s="2" t="str">
        <f t="shared" si="1"/>
        <v>24</v>
      </c>
      <c r="I25" s="2">
        <f t="shared" si="2"/>
        <v>0.23460410557184752</v>
      </c>
      <c r="J25" s="2">
        <v>2.32504692316607E-6</v>
      </c>
      <c r="K25" s="2">
        <v>9</v>
      </c>
      <c r="L25" s="2">
        <v>9</v>
      </c>
      <c r="M25" s="2">
        <v>1.6275328462162501E-4</v>
      </c>
      <c r="N25" s="2" t="s">
        <v>77</v>
      </c>
    </row>
    <row r="26" spans="1:14" ht="14.5" x14ac:dyDescent="0.35">
      <c r="A26" s="2" t="s">
        <v>74</v>
      </c>
      <c r="B26" s="2" t="s">
        <v>15</v>
      </c>
      <c r="C26" s="2" t="s">
        <v>16</v>
      </c>
      <c r="D26" s="2" t="s">
        <v>75</v>
      </c>
      <c r="E26" s="2" t="s">
        <v>405</v>
      </c>
      <c r="F26" s="2">
        <f t="shared" si="0"/>
        <v>1.62748643761302</v>
      </c>
      <c r="G26" s="2" t="s">
        <v>76</v>
      </c>
      <c r="H26" s="2" t="str">
        <f t="shared" si="1"/>
        <v>24</v>
      </c>
      <c r="I26" s="2">
        <f t="shared" si="2"/>
        <v>0.23460410557184752</v>
      </c>
      <c r="J26" s="2">
        <v>2.32504692316607E-6</v>
      </c>
      <c r="K26" s="2">
        <v>9</v>
      </c>
      <c r="L26" s="2">
        <v>9</v>
      </c>
      <c r="M26" s="2">
        <v>1.6275328462162501E-4</v>
      </c>
      <c r="N26" s="2" t="s">
        <v>77</v>
      </c>
    </row>
    <row r="27" spans="1:14" ht="14.5" x14ac:dyDescent="0.35">
      <c r="A27" s="2" t="s">
        <v>82</v>
      </c>
      <c r="B27" s="2" t="s">
        <v>15</v>
      </c>
      <c r="C27" s="2" t="s">
        <v>16</v>
      </c>
      <c r="D27" s="2" t="s">
        <v>83</v>
      </c>
      <c r="E27" s="2" t="s">
        <v>408</v>
      </c>
      <c r="F27" s="2">
        <f t="shared" si="0"/>
        <v>1.2658227848101267</v>
      </c>
      <c r="G27" s="2" t="s">
        <v>85</v>
      </c>
      <c r="H27" s="2" t="str">
        <f t="shared" si="1"/>
        <v>14</v>
      </c>
      <c r="I27" s="2">
        <f t="shared" si="2"/>
        <v>0.13685239491691104</v>
      </c>
      <c r="J27" s="2">
        <v>3.1962818809770399E-6</v>
      </c>
      <c r="K27" s="2">
        <v>8</v>
      </c>
      <c r="L27" s="2">
        <v>7</v>
      </c>
      <c r="M27" s="2">
        <v>1.75795503453737E-4</v>
      </c>
      <c r="N27" s="2" t="s">
        <v>86</v>
      </c>
    </row>
    <row r="28" spans="1:14" ht="14.5" x14ac:dyDescent="0.35">
      <c r="A28" s="2" t="s">
        <v>99</v>
      </c>
      <c r="B28" s="2" t="s">
        <v>15</v>
      </c>
      <c r="C28" s="2" t="s">
        <v>16</v>
      </c>
      <c r="D28" s="2" t="s">
        <v>100</v>
      </c>
      <c r="E28" s="2" t="s">
        <v>408</v>
      </c>
      <c r="F28" s="2">
        <f t="shared" si="0"/>
        <v>1.2658227848101267</v>
      </c>
      <c r="G28" s="2" t="s">
        <v>85</v>
      </c>
      <c r="H28" s="2" t="str">
        <f t="shared" si="1"/>
        <v>14</v>
      </c>
      <c r="I28" s="2">
        <f t="shared" si="2"/>
        <v>0.13685239491691104</v>
      </c>
      <c r="J28" s="2">
        <v>3.1962818809770399E-6</v>
      </c>
      <c r="K28" s="2">
        <v>7</v>
      </c>
      <c r="L28" s="2">
        <v>7</v>
      </c>
      <c r="M28" s="2">
        <v>1.75795503453737E-4</v>
      </c>
      <c r="N28" s="2" t="s">
        <v>86</v>
      </c>
    </row>
    <row r="29" spans="1:14" ht="14.5" x14ac:dyDescent="0.35">
      <c r="A29" s="2" t="s">
        <v>101</v>
      </c>
      <c r="B29" s="2" t="s">
        <v>15</v>
      </c>
      <c r="C29" s="2" t="s">
        <v>16</v>
      </c>
      <c r="D29" s="2" t="s">
        <v>102</v>
      </c>
      <c r="E29" s="2" t="s">
        <v>408</v>
      </c>
      <c r="F29" s="2">
        <f t="shared" si="0"/>
        <v>1.2658227848101267</v>
      </c>
      <c r="G29" s="2" t="s">
        <v>85</v>
      </c>
      <c r="H29" s="2" t="str">
        <f t="shared" si="1"/>
        <v>14</v>
      </c>
      <c r="I29" s="2">
        <f t="shared" si="2"/>
        <v>0.13685239491691104</v>
      </c>
      <c r="J29" s="2">
        <v>3.1962818809770399E-6</v>
      </c>
      <c r="K29" s="2">
        <v>8</v>
      </c>
      <c r="L29" s="2">
        <v>7</v>
      </c>
      <c r="M29" s="2">
        <v>1.75795503453737E-4</v>
      </c>
      <c r="N29" s="2" t="s">
        <v>86</v>
      </c>
    </row>
    <row r="30" spans="1:14" ht="14.5" x14ac:dyDescent="0.35">
      <c r="A30" s="2" t="s">
        <v>97</v>
      </c>
      <c r="B30" s="2" t="s">
        <v>15</v>
      </c>
      <c r="C30" s="2" t="s">
        <v>16</v>
      </c>
      <c r="D30" s="2" t="s">
        <v>98</v>
      </c>
      <c r="E30" s="2" t="s">
        <v>408</v>
      </c>
      <c r="F30" s="2">
        <f t="shared" si="0"/>
        <v>1.2658227848101267</v>
      </c>
      <c r="G30" s="2" t="s">
        <v>85</v>
      </c>
      <c r="H30" s="2" t="str">
        <f t="shared" si="1"/>
        <v>14</v>
      </c>
      <c r="I30" s="2">
        <f t="shared" si="2"/>
        <v>0.13685239491691104</v>
      </c>
      <c r="J30" s="2">
        <v>3.1962818809770399E-6</v>
      </c>
      <c r="K30" s="2">
        <v>9</v>
      </c>
      <c r="L30" s="2">
        <v>7</v>
      </c>
      <c r="M30" s="2">
        <v>1.75795503453737E-4</v>
      </c>
      <c r="N30" s="2" t="s">
        <v>86</v>
      </c>
    </row>
    <row r="31" spans="1:14" ht="14.5" x14ac:dyDescent="0.35">
      <c r="A31" s="2" t="s">
        <v>89</v>
      </c>
      <c r="B31" s="2" t="s">
        <v>15</v>
      </c>
      <c r="C31" s="2" t="s">
        <v>16</v>
      </c>
      <c r="D31" s="2" t="s">
        <v>90</v>
      </c>
      <c r="E31" s="2" t="s">
        <v>408</v>
      </c>
      <c r="F31" s="2">
        <f t="shared" si="0"/>
        <v>1.2658227848101267</v>
      </c>
      <c r="G31" s="2" t="s">
        <v>85</v>
      </c>
      <c r="H31" s="2" t="str">
        <f t="shared" si="1"/>
        <v>14</v>
      </c>
      <c r="I31" s="2">
        <f t="shared" si="2"/>
        <v>0.13685239491691104</v>
      </c>
      <c r="J31" s="2">
        <v>3.1962818809770399E-6</v>
      </c>
      <c r="K31" s="2">
        <v>11</v>
      </c>
      <c r="L31" s="2">
        <v>7</v>
      </c>
      <c r="M31" s="2">
        <v>1.75795503453737E-4</v>
      </c>
      <c r="N31" s="2" t="s">
        <v>86</v>
      </c>
    </row>
    <row r="32" spans="1:14" ht="14.5" x14ac:dyDescent="0.35">
      <c r="A32" s="2" t="s">
        <v>87</v>
      </c>
      <c r="B32" s="2" t="s">
        <v>15</v>
      </c>
      <c r="C32" s="2" t="s">
        <v>16</v>
      </c>
      <c r="D32" s="2" t="s">
        <v>88</v>
      </c>
      <c r="E32" s="2" t="s">
        <v>408</v>
      </c>
      <c r="F32" s="2">
        <f t="shared" si="0"/>
        <v>1.2658227848101267</v>
      </c>
      <c r="G32" s="2" t="s">
        <v>85</v>
      </c>
      <c r="H32" s="2" t="str">
        <f t="shared" si="1"/>
        <v>14</v>
      </c>
      <c r="I32" s="2">
        <f t="shared" si="2"/>
        <v>0.13685239491691104</v>
      </c>
      <c r="J32" s="2">
        <v>3.1962818809770399E-6</v>
      </c>
      <c r="K32" s="2">
        <v>10</v>
      </c>
      <c r="L32" s="2">
        <v>7</v>
      </c>
      <c r="M32" s="2">
        <v>1.75795503453737E-4</v>
      </c>
      <c r="N32" s="2" t="s">
        <v>86</v>
      </c>
    </row>
    <row r="33" spans="1:14" ht="14.5" x14ac:dyDescent="0.35">
      <c r="A33" s="2" t="s">
        <v>93</v>
      </c>
      <c r="B33" s="2" t="s">
        <v>15</v>
      </c>
      <c r="C33" s="2" t="s">
        <v>16</v>
      </c>
      <c r="D33" s="2" t="s">
        <v>94</v>
      </c>
      <c r="E33" s="2" t="s">
        <v>408</v>
      </c>
      <c r="F33" s="2">
        <f t="shared" si="0"/>
        <v>1.2658227848101267</v>
      </c>
      <c r="G33" s="2" t="s">
        <v>85</v>
      </c>
      <c r="H33" s="2" t="str">
        <f t="shared" si="1"/>
        <v>14</v>
      </c>
      <c r="I33" s="2">
        <f t="shared" si="2"/>
        <v>0.13685239491691104</v>
      </c>
      <c r="J33" s="2">
        <v>3.1962818809770399E-6</v>
      </c>
      <c r="K33" s="2">
        <v>8</v>
      </c>
      <c r="L33" s="2">
        <v>7</v>
      </c>
      <c r="M33" s="2">
        <v>1.75795503453737E-4</v>
      </c>
      <c r="N33" s="2" t="s">
        <v>86</v>
      </c>
    </row>
    <row r="34" spans="1:14" ht="14.5" x14ac:dyDescent="0.35">
      <c r="A34" s="2" t="s">
        <v>95</v>
      </c>
      <c r="B34" s="2" t="s">
        <v>15</v>
      </c>
      <c r="C34" s="2" t="s">
        <v>16</v>
      </c>
      <c r="D34" s="2" t="s">
        <v>96</v>
      </c>
      <c r="E34" s="2" t="s">
        <v>408</v>
      </c>
      <c r="F34" s="2">
        <f t="shared" ref="F34:F65" si="3">L34/553*100</f>
        <v>1.2658227848101267</v>
      </c>
      <c r="G34" s="2" t="s">
        <v>85</v>
      </c>
      <c r="H34" s="2" t="str">
        <f t="shared" ref="H34:H65" si="4">LEFT(G34,FIND("/",G34)-1)</f>
        <v>14</v>
      </c>
      <c r="I34" s="2">
        <f t="shared" ref="I34:I65" si="5">H34/10230*100</f>
        <v>0.13685239491691104</v>
      </c>
      <c r="J34" s="2">
        <v>3.1962818809770399E-6</v>
      </c>
      <c r="K34" s="2">
        <v>9</v>
      </c>
      <c r="L34" s="2">
        <v>7</v>
      </c>
      <c r="M34" s="2">
        <v>1.75795503453737E-4</v>
      </c>
      <c r="N34" s="2" t="s">
        <v>86</v>
      </c>
    </row>
    <row r="35" spans="1:14" ht="14.5" x14ac:dyDescent="0.35">
      <c r="A35" s="2" t="s">
        <v>91</v>
      </c>
      <c r="B35" s="2" t="s">
        <v>15</v>
      </c>
      <c r="C35" s="2" t="s">
        <v>16</v>
      </c>
      <c r="D35" s="2" t="s">
        <v>92</v>
      </c>
      <c r="E35" s="2" t="s">
        <v>408</v>
      </c>
      <c r="F35" s="2">
        <f t="shared" si="3"/>
        <v>1.2658227848101267</v>
      </c>
      <c r="G35" s="2" t="s">
        <v>85</v>
      </c>
      <c r="H35" s="2" t="str">
        <f t="shared" si="4"/>
        <v>14</v>
      </c>
      <c r="I35" s="2">
        <f t="shared" si="5"/>
        <v>0.13685239491691104</v>
      </c>
      <c r="J35" s="2">
        <v>3.1962818809770399E-6</v>
      </c>
      <c r="K35" s="2">
        <v>9</v>
      </c>
      <c r="L35" s="2">
        <v>7</v>
      </c>
      <c r="M35" s="2">
        <v>1.75795503453737E-4</v>
      </c>
      <c r="N35" s="2" t="s">
        <v>86</v>
      </c>
    </row>
    <row r="36" spans="1:14" ht="14.5" x14ac:dyDescent="0.35">
      <c r="A36" s="2" t="s">
        <v>166</v>
      </c>
      <c r="B36" s="2" t="s">
        <v>15</v>
      </c>
      <c r="C36" s="2" t="s">
        <v>16</v>
      </c>
      <c r="D36" s="2" t="s">
        <v>167</v>
      </c>
      <c r="E36" s="2" t="s">
        <v>413</v>
      </c>
      <c r="F36" s="2">
        <f t="shared" si="3"/>
        <v>2.3508137432188065</v>
      </c>
      <c r="G36" s="2" t="s">
        <v>165</v>
      </c>
      <c r="H36" s="2" t="str">
        <f t="shared" si="4"/>
        <v>53</v>
      </c>
      <c r="I36" s="2">
        <f t="shared" si="5"/>
        <v>0.51808406647116334</v>
      </c>
      <c r="J36" s="2">
        <v>3.3332636926738502E-6</v>
      </c>
      <c r="K36" s="2">
        <v>6</v>
      </c>
      <c r="L36" s="2">
        <v>13</v>
      </c>
      <c r="M36" s="2">
        <v>1.79066026280851E-4</v>
      </c>
      <c r="N36" s="2" t="s">
        <v>414</v>
      </c>
    </row>
    <row r="37" spans="1:14" ht="14.5" x14ac:dyDescent="0.35">
      <c r="A37" s="2" t="s">
        <v>103</v>
      </c>
      <c r="B37" s="2" t="s">
        <v>15</v>
      </c>
      <c r="C37" s="2" t="s">
        <v>16</v>
      </c>
      <c r="D37" s="2" t="s">
        <v>104</v>
      </c>
      <c r="E37" s="2" t="s">
        <v>405</v>
      </c>
      <c r="F37" s="2">
        <f t="shared" si="3"/>
        <v>1.62748643761302</v>
      </c>
      <c r="G37" s="2" t="s">
        <v>105</v>
      </c>
      <c r="H37" s="2" t="str">
        <f t="shared" si="4"/>
        <v>25</v>
      </c>
      <c r="I37" s="2">
        <f t="shared" si="5"/>
        <v>0.24437927663734116</v>
      </c>
      <c r="J37" s="2">
        <v>3.4600372595940001E-6</v>
      </c>
      <c r="K37" s="2">
        <v>6</v>
      </c>
      <c r="L37" s="2">
        <v>9</v>
      </c>
      <c r="M37" s="2">
        <v>1.81651956128685E-4</v>
      </c>
      <c r="N37" s="2" t="s">
        <v>77</v>
      </c>
    </row>
    <row r="38" spans="1:14" ht="14.5" x14ac:dyDescent="0.35">
      <c r="A38" s="2" t="s">
        <v>113</v>
      </c>
      <c r="B38" s="2" t="s">
        <v>15</v>
      </c>
      <c r="C38" s="2" t="s">
        <v>16</v>
      </c>
      <c r="D38" s="2" t="s">
        <v>114</v>
      </c>
      <c r="E38" s="2" t="s">
        <v>405</v>
      </c>
      <c r="F38" s="2">
        <f t="shared" si="3"/>
        <v>1.62748643761302</v>
      </c>
      <c r="G38" s="2" t="s">
        <v>115</v>
      </c>
      <c r="H38" s="2" t="str">
        <f t="shared" si="4"/>
        <v>26</v>
      </c>
      <c r="I38" s="2">
        <f t="shared" si="5"/>
        <v>0.2541544477028348</v>
      </c>
      <c r="J38" s="2">
        <v>5.04016546090393E-6</v>
      </c>
      <c r="K38" s="2">
        <v>5</v>
      </c>
      <c r="L38" s="2">
        <v>9</v>
      </c>
      <c r="M38" s="2">
        <v>2.5310396118887097E-4</v>
      </c>
      <c r="N38" s="2" t="s">
        <v>77</v>
      </c>
    </row>
    <row r="39" spans="1:14" ht="14.5" x14ac:dyDescent="0.35">
      <c r="A39" s="2" t="s">
        <v>127</v>
      </c>
      <c r="B39" s="2" t="s">
        <v>15</v>
      </c>
      <c r="C39" s="2" t="s">
        <v>16</v>
      </c>
      <c r="D39" s="2" t="s">
        <v>128</v>
      </c>
      <c r="E39" s="2" t="s">
        <v>405</v>
      </c>
      <c r="F39" s="2">
        <f t="shared" si="3"/>
        <v>1.62748643761302</v>
      </c>
      <c r="G39" s="2" t="s">
        <v>129</v>
      </c>
      <c r="H39" s="2" t="str">
        <f t="shared" si="4"/>
        <v>27</v>
      </c>
      <c r="I39" s="2">
        <f t="shared" si="5"/>
        <v>0.26392961876832843</v>
      </c>
      <c r="J39" s="2">
        <v>7.2008921859173603E-6</v>
      </c>
      <c r="K39" s="2">
        <v>9</v>
      </c>
      <c r="L39" s="2">
        <v>9</v>
      </c>
      <c r="M39" s="2">
        <v>3.46542936447273E-4</v>
      </c>
      <c r="N39" s="2" t="s">
        <v>77</v>
      </c>
    </row>
    <row r="40" spans="1:14" ht="14.5" x14ac:dyDescent="0.35">
      <c r="A40" s="2" t="s">
        <v>130</v>
      </c>
      <c r="B40" s="2" t="s">
        <v>15</v>
      </c>
      <c r="C40" s="2" t="s">
        <v>16</v>
      </c>
      <c r="D40" s="2" t="s">
        <v>131</v>
      </c>
      <c r="E40" s="2" t="s">
        <v>405</v>
      </c>
      <c r="F40" s="2">
        <f t="shared" si="3"/>
        <v>1.62748643761302</v>
      </c>
      <c r="G40" s="2" t="s">
        <v>129</v>
      </c>
      <c r="H40" s="2" t="str">
        <f t="shared" si="4"/>
        <v>27</v>
      </c>
      <c r="I40" s="2">
        <f t="shared" si="5"/>
        <v>0.26392961876832843</v>
      </c>
      <c r="J40" s="2">
        <v>7.2008921859173603E-6</v>
      </c>
      <c r="K40" s="2">
        <v>8</v>
      </c>
      <c r="L40" s="2">
        <v>9</v>
      </c>
      <c r="M40" s="2">
        <v>3.46542936447273E-4</v>
      </c>
      <c r="N40" s="2" t="s">
        <v>77</v>
      </c>
    </row>
    <row r="41" spans="1:14" ht="14.5" x14ac:dyDescent="0.35">
      <c r="A41" s="2" t="s">
        <v>121</v>
      </c>
      <c r="B41" s="2" t="s">
        <v>15</v>
      </c>
      <c r="C41" s="2" t="s">
        <v>16</v>
      </c>
      <c r="D41" s="2" t="s">
        <v>122</v>
      </c>
      <c r="E41" s="2" t="s">
        <v>416</v>
      </c>
      <c r="F41" s="2">
        <f t="shared" si="3"/>
        <v>1.0849909584086799</v>
      </c>
      <c r="G41" s="2" t="s">
        <v>58</v>
      </c>
      <c r="H41" s="2" t="str">
        <f t="shared" si="4"/>
        <v>11</v>
      </c>
      <c r="I41" s="2">
        <f t="shared" si="5"/>
        <v>0.10752688172043011</v>
      </c>
      <c r="J41" s="2">
        <v>8.8881967742678194E-6</v>
      </c>
      <c r="K41" s="2">
        <v>12</v>
      </c>
      <c r="L41" s="2">
        <v>6</v>
      </c>
      <c r="M41" s="2">
        <v>4.1063469097117302E-4</v>
      </c>
      <c r="N41" s="2" t="s">
        <v>124</v>
      </c>
    </row>
    <row r="42" spans="1:14" ht="14.5" x14ac:dyDescent="0.35">
      <c r="A42" s="2" t="s">
        <v>125</v>
      </c>
      <c r="B42" s="2" t="s">
        <v>15</v>
      </c>
      <c r="C42" s="2" t="s">
        <v>16</v>
      </c>
      <c r="D42" s="2" t="s">
        <v>126</v>
      </c>
      <c r="E42" s="2" t="s">
        <v>416</v>
      </c>
      <c r="F42" s="2">
        <f t="shared" si="3"/>
        <v>1.0849909584086799</v>
      </c>
      <c r="G42" s="2" t="s">
        <v>58</v>
      </c>
      <c r="H42" s="2" t="str">
        <f t="shared" si="4"/>
        <v>11</v>
      </c>
      <c r="I42" s="2">
        <f t="shared" si="5"/>
        <v>0.10752688172043011</v>
      </c>
      <c r="J42" s="2">
        <v>8.8881967742678194E-6</v>
      </c>
      <c r="K42" s="2">
        <v>9</v>
      </c>
      <c r="L42" s="2">
        <v>6</v>
      </c>
      <c r="M42" s="2">
        <v>4.1063469097117302E-4</v>
      </c>
      <c r="N42" s="2" t="s">
        <v>124</v>
      </c>
    </row>
    <row r="43" spans="1:14" ht="14.5" x14ac:dyDescent="0.35">
      <c r="A43" s="2" t="s">
        <v>135</v>
      </c>
      <c r="B43" s="2" t="s">
        <v>15</v>
      </c>
      <c r="C43" s="2" t="s">
        <v>16</v>
      </c>
      <c r="D43" s="2" t="s">
        <v>136</v>
      </c>
      <c r="E43" s="2" t="s">
        <v>405</v>
      </c>
      <c r="F43" s="2">
        <f t="shared" si="3"/>
        <v>1.62748643761302</v>
      </c>
      <c r="G43" s="2" t="s">
        <v>134</v>
      </c>
      <c r="H43" s="2" t="str">
        <f t="shared" si="4"/>
        <v>28</v>
      </c>
      <c r="I43" s="2">
        <f t="shared" si="5"/>
        <v>0.27370478983382207</v>
      </c>
      <c r="J43" s="2">
        <v>1.0107686394077699E-5</v>
      </c>
      <c r="K43" s="2">
        <v>5</v>
      </c>
      <c r="L43" s="2">
        <v>9</v>
      </c>
      <c r="M43" s="2">
        <v>4.49014530198452E-4</v>
      </c>
      <c r="N43" s="2" t="s">
        <v>77</v>
      </c>
    </row>
    <row r="44" spans="1:14" ht="14.5" x14ac:dyDescent="0.35">
      <c r="A44" s="2" t="s">
        <v>132</v>
      </c>
      <c r="B44" s="2" t="s">
        <v>15</v>
      </c>
      <c r="C44" s="2" t="s">
        <v>16</v>
      </c>
      <c r="D44" s="2" t="s">
        <v>133</v>
      </c>
      <c r="E44" s="2" t="s">
        <v>405</v>
      </c>
      <c r="F44" s="2">
        <f t="shared" si="3"/>
        <v>1.62748643761302</v>
      </c>
      <c r="G44" s="2" t="s">
        <v>134</v>
      </c>
      <c r="H44" s="2" t="str">
        <f t="shared" si="4"/>
        <v>28</v>
      </c>
      <c r="I44" s="2">
        <f t="shared" si="5"/>
        <v>0.27370478983382207</v>
      </c>
      <c r="J44" s="2">
        <v>1.0107686394077699E-5</v>
      </c>
      <c r="K44" s="2">
        <v>8</v>
      </c>
      <c r="L44" s="2">
        <v>9</v>
      </c>
      <c r="M44" s="2">
        <v>4.49014530198452E-4</v>
      </c>
      <c r="N44" s="2" t="s">
        <v>77</v>
      </c>
    </row>
    <row r="45" spans="1:14" ht="14.5" x14ac:dyDescent="0.35">
      <c r="A45" s="2" t="s">
        <v>137</v>
      </c>
      <c r="B45" s="2" t="s">
        <v>15</v>
      </c>
      <c r="C45" s="2" t="s">
        <v>16</v>
      </c>
      <c r="D45" s="2" t="s">
        <v>138</v>
      </c>
      <c r="E45" s="2" t="s">
        <v>417</v>
      </c>
      <c r="F45" s="2">
        <f t="shared" si="3"/>
        <v>1.4466546112115732</v>
      </c>
      <c r="G45" s="2" t="s">
        <v>76</v>
      </c>
      <c r="H45" s="2" t="str">
        <f t="shared" si="4"/>
        <v>24</v>
      </c>
      <c r="I45" s="2">
        <f t="shared" si="5"/>
        <v>0.23460410557184752</v>
      </c>
      <c r="J45" s="2">
        <v>2.35795632051869E-5</v>
      </c>
      <c r="K45" s="2">
        <v>2</v>
      </c>
      <c r="L45" s="2">
        <v>8</v>
      </c>
      <c r="M45" s="2">
        <v>9.7265698221395895E-4</v>
      </c>
      <c r="N45" s="2" t="s">
        <v>139</v>
      </c>
    </row>
    <row r="46" spans="1:14" ht="14.5" x14ac:dyDescent="0.35">
      <c r="A46" s="2" t="s">
        <v>140</v>
      </c>
      <c r="B46" s="2" t="s">
        <v>15</v>
      </c>
      <c r="C46" s="2" t="s">
        <v>16</v>
      </c>
      <c r="D46" s="2" t="s">
        <v>141</v>
      </c>
      <c r="E46" s="2" t="s">
        <v>405</v>
      </c>
      <c r="F46" s="2">
        <f t="shared" si="3"/>
        <v>1.62748643761302</v>
      </c>
      <c r="G46" s="2" t="s">
        <v>28</v>
      </c>
      <c r="H46" s="2" t="str">
        <f t="shared" si="4"/>
        <v>31</v>
      </c>
      <c r="I46" s="2">
        <f t="shared" si="5"/>
        <v>0.30303030303030304</v>
      </c>
      <c r="J46" s="2">
        <v>2.54981925410667E-5</v>
      </c>
      <c r="K46" s="2">
        <v>8</v>
      </c>
      <c r="L46" s="2">
        <v>9</v>
      </c>
      <c r="M46" s="2">
        <v>1.03334780298007E-3</v>
      </c>
      <c r="N46" s="2" t="s">
        <v>77</v>
      </c>
    </row>
    <row r="47" spans="1:14" ht="14.5" x14ac:dyDescent="0.35">
      <c r="A47" s="2" t="s">
        <v>142</v>
      </c>
      <c r="B47" s="2" t="s">
        <v>15</v>
      </c>
      <c r="C47" s="2" t="s">
        <v>16</v>
      </c>
      <c r="D47" s="2" t="s">
        <v>143</v>
      </c>
      <c r="E47" s="2" t="s">
        <v>405</v>
      </c>
      <c r="F47" s="2">
        <f t="shared" si="3"/>
        <v>1.62748643761302</v>
      </c>
      <c r="G47" s="2" t="s">
        <v>109</v>
      </c>
      <c r="H47" s="2" t="str">
        <f t="shared" si="4"/>
        <v>32</v>
      </c>
      <c r="I47" s="2">
        <f t="shared" si="5"/>
        <v>0.31280547409579668</v>
      </c>
      <c r="J47" s="2">
        <v>3.3793769451050198E-5</v>
      </c>
      <c r="K47" s="2">
        <v>7</v>
      </c>
      <c r="L47" s="2">
        <v>9</v>
      </c>
      <c r="M47" s="2">
        <v>1.3459242660676901E-3</v>
      </c>
      <c r="N47" s="2" t="s">
        <v>77</v>
      </c>
    </row>
    <row r="48" spans="1:14" ht="14.5" x14ac:dyDescent="0.35">
      <c r="A48" s="2" t="s">
        <v>69</v>
      </c>
      <c r="B48" s="2" t="s">
        <v>15</v>
      </c>
      <c r="C48" s="2" t="s">
        <v>16</v>
      </c>
      <c r="D48" s="2" t="s">
        <v>70</v>
      </c>
      <c r="E48" s="2" t="s">
        <v>413</v>
      </c>
      <c r="F48" s="2">
        <f t="shared" si="3"/>
        <v>2.3508137432188065</v>
      </c>
      <c r="G48" s="2" t="s">
        <v>72</v>
      </c>
      <c r="H48" s="2" t="str">
        <f t="shared" si="4"/>
        <v>67</v>
      </c>
      <c r="I48" s="2">
        <f t="shared" si="5"/>
        <v>0.65493646138807438</v>
      </c>
      <c r="J48" s="2">
        <v>5.0052385419934901E-5</v>
      </c>
      <c r="K48" s="2">
        <v>3</v>
      </c>
      <c r="L48" s="2">
        <v>13</v>
      </c>
      <c r="M48" s="2">
        <v>1.83525413206428E-3</v>
      </c>
      <c r="N48" s="2" t="s">
        <v>418</v>
      </c>
    </row>
    <row r="49" spans="1:14" ht="14.5" x14ac:dyDescent="0.35">
      <c r="A49" s="2" t="s">
        <v>175</v>
      </c>
      <c r="B49" s="2" t="s">
        <v>15</v>
      </c>
      <c r="C49" s="2" t="s">
        <v>16</v>
      </c>
      <c r="D49" s="2" t="s">
        <v>176</v>
      </c>
      <c r="E49" s="2" t="s">
        <v>419</v>
      </c>
      <c r="F49" s="2">
        <f t="shared" si="3"/>
        <v>1.8083182640144666</v>
      </c>
      <c r="G49" s="2" t="s">
        <v>38</v>
      </c>
      <c r="H49" s="2" t="str">
        <f t="shared" si="4"/>
        <v>46</v>
      </c>
      <c r="I49" s="2">
        <f t="shared" si="5"/>
        <v>0.44965786901270771</v>
      </c>
      <c r="J49" s="2">
        <v>1.3686277481306301E-4</v>
      </c>
      <c r="K49" s="2">
        <v>7</v>
      </c>
      <c r="L49" s="2">
        <v>10</v>
      </c>
      <c r="M49" s="2">
        <v>4.7901971184572002E-3</v>
      </c>
      <c r="N49" s="2" t="s">
        <v>177</v>
      </c>
    </row>
    <row r="50" spans="1:14" ht="14.5" x14ac:dyDescent="0.35">
      <c r="A50" s="2" t="s">
        <v>178</v>
      </c>
      <c r="B50" s="2" t="s">
        <v>15</v>
      </c>
      <c r="C50" s="2" t="s">
        <v>16</v>
      </c>
      <c r="D50" s="2" t="s">
        <v>179</v>
      </c>
      <c r="E50" s="2" t="s">
        <v>419</v>
      </c>
      <c r="F50" s="2">
        <f t="shared" si="3"/>
        <v>1.8083182640144666</v>
      </c>
      <c r="G50" s="2" t="s">
        <v>180</v>
      </c>
      <c r="H50" s="2" t="str">
        <f t="shared" si="4"/>
        <v>47</v>
      </c>
      <c r="I50" s="2">
        <f t="shared" si="5"/>
        <v>0.4594330400782014</v>
      </c>
      <c r="J50" s="2">
        <v>1.6557477948115899E-4</v>
      </c>
      <c r="K50" s="2">
        <v>6</v>
      </c>
      <c r="L50" s="2">
        <v>10</v>
      </c>
      <c r="M50" s="2">
        <v>5.7086229940518998E-3</v>
      </c>
      <c r="N50" s="2" t="s">
        <v>177</v>
      </c>
    </row>
    <row r="51" spans="1:14" ht="14.5" x14ac:dyDescent="0.35">
      <c r="A51" s="2" t="s">
        <v>420</v>
      </c>
      <c r="B51" s="2" t="s">
        <v>15</v>
      </c>
      <c r="C51" s="2" t="s">
        <v>16</v>
      </c>
      <c r="D51" s="2" t="s">
        <v>421</v>
      </c>
      <c r="E51" s="2" t="s">
        <v>422</v>
      </c>
      <c r="F51" s="2">
        <f t="shared" si="3"/>
        <v>1.9891500904159132</v>
      </c>
      <c r="G51" s="2" t="s">
        <v>423</v>
      </c>
      <c r="H51" s="2" t="str">
        <f t="shared" si="4"/>
        <v>57</v>
      </c>
      <c r="I51" s="2">
        <f t="shared" si="5"/>
        <v>0.55718475073313789</v>
      </c>
      <c r="J51" s="2">
        <v>1.98435583169359E-4</v>
      </c>
      <c r="K51" s="2">
        <v>4</v>
      </c>
      <c r="L51" s="2">
        <v>11</v>
      </c>
      <c r="M51" s="2">
        <v>6.7409734870767504E-3</v>
      </c>
      <c r="N51" s="2" t="s">
        <v>424</v>
      </c>
    </row>
    <row r="52" spans="1:14" ht="14.5" x14ac:dyDescent="0.35">
      <c r="A52" s="2" t="s">
        <v>116</v>
      </c>
      <c r="B52" s="2" t="s">
        <v>15</v>
      </c>
      <c r="C52" s="2" t="s">
        <v>16</v>
      </c>
      <c r="D52" s="2" t="s">
        <v>117</v>
      </c>
      <c r="E52" s="2" t="s">
        <v>425</v>
      </c>
      <c r="F52" s="2">
        <f t="shared" si="3"/>
        <v>8.8607594936708853</v>
      </c>
      <c r="G52" s="2" t="s">
        <v>119</v>
      </c>
      <c r="H52" s="2" t="str">
        <f t="shared" si="4"/>
        <v>532</v>
      </c>
      <c r="I52" s="2">
        <f t="shared" si="5"/>
        <v>5.2003910068426196</v>
      </c>
      <c r="J52" s="2">
        <v>2.3386082281887601E-4</v>
      </c>
      <c r="K52" s="2">
        <v>2</v>
      </c>
      <c r="L52" s="2">
        <v>49</v>
      </c>
      <c r="M52" s="2">
        <v>7.7174071530228998E-3</v>
      </c>
      <c r="N52" s="2" t="s">
        <v>426</v>
      </c>
    </row>
    <row r="53" spans="1:14" ht="14.5" x14ac:dyDescent="0.35">
      <c r="A53" s="2" t="s">
        <v>427</v>
      </c>
      <c r="B53" s="2" t="s">
        <v>15</v>
      </c>
      <c r="C53" s="2" t="s">
        <v>16</v>
      </c>
      <c r="D53" s="2" t="s">
        <v>428</v>
      </c>
      <c r="E53" s="2" t="s">
        <v>419</v>
      </c>
      <c r="F53" s="2">
        <f t="shared" si="3"/>
        <v>1.8083182640144666</v>
      </c>
      <c r="G53" s="2" t="s">
        <v>153</v>
      </c>
      <c r="H53" s="2" t="str">
        <f t="shared" si="4"/>
        <v>49</v>
      </c>
      <c r="I53" s="2">
        <f t="shared" si="5"/>
        <v>0.47898338220918868</v>
      </c>
      <c r="J53" s="2">
        <v>2.3836342782259799E-4</v>
      </c>
      <c r="K53" s="2">
        <v>5</v>
      </c>
      <c r="L53" s="2">
        <v>10</v>
      </c>
      <c r="M53" s="2">
        <v>7.7552044826789002E-3</v>
      </c>
      <c r="N53" s="2" t="s">
        <v>429</v>
      </c>
    </row>
    <row r="54" spans="1:14" ht="14.5" x14ac:dyDescent="0.35">
      <c r="A54" s="2" t="s">
        <v>181</v>
      </c>
      <c r="B54" s="2" t="s">
        <v>15</v>
      </c>
      <c r="C54" s="2" t="s">
        <v>16</v>
      </c>
      <c r="D54" s="2" t="s">
        <v>182</v>
      </c>
      <c r="E54" s="2" t="s">
        <v>430</v>
      </c>
      <c r="F54" s="2">
        <f t="shared" si="3"/>
        <v>0.72332730560578662</v>
      </c>
      <c r="G54" s="2" t="s">
        <v>184</v>
      </c>
      <c r="H54" s="2" t="str">
        <f t="shared" si="4"/>
        <v>7</v>
      </c>
      <c r="I54" s="2">
        <f t="shared" si="5"/>
        <v>6.8426197458455518E-2</v>
      </c>
      <c r="J54" s="2">
        <v>2.5936328567055999E-4</v>
      </c>
      <c r="K54" s="2">
        <v>5</v>
      </c>
      <c r="L54" s="2">
        <v>4</v>
      </c>
      <c r="M54" s="2">
        <v>8.32123874859712E-3</v>
      </c>
      <c r="N54" s="2" t="s">
        <v>185</v>
      </c>
    </row>
    <row r="55" spans="1:14" ht="14.5" x14ac:dyDescent="0.35">
      <c r="A55" s="2" t="s">
        <v>431</v>
      </c>
      <c r="B55" s="2" t="s">
        <v>15</v>
      </c>
      <c r="C55" s="2" t="s">
        <v>16</v>
      </c>
      <c r="D55" s="2" t="s">
        <v>432</v>
      </c>
      <c r="E55" s="2" t="s">
        <v>401</v>
      </c>
      <c r="F55" s="2">
        <f t="shared" si="3"/>
        <v>2.5316455696202533</v>
      </c>
      <c r="G55" s="2" t="s">
        <v>433</v>
      </c>
      <c r="H55" s="2" t="str">
        <f t="shared" si="4"/>
        <v>92</v>
      </c>
      <c r="I55" s="2">
        <f t="shared" si="5"/>
        <v>0.89931573802541542</v>
      </c>
      <c r="J55" s="2">
        <v>3.9238858305588002E-4</v>
      </c>
      <c r="K55" s="2">
        <v>5</v>
      </c>
      <c r="L55" s="2">
        <v>14</v>
      </c>
      <c r="M55" s="2">
        <v>1.2175341047715799E-2</v>
      </c>
      <c r="N55" s="2" t="s">
        <v>415</v>
      </c>
    </row>
    <row r="56" spans="1:14" ht="14.5" x14ac:dyDescent="0.35">
      <c r="A56" s="2" t="s">
        <v>434</v>
      </c>
      <c r="B56" s="2" t="s">
        <v>15</v>
      </c>
      <c r="C56" s="2" t="s">
        <v>16</v>
      </c>
      <c r="D56" s="2" t="s">
        <v>435</v>
      </c>
      <c r="E56" s="2" t="s">
        <v>436</v>
      </c>
      <c r="F56" s="2">
        <f t="shared" si="3"/>
        <v>0.9041591320072333</v>
      </c>
      <c r="G56" s="2" t="s">
        <v>437</v>
      </c>
      <c r="H56" s="2" t="str">
        <f t="shared" si="4"/>
        <v>13</v>
      </c>
      <c r="I56" s="2">
        <f t="shared" si="5"/>
        <v>0.1270772238514174</v>
      </c>
      <c r="J56" s="2">
        <v>4.0584470159052698E-4</v>
      </c>
      <c r="K56" s="2">
        <v>5</v>
      </c>
      <c r="L56" s="2">
        <v>5</v>
      </c>
      <c r="M56" s="2">
        <v>1.2175341047715799E-2</v>
      </c>
      <c r="N56" s="2" t="s">
        <v>438</v>
      </c>
    </row>
    <row r="57" spans="1:14" ht="14.5" x14ac:dyDescent="0.35">
      <c r="A57" s="2" t="s">
        <v>439</v>
      </c>
      <c r="B57" s="2" t="s">
        <v>15</v>
      </c>
      <c r="C57" s="2" t="s">
        <v>16</v>
      </c>
      <c r="D57" s="2" t="s">
        <v>440</v>
      </c>
      <c r="E57" s="2" t="s">
        <v>436</v>
      </c>
      <c r="F57" s="2">
        <f t="shared" si="3"/>
        <v>0.9041591320072333</v>
      </c>
      <c r="G57" s="2" t="s">
        <v>437</v>
      </c>
      <c r="H57" s="2" t="str">
        <f t="shared" si="4"/>
        <v>13</v>
      </c>
      <c r="I57" s="2">
        <f t="shared" si="5"/>
        <v>0.1270772238514174</v>
      </c>
      <c r="J57" s="2">
        <v>4.0584470159052698E-4</v>
      </c>
      <c r="K57" s="2">
        <v>6</v>
      </c>
      <c r="L57" s="2">
        <v>5</v>
      </c>
      <c r="M57" s="2">
        <v>1.2175341047715799E-2</v>
      </c>
      <c r="N57" s="2" t="s">
        <v>438</v>
      </c>
    </row>
    <row r="58" spans="1:14" ht="14.5" x14ac:dyDescent="0.35">
      <c r="A58" s="2" t="s">
        <v>441</v>
      </c>
      <c r="B58" s="2" t="s">
        <v>15</v>
      </c>
      <c r="C58" s="2" t="s">
        <v>16</v>
      </c>
      <c r="D58" s="2" t="s">
        <v>442</v>
      </c>
      <c r="E58" s="2" t="s">
        <v>436</v>
      </c>
      <c r="F58" s="2">
        <f t="shared" si="3"/>
        <v>0.9041591320072333</v>
      </c>
      <c r="G58" s="2" t="s">
        <v>437</v>
      </c>
      <c r="H58" s="2" t="str">
        <f t="shared" si="4"/>
        <v>13</v>
      </c>
      <c r="I58" s="2">
        <f t="shared" si="5"/>
        <v>0.1270772238514174</v>
      </c>
      <c r="J58" s="2">
        <v>4.0584470159052698E-4</v>
      </c>
      <c r="K58" s="2">
        <v>7</v>
      </c>
      <c r="L58" s="2">
        <v>5</v>
      </c>
      <c r="M58" s="2">
        <v>1.2175341047715799E-2</v>
      </c>
      <c r="N58" s="2" t="s">
        <v>438</v>
      </c>
    </row>
    <row r="59" spans="1:14" ht="14.5" x14ac:dyDescent="0.35">
      <c r="A59" s="2" t="s">
        <v>443</v>
      </c>
      <c r="B59" s="2" t="s">
        <v>15</v>
      </c>
      <c r="C59" s="2" t="s">
        <v>16</v>
      </c>
      <c r="D59" s="2" t="s">
        <v>444</v>
      </c>
      <c r="E59" s="2" t="s">
        <v>401</v>
      </c>
      <c r="F59" s="2">
        <f t="shared" si="3"/>
        <v>2.5316455696202533</v>
      </c>
      <c r="G59" s="2" t="s">
        <v>445</v>
      </c>
      <c r="H59" s="2" t="str">
        <f t="shared" si="4"/>
        <v>93</v>
      </c>
      <c r="I59" s="2">
        <f t="shared" si="5"/>
        <v>0.90909090909090906</v>
      </c>
      <c r="J59" s="2">
        <v>4.3954542031128302E-4</v>
      </c>
      <c r="K59" s="2">
        <v>5</v>
      </c>
      <c r="L59" s="2">
        <v>14</v>
      </c>
      <c r="M59" s="2">
        <v>1.3017306678449501E-2</v>
      </c>
      <c r="N59" s="2" t="s">
        <v>415</v>
      </c>
    </row>
    <row r="60" spans="1:14" ht="14.5" x14ac:dyDescent="0.35">
      <c r="A60" s="2" t="s">
        <v>199</v>
      </c>
      <c r="B60" s="2" t="s">
        <v>15</v>
      </c>
      <c r="C60" s="2" t="s">
        <v>16</v>
      </c>
      <c r="D60" s="2" t="s">
        <v>200</v>
      </c>
      <c r="E60" s="2" t="s">
        <v>416</v>
      </c>
      <c r="F60" s="2">
        <f t="shared" si="3"/>
        <v>1.0849909584086799</v>
      </c>
      <c r="G60" s="2" t="s">
        <v>201</v>
      </c>
      <c r="H60" s="2" t="str">
        <f t="shared" si="4"/>
        <v>21</v>
      </c>
      <c r="I60" s="2">
        <f t="shared" si="5"/>
        <v>0.20527859237536658</v>
      </c>
      <c r="J60" s="2">
        <v>6.5571720994802901E-4</v>
      </c>
      <c r="K60" s="2">
        <v>8</v>
      </c>
      <c r="L60" s="2">
        <v>6</v>
      </c>
      <c r="M60" s="2">
        <v>1.8700083394814201E-2</v>
      </c>
      <c r="N60" s="2" t="s">
        <v>124</v>
      </c>
    </row>
    <row r="61" spans="1:14" ht="14.5" x14ac:dyDescent="0.35">
      <c r="A61" s="2" t="s">
        <v>446</v>
      </c>
      <c r="B61" s="2" t="s">
        <v>15</v>
      </c>
      <c r="C61" s="2" t="s">
        <v>16</v>
      </c>
      <c r="D61" s="2" t="s">
        <v>447</v>
      </c>
      <c r="E61" s="2" t="s">
        <v>436</v>
      </c>
      <c r="F61" s="2">
        <f t="shared" si="3"/>
        <v>0.9041591320072333</v>
      </c>
      <c r="G61" s="2" t="s">
        <v>48</v>
      </c>
      <c r="H61" s="2" t="str">
        <f t="shared" si="4"/>
        <v>15</v>
      </c>
      <c r="I61" s="2">
        <f t="shared" si="5"/>
        <v>0.1466275659824047</v>
      </c>
      <c r="J61" s="2">
        <v>8.6516766796491896E-4</v>
      </c>
      <c r="K61" s="2">
        <v>6</v>
      </c>
      <c r="L61" s="2">
        <v>5</v>
      </c>
      <c r="M61" s="2">
        <v>2.4372406256084899E-2</v>
      </c>
      <c r="N61" s="2" t="s">
        <v>438</v>
      </c>
    </row>
    <row r="62" spans="1:14" ht="14.5" x14ac:dyDescent="0.35">
      <c r="A62" s="2" t="s">
        <v>448</v>
      </c>
      <c r="B62" s="2" t="s">
        <v>15</v>
      </c>
      <c r="C62" s="2" t="s">
        <v>16</v>
      </c>
      <c r="D62" s="2" t="s">
        <v>449</v>
      </c>
      <c r="E62" s="2" t="s">
        <v>401</v>
      </c>
      <c r="F62" s="2">
        <f t="shared" si="3"/>
        <v>2.5316455696202533</v>
      </c>
      <c r="G62" s="2" t="s">
        <v>450</v>
      </c>
      <c r="H62" s="2" t="str">
        <f t="shared" si="4"/>
        <v>103</v>
      </c>
      <c r="I62" s="2">
        <f t="shared" si="5"/>
        <v>1.0068426197458455</v>
      </c>
      <c r="J62" s="2">
        <v>1.24207036367804E-3</v>
      </c>
      <c r="K62" s="2">
        <v>4</v>
      </c>
      <c r="L62" s="2">
        <v>14</v>
      </c>
      <c r="M62" s="2">
        <v>3.3362587675538097E-2</v>
      </c>
      <c r="N62" s="2" t="s">
        <v>410</v>
      </c>
    </row>
    <row r="63" spans="1:14" ht="14.5" x14ac:dyDescent="0.35">
      <c r="A63" s="2" t="s">
        <v>229</v>
      </c>
      <c r="B63" s="2" t="s">
        <v>15</v>
      </c>
      <c r="C63" s="2" t="s">
        <v>16</v>
      </c>
      <c r="D63" s="2" t="s">
        <v>230</v>
      </c>
      <c r="E63" s="2" t="s">
        <v>451</v>
      </c>
      <c r="F63" s="2">
        <f t="shared" si="3"/>
        <v>0.54249547920433994</v>
      </c>
      <c r="G63" s="2" t="s">
        <v>227</v>
      </c>
      <c r="H63" s="2" t="str">
        <f t="shared" si="4"/>
        <v>5</v>
      </c>
      <c r="I63" s="2">
        <f t="shared" si="5"/>
        <v>4.8875855327468229E-2</v>
      </c>
      <c r="J63" s="2">
        <v>1.4474576215346301E-3</v>
      </c>
      <c r="K63" s="2">
        <v>6</v>
      </c>
      <c r="L63" s="2">
        <v>3</v>
      </c>
      <c r="M63" s="2">
        <v>3.7995762565283898E-2</v>
      </c>
      <c r="N63" s="2" t="s">
        <v>228</v>
      </c>
    </row>
    <row r="64" spans="1:14" ht="14.5" x14ac:dyDescent="0.35">
      <c r="A64" s="2" t="s">
        <v>225</v>
      </c>
      <c r="B64" s="2" t="s">
        <v>15</v>
      </c>
      <c r="C64" s="2" t="s">
        <v>16</v>
      </c>
      <c r="D64" s="2" t="s">
        <v>226</v>
      </c>
      <c r="E64" s="2" t="s">
        <v>451</v>
      </c>
      <c r="F64" s="2">
        <f t="shared" si="3"/>
        <v>0.54249547920433994</v>
      </c>
      <c r="G64" s="2" t="s">
        <v>227</v>
      </c>
      <c r="H64" s="2" t="str">
        <f t="shared" si="4"/>
        <v>5</v>
      </c>
      <c r="I64" s="2">
        <f t="shared" si="5"/>
        <v>4.8875855327468229E-2</v>
      </c>
      <c r="J64" s="2">
        <v>1.4474576215346301E-3</v>
      </c>
      <c r="K64" s="2">
        <v>7</v>
      </c>
      <c r="L64" s="2">
        <v>3</v>
      </c>
      <c r="M64" s="2">
        <v>3.7995762565283898E-2</v>
      </c>
      <c r="N64" s="2" t="s">
        <v>228</v>
      </c>
    </row>
    <row r="65" spans="1:14" ht="14.5" x14ac:dyDescent="0.35">
      <c r="A65" s="2" t="s">
        <v>241</v>
      </c>
      <c r="B65" s="2" t="s">
        <v>15</v>
      </c>
      <c r="C65" s="2" t="s">
        <v>232</v>
      </c>
      <c r="D65" s="2" t="s">
        <v>242</v>
      </c>
      <c r="E65" s="2" t="s">
        <v>408</v>
      </c>
      <c r="F65" s="2">
        <f t="shared" si="3"/>
        <v>1.2658227848101267</v>
      </c>
      <c r="G65" s="2" t="s">
        <v>243</v>
      </c>
      <c r="H65" s="2" t="str">
        <f t="shared" si="4"/>
        <v>576</v>
      </c>
      <c r="I65" s="2">
        <f t="shared" si="5"/>
        <v>5.6304985337243405</v>
      </c>
      <c r="J65" s="2">
        <v>1.18067241952311E-7</v>
      </c>
      <c r="K65" s="2">
        <v>5</v>
      </c>
      <c r="L65" s="2">
        <v>7</v>
      </c>
      <c r="M65" s="2">
        <v>2.0979640685372201E-5</v>
      </c>
      <c r="N65" s="2" t="s">
        <v>452</v>
      </c>
    </row>
    <row r="66" spans="1:14" ht="14.5" x14ac:dyDescent="0.35">
      <c r="A66" s="2" t="s">
        <v>248</v>
      </c>
      <c r="B66" s="2" t="s">
        <v>15</v>
      </c>
      <c r="C66" s="2" t="s">
        <v>232</v>
      </c>
      <c r="D66" s="2" t="s">
        <v>249</v>
      </c>
      <c r="E66" s="2" t="s">
        <v>453</v>
      </c>
      <c r="F66" s="2">
        <f t="shared" ref="F66:F96" si="6">L66/553*100</f>
        <v>4.7016274864376131</v>
      </c>
      <c r="G66" s="2" t="s">
        <v>250</v>
      </c>
      <c r="H66" s="2" t="str">
        <f t="shared" ref="H66:H97" si="7">LEFT(G66,FIND("/",G66)-1)</f>
        <v>1098</v>
      </c>
      <c r="I66" s="2">
        <f t="shared" ref="I66:I97" si="8">H66/10230*100</f>
        <v>10.733137829912023</v>
      </c>
      <c r="J66" s="2">
        <v>2.9650306018180299E-7</v>
      </c>
      <c r="K66" s="2">
        <v>4</v>
      </c>
      <c r="L66" s="2">
        <v>26</v>
      </c>
      <c r="M66" s="2">
        <v>4.8923004929997497E-5</v>
      </c>
      <c r="N66" s="2" t="s">
        <v>454</v>
      </c>
    </row>
    <row r="67" spans="1:14" ht="14.5" x14ac:dyDescent="0.35">
      <c r="A67" s="2" t="s">
        <v>260</v>
      </c>
      <c r="B67" s="2" t="s">
        <v>15</v>
      </c>
      <c r="C67" s="2" t="s">
        <v>232</v>
      </c>
      <c r="D67" s="2" t="s">
        <v>261</v>
      </c>
      <c r="E67" s="2" t="s">
        <v>408</v>
      </c>
      <c r="F67" s="2">
        <f t="shared" si="6"/>
        <v>1.2658227848101267</v>
      </c>
      <c r="G67" s="2" t="s">
        <v>259</v>
      </c>
      <c r="H67" s="2" t="str">
        <f t="shared" si="7"/>
        <v>531</v>
      </c>
      <c r="I67" s="2">
        <f t="shared" si="8"/>
        <v>5.1906158357771259</v>
      </c>
      <c r="J67" s="2">
        <v>9.6558469340855107E-7</v>
      </c>
      <c r="K67" s="2">
        <v>4</v>
      </c>
      <c r="L67" s="2">
        <v>7</v>
      </c>
      <c r="M67" s="2">
        <v>9.0647256023174599E-5</v>
      </c>
      <c r="N67" s="2" t="s">
        <v>452</v>
      </c>
    </row>
    <row r="68" spans="1:14" ht="14.5" x14ac:dyDescent="0.35">
      <c r="A68" s="2" t="s">
        <v>257</v>
      </c>
      <c r="B68" s="2" t="s">
        <v>15</v>
      </c>
      <c r="C68" s="2" t="s">
        <v>232</v>
      </c>
      <c r="D68" s="2" t="s">
        <v>258</v>
      </c>
      <c r="E68" s="2" t="s">
        <v>408</v>
      </c>
      <c r="F68" s="2">
        <f t="shared" si="6"/>
        <v>1.2658227848101267</v>
      </c>
      <c r="G68" s="2" t="s">
        <v>259</v>
      </c>
      <c r="H68" s="2" t="str">
        <f t="shared" si="7"/>
        <v>531</v>
      </c>
      <c r="I68" s="2">
        <f t="shared" si="8"/>
        <v>5.1906158357771259</v>
      </c>
      <c r="J68" s="2">
        <v>9.6558469340855107E-7</v>
      </c>
      <c r="K68" s="2">
        <v>5</v>
      </c>
      <c r="L68" s="2">
        <v>7</v>
      </c>
      <c r="M68" s="2">
        <v>9.0647256023174599E-5</v>
      </c>
      <c r="N68" s="2" t="s">
        <v>452</v>
      </c>
    </row>
    <row r="69" spans="1:14" ht="14.5" x14ac:dyDescent="0.35">
      <c r="A69" s="2" t="s">
        <v>255</v>
      </c>
      <c r="B69" s="2" t="s">
        <v>15</v>
      </c>
      <c r="C69" s="2" t="s">
        <v>232</v>
      </c>
      <c r="D69" s="2" t="s">
        <v>256</v>
      </c>
      <c r="E69" s="2" t="s">
        <v>408</v>
      </c>
      <c r="F69" s="2">
        <f t="shared" si="6"/>
        <v>1.2658227848101267</v>
      </c>
      <c r="G69" s="2" t="s">
        <v>254</v>
      </c>
      <c r="H69" s="2" t="str">
        <f t="shared" si="7"/>
        <v>530</v>
      </c>
      <c r="I69" s="2">
        <f t="shared" si="8"/>
        <v>5.1808406647116323</v>
      </c>
      <c r="J69" s="2">
        <v>9.6621464577537294E-7</v>
      </c>
      <c r="K69" s="2">
        <v>5</v>
      </c>
      <c r="L69" s="2">
        <v>7</v>
      </c>
      <c r="M69" s="2">
        <v>9.0647256023174599E-5</v>
      </c>
      <c r="N69" s="2" t="s">
        <v>452</v>
      </c>
    </row>
    <row r="70" spans="1:14" ht="14.5" x14ac:dyDescent="0.35">
      <c r="A70" s="2" t="s">
        <v>252</v>
      </c>
      <c r="B70" s="2" t="s">
        <v>15</v>
      </c>
      <c r="C70" s="2" t="s">
        <v>232</v>
      </c>
      <c r="D70" s="2" t="s">
        <v>253</v>
      </c>
      <c r="E70" s="2" t="s">
        <v>408</v>
      </c>
      <c r="F70" s="2">
        <f t="shared" si="6"/>
        <v>1.2658227848101267</v>
      </c>
      <c r="G70" s="2" t="s">
        <v>254</v>
      </c>
      <c r="H70" s="2" t="str">
        <f t="shared" si="7"/>
        <v>530</v>
      </c>
      <c r="I70" s="2">
        <f t="shared" si="8"/>
        <v>5.1808406647116323</v>
      </c>
      <c r="J70" s="2">
        <v>9.6621464577537294E-7</v>
      </c>
      <c r="K70" s="2">
        <v>6</v>
      </c>
      <c r="L70" s="2">
        <v>7</v>
      </c>
      <c r="M70" s="2">
        <v>9.0647256023174599E-5</v>
      </c>
      <c r="N70" s="2" t="s">
        <v>452</v>
      </c>
    </row>
    <row r="71" spans="1:14" ht="14.5" x14ac:dyDescent="0.35">
      <c r="A71" s="2" t="s">
        <v>231</v>
      </c>
      <c r="B71" s="2" t="s">
        <v>15</v>
      </c>
      <c r="C71" s="2" t="s">
        <v>232</v>
      </c>
      <c r="D71" s="2" t="s">
        <v>233</v>
      </c>
      <c r="E71" s="2" t="s">
        <v>455</v>
      </c>
      <c r="F71" s="2">
        <f t="shared" si="6"/>
        <v>7.4141048824593128</v>
      </c>
      <c r="G71" s="2" t="s">
        <v>234</v>
      </c>
      <c r="H71" s="2" t="str">
        <f t="shared" si="7"/>
        <v>1431</v>
      </c>
      <c r="I71" s="2">
        <f t="shared" si="8"/>
        <v>13.988269794721408</v>
      </c>
      <c r="J71" s="2">
        <v>1.0618835834815501E-6</v>
      </c>
      <c r="K71" s="2">
        <v>1</v>
      </c>
      <c r="L71" s="2">
        <v>41</v>
      </c>
      <c r="M71" s="2">
        <v>9.4344272224707298E-5</v>
      </c>
      <c r="N71" s="2" t="s">
        <v>456</v>
      </c>
    </row>
    <row r="72" spans="1:14" ht="14.5" x14ac:dyDescent="0.35">
      <c r="A72" s="2" t="s">
        <v>262</v>
      </c>
      <c r="B72" s="2" t="s">
        <v>15</v>
      </c>
      <c r="C72" s="2" t="s">
        <v>232</v>
      </c>
      <c r="D72" s="2" t="s">
        <v>263</v>
      </c>
      <c r="E72" s="2" t="s">
        <v>419</v>
      </c>
      <c r="F72" s="2">
        <f t="shared" si="6"/>
        <v>1.8083182640144666</v>
      </c>
      <c r="G72" s="2" t="s">
        <v>264</v>
      </c>
      <c r="H72" s="2" t="str">
        <f t="shared" si="7"/>
        <v>612</v>
      </c>
      <c r="I72" s="2">
        <f t="shared" si="8"/>
        <v>5.9824046920821115</v>
      </c>
      <c r="J72" s="2">
        <v>1.89840015301975E-6</v>
      </c>
      <c r="K72" s="2">
        <v>5</v>
      </c>
      <c r="L72" s="2">
        <v>10</v>
      </c>
      <c r="M72" s="2">
        <v>1.5661801262413001E-4</v>
      </c>
      <c r="N72" s="2" t="s">
        <v>457</v>
      </c>
    </row>
    <row r="73" spans="1:14" ht="14.5" x14ac:dyDescent="0.35">
      <c r="A73" s="2" t="s">
        <v>236</v>
      </c>
      <c r="B73" s="2" t="s">
        <v>15</v>
      </c>
      <c r="C73" s="2" t="s">
        <v>232</v>
      </c>
      <c r="D73" s="2" t="s">
        <v>237</v>
      </c>
      <c r="E73" s="2" t="s">
        <v>458</v>
      </c>
      <c r="F73" s="2">
        <f t="shared" si="6"/>
        <v>7.0524412296564201</v>
      </c>
      <c r="G73" s="2" t="s">
        <v>239</v>
      </c>
      <c r="H73" s="2" t="str">
        <f t="shared" si="7"/>
        <v>1340</v>
      </c>
      <c r="I73" s="2">
        <f t="shared" si="8"/>
        <v>13.098729227761485</v>
      </c>
      <c r="J73" s="2">
        <v>5.0146546188697503E-6</v>
      </c>
      <c r="K73" s="2">
        <v>2</v>
      </c>
      <c r="L73" s="2">
        <v>39</v>
      </c>
      <c r="M73" s="2">
        <v>2.5310396118887097E-4</v>
      </c>
      <c r="N73" s="2" t="s">
        <v>459</v>
      </c>
    </row>
    <row r="74" spans="1:14" ht="14.5" x14ac:dyDescent="0.35">
      <c r="A74" s="2" t="s">
        <v>269</v>
      </c>
      <c r="B74" s="2" t="s">
        <v>15</v>
      </c>
      <c r="C74" s="2" t="s">
        <v>232</v>
      </c>
      <c r="D74" s="2" t="s">
        <v>270</v>
      </c>
      <c r="E74" s="2" t="s">
        <v>408</v>
      </c>
      <c r="F74" s="2">
        <f t="shared" si="6"/>
        <v>1.2658227848101267</v>
      </c>
      <c r="G74" s="2" t="s">
        <v>271</v>
      </c>
      <c r="H74" s="2" t="str">
        <f t="shared" si="7"/>
        <v>478</v>
      </c>
      <c r="I74" s="2">
        <f t="shared" si="8"/>
        <v>4.6725317693059623</v>
      </c>
      <c r="J74" s="2">
        <v>1.04828579112026E-5</v>
      </c>
      <c r="K74" s="2">
        <v>5</v>
      </c>
      <c r="L74" s="2">
        <v>7</v>
      </c>
      <c r="M74" s="2">
        <v>4.5689437311090302E-4</v>
      </c>
      <c r="N74" s="2" t="s">
        <v>452</v>
      </c>
    </row>
    <row r="75" spans="1:14" ht="14.5" x14ac:dyDescent="0.35">
      <c r="A75" s="2" t="s">
        <v>266</v>
      </c>
      <c r="B75" s="2" t="s">
        <v>15</v>
      </c>
      <c r="C75" s="2" t="s">
        <v>232</v>
      </c>
      <c r="D75" s="2" t="s">
        <v>267</v>
      </c>
      <c r="E75" s="2" t="s">
        <v>408</v>
      </c>
      <c r="F75" s="2">
        <f t="shared" si="6"/>
        <v>1.2658227848101267</v>
      </c>
      <c r="G75" s="2" t="s">
        <v>268</v>
      </c>
      <c r="H75" s="2" t="str">
        <f t="shared" si="7"/>
        <v>475</v>
      </c>
      <c r="I75" s="2">
        <f t="shared" si="8"/>
        <v>4.6432062561094822</v>
      </c>
      <c r="J75" s="2">
        <v>1.5184387357905701E-5</v>
      </c>
      <c r="K75" s="2">
        <v>6</v>
      </c>
      <c r="L75" s="2">
        <v>7</v>
      </c>
      <c r="M75" s="2">
        <v>6.4955434808818902E-4</v>
      </c>
      <c r="N75" s="2" t="s">
        <v>452</v>
      </c>
    </row>
    <row r="76" spans="1:14" ht="14.5" x14ac:dyDescent="0.35">
      <c r="A76" s="2" t="s">
        <v>245</v>
      </c>
      <c r="B76" s="2" t="s">
        <v>15</v>
      </c>
      <c r="C76" s="2" t="s">
        <v>232</v>
      </c>
      <c r="D76" s="2" t="s">
        <v>246</v>
      </c>
      <c r="E76" s="2" t="s">
        <v>458</v>
      </c>
      <c r="F76" s="2">
        <f t="shared" si="6"/>
        <v>7.0524412296564201</v>
      </c>
      <c r="G76" s="2" t="s">
        <v>247</v>
      </c>
      <c r="H76" s="2" t="str">
        <f t="shared" si="7"/>
        <v>1293</v>
      </c>
      <c r="I76" s="2">
        <f t="shared" si="8"/>
        <v>12.639296187683286</v>
      </c>
      <c r="J76" s="2">
        <v>1.7389136852472699E-5</v>
      </c>
      <c r="K76" s="2">
        <v>3</v>
      </c>
      <c r="L76" s="2">
        <v>39</v>
      </c>
      <c r="M76" s="2">
        <v>7.3034374780385405E-4</v>
      </c>
      <c r="N76" s="2" t="s">
        <v>459</v>
      </c>
    </row>
    <row r="77" spans="1:14" ht="14.5" x14ac:dyDescent="0.35">
      <c r="A77" s="2" t="s">
        <v>460</v>
      </c>
      <c r="B77" s="2" t="s">
        <v>15</v>
      </c>
      <c r="C77" s="2" t="s">
        <v>232</v>
      </c>
      <c r="D77" s="2" t="s">
        <v>461</v>
      </c>
      <c r="E77" s="2" t="s">
        <v>416</v>
      </c>
      <c r="F77" s="2">
        <f t="shared" si="6"/>
        <v>1.0849909584086799</v>
      </c>
      <c r="G77" s="2" t="s">
        <v>462</v>
      </c>
      <c r="H77" s="2" t="str">
        <f t="shared" si="7"/>
        <v>417</v>
      </c>
      <c r="I77" s="2">
        <f t="shared" si="8"/>
        <v>4.0762463343108504</v>
      </c>
      <c r="J77" s="2">
        <v>3.5478384991586701E-5</v>
      </c>
      <c r="K77" s="2">
        <v>2</v>
      </c>
      <c r="L77" s="2">
        <v>6</v>
      </c>
      <c r="M77" s="2">
        <v>1.3890689717045001E-3</v>
      </c>
      <c r="N77" s="2" t="s">
        <v>463</v>
      </c>
    </row>
    <row r="78" spans="1:14" ht="14.5" x14ac:dyDescent="0.35">
      <c r="A78" s="2" t="s">
        <v>272</v>
      </c>
      <c r="B78" s="2" t="s">
        <v>15</v>
      </c>
      <c r="C78" s="2" t="s">
        <v>232</v>
      </c>
      <c r="D78" s="2" t="s">
        <v>273</v>
      </c>
      <c r="E78" s="2" t="s">
        <v>408</v>
      </c>
      <c r="F78" s="2">
        <f t="shared" si="6"/>
        <v>1.2658227848101267</v>
      </c>
      <c r="G78" s="2" t="s">
        <v>274</v>
      </c>
      <c r="H78" s="2" t="str">
        <f t="shared" si="7"/>
        <v>449</v>
      </c>
      <c r="I78" s="2">
        <f t="shared" si="8"/>
        <v>4.3890518084066477</v>
      </c>
      <c r="J78" s="2">
        <v>3.9731328800377898E-5</v>
      </c>
      <c r="K78" s="2">
        <v>9</v>
      </c>
      <c r="L78" s="2">
        <v>7</v>
      </c>
      <c r="M78" s="2">
        <v>1.48031241175602E-3</v>
      </c>
      <c r="N78" s="2" t="s">
        <v>452</v>
      </c>
    </row>
    <row r="79" spans="1:14" ht="14.5" x14ac:dyDescent="0.35">
      <c r="A79" s="2" t="s">
        <v>277</v>
      </c>
      <c r="B79" s="2" t="s">
        <v>15</v>
      </c>
      <c r="C79" s="2" t="s">
        <v>232</v>
      </c>
      <c r="D79" s="2" t="s">
        <v>278</v>
      </c>
      <c r="E79" s="2" t="s">
        <v>408</v>
      </c>
      <c r="F79" s="2">
        <f t="shared" si="6"/>
        <v>1.2658227848101267</v>
      </c>
      <c r="G79" s="2" t="s">
        <v>274</v>
      </c>
      <c r="H79" s="2" t="str">
        <f t="shared" si="7"/>
        <v>449</v>
      </c>
      <c r="I79" s="2">
        <f t="shared" si="8"/>
        <v>4.3890518084066477</v>
      </c>
      <c r="J79" s="2">
        <v>3.9731328800377898E-5</v>
      </c>
      <c r="K79" s="2">
        <v>8</v>
      </c>
      <c r="L79" s="2">
        <v>7</v>
      </c>
      <c r="M79" s="2">
        <v>1.48031241175602E-3</v>
      </c>
      <c r="N79" s="2" t="s">
        <v>452</v>
      </c>
    </row>
    <row r="80" spans="1:14" ht="14.5" x14ac:dyDescent="0.35">
      <c r="A80" s="2" t="s">
        <v>275</v>
      </c>
      <c r="B80" s="2" t="s">
        <v>15</v>
      </c>
      <c r="C80" s="2" t="s">
        <v>232</v>
      </c>
      <c r="D80" s="2" t="s">
        <v>276</v>
      </c>
      <c r="E80" s="2" t="s">
        <v>408</v>
      </c>
      <c r="F80" s="2">
        <f t="shared" si="6"/>
        <v>1.2658227848101267</v>
      </c>
      <c r="G80" s="2" t="s">
        <v>274</v>
      </c>
      <c r="H80" s="2" t="str">
        <f t="shared" si="7"/>
        <v>449</v>
      </c>
      <c r="I80" s="2">
        <f t="shared" si="8"/>
        <v>4.3890518084066477</v>
      </c>
      <c r="J80" s="2">
        <v>3.9731328800377898E-5</v>
      </c>
      <c r="K80" s="2">
        <v>7</v>
      </c>
      <c r="L80" s="2">
        <v>7</v>
      </c>
      <c r="M80" s="2">
        <v>1.48031241175602E-3</v>
      </c>
      <c r="N80" s="2" t="s">
        <v>452</v>
      </c>
    </row>
    <row r="81" spans="1:14" ht="14.5" x14ac:dyDescent="0.35">
      <c r="A81" s="2" t="s">
        <v>330</v>
      </c>
      <c r="B81" s="2" t="s">
        <v>15</v>
      </c>
      <c r="C81" s="2" t="s">
        <v>232</v>
      </c>
      <c r="D81" s="2" t="s">
        <v>331</v>
      </c>
      <c r="E81" s="2" t="s">
        <v>464</v>
      </c>
      <c r="F81" s="2">
        <f t="shared" si="6"/>
        <v>31.28390596745027</v>
      </c>
      <c r="G81" s="2" t="s">
        <v>333</v>
      </c>
      <c r="H81" s="2" t="str">
        <f t="shared" si="7"/>
        <v>4012</v>
      </c>
      <c r="I81" s="2">
        <f t="shared" si="8"/>
        <v>39.217986314760509</v>
      </c>
      <c r="J81" s="2">
        <v>7.8887009427287407E-5</v>
      </c>
      <c r="K81" s="2">
        <v>1</v>
      </c>
      <c r="L81" s="2">
        <v>173</v>
      </c>
      <c r="M81" s="2">
        <v>2.8473279965161601E-3</v>
      </c>
      <c r="N81" s="2" t="s">
        <v>465</v>
      </c>
    </row>
    <row r="82" spans="1:14" ht="14.5" x14ac:dyDescent="0.35">
      <c r="A82" s="2" t="s">
        <v>466</v>
      </c>
      <c r="B82" s="2" t="s">
        <v>15</v>
      </c>
      <c r="C82" s="2" t="s">
        <v>232</v>
      </c>
      <c r="D82" s="2" t="s">
        <v>467</v>
      </c>
      <c r="E82" s="2" t="s">
        <v>416</v>
      </c>
      <c r="F82" s="2">
        <f t="shared" si="6"/>
        <v>1.0849909584086799</v>
      </c>
      <c r="G82" s="2" t="s">
        <v>468</v>
      </c>
      <c r="H82" s="2" t="str">
        <f t="shared" si="7"/>
        <v>395</v>
      </c>
      <c r="I82" s="2">
        <f t="shared" si="8"/>
        <v>3.8611925708699903</v>
      </c>
      <c r="J82" s="2">
        <v>9.6050327334782398E-5</v>
      </c>
      <c r="K82" s="2">
        <v>3</v>
      </c>
      <c r="L82" s="2">
        <v>6</v>
      </c>
      <c r="M82" s="2">
        <v>3.41348086374381E-3</v>
      </c>
      <c r="N82" s="2" t="s">
        <v>463</v>
      </c>
    </row>
    <row r="83" spans="1:14" ht="14.5" x14ac:dyDescent="0.35">
      <c r="A83" s="2" t="s">
        <v>314</v>
      </c>
      <c r="B83" s="2" t="s">
        <v>15</v>
      </c>
      <c r="C83" s="2" t="s">
        <v>232</v>
      </c>
      <c r="D83" s="2" t="s">
        <v>315</v>
      </c>
      <c r="E83" s="2" t="s">
        <v>422</v>
      </c>
      <c r="F83" s="2">
        <f t="shared" si="6"/>
        <v>1.9891500904159132</v>
      </c>
      <c r="G83" s="2" t="s">
        <v>316</v>
      </c>
      <c r="H83" s="2" t="str">
        <f t="shared" si="7"/>
        <v>522</v>
      </c>
      <c r="I83" s="2">
        <f t="shared" si="8"/>
        <v>5.1026392961876832</v>
      </c>
      <c r="J83" s="2">
        <v>2.0875302079295801E-4</v>
      </c>
      <c r="K83" s="2">
        <v>4</v>
      </c>
      <c r="L83" s="2">
        <v>11</v>
      </c>
      <c r="M83" s="2">
        <v>6.9886880874164099E-3</v>
      </c>
      <c r="N83" s="2" t="s">
        <v>469</v>
      </c>
    </row>
    <row r="84" spans="1:14" ht="14.5" x14ac:dyDescent="0.35">
      <c r="A84" s="2" t="s">
        <v>470</v>
      </c>
      <c r="B84" s="2" t="s">
        <v>15</v>
      </c>
      <c r="C84" s="2" t="s">
        <v>232</v>
      </c>
      <c r="D84" s="2" t="s">
        <v>471</v>
      </c>
      <c r="E84" s="2" t="s">
        <v>472</v>
      </c>
      <c r="F84" s="2">
        <f t="shared" si="6"/>
        <v>0.18083182640144665</v>
      </c>
      <c r="G84" s="2" t="s">
        <v>473</v>
      </c>
      <c r="H84" s="2" t="str">
        <f t="shared" si="7"/>
        <v>198</v>
      </c>
      <c r="I84" s="2">
        <f t="shared" si="8"/>
        <v>1.935483870967742</v>
      </c>
      <c r="J84" s="2">
        <v>3.5494892395006701E-4</v>
      </c>
      <c r="K84" s="2">
        <v>6</v>
      </c>
      <c r="L84" s="2">
        <v>1</v>
      </c>
      <c r="M84" s="2">
        <v>1.12319454017076E-2</v>
      </c>
      <c r="N84" s="2" t="s">
        <v>474</v>
      </c>
    </row>
    <row r="85" spans="1:14" ht="14.5" x14ac:dyDescent="0.35">
      <c r="A85" s="2" t="s">
        <v>318</v>
      </c>
      <c r="B85" s="2" t="s">
        <v>15</v>
      </c>
      <c r="C85" s="2" t="s">
        <v>232</v>
      </c>
      <c r="D85" s="2" t="s">
        <v>319</v>
      </c>
      <c r="E85" s="2" t="s">
        <v>475</v>
      </c>
      <c r="F85" s="2">
        <f t="shared" si="6"/>
        <v>0.36166365280289331</v>
      </c>
      <c r="G85" s="2" t="s">
        <v>321</v>
      </c>
      <c r="H85" s="2" t="str">
        <f t="shared" si="7"/>
        <v>232</v>
      </c>
      <c r="I85" s="2">
        <f t="shared" si="8"/>
        <v>2.2678396871945261</v>
      </c>
      <c r="J85" s="2">
        <v>5.5412774832174297E-4</v>
      </c>
      <c r="K85" s="2">
        <v>5</v>
      </c>
      <c r="L85" s="2">
        <v>2</v>
      </c>
      <c r="M85" s="2">
        <v>1.6069808547562101E-2</v>
      </c>
      <c r="N85" s="2" t="s">
        <v>476</v>
      </c>
    </row>
    <row r="86" spans="1:14" ht="14.5" x14ac:dyDescent="0.35">
      <c r="A86" s="2" t="s">
        <v>279</v>
      </c>
      <c r="B86" s="2" t="s">
        <v>15</v>
      </c>
      <c r="C86" s="2" t="s">
        <v>232</v>
      </c>
      <c r="D86" s="2" t="s">
        <v>280</v>
      </c>
      <c r="E86" s="2" t="s">
        <v>477</v>
      </c>
      <c r="F86" s="2">
        <f t="shared" si="6"/>
        <v>3.2549728752260401</v>
      </c>
      <c r="G86" s="2" t="s">
        <v>281</v>
      </c>
      <c r="H86" s="2" t="str">
        <f t="shared" si="7"/>
        <v>677</v>
      </c>
      <c r="I86" s="2">
        <f t="shared" si="8"/>
        <v>6.6177908113391988</v>
      </c>
      <c r="J86" s="2">
        <v>5.5653016614933698E-4</v>
      </c>
      <c r="K86" s="2">
        <v>5</v>
      </c>
      <c r="L86" s="2">
        <v>18</v>
      </c>
      <c r="M86" s="2">
        <v>1.6069808547562101E-2</v>
      </c>
      <c r="N86" s="2" t="s">
        <v>478</v>
      </c>
    </row>
    <row r="87" spans="1:14" ht="14.5" x14ac:dyDescent="0.35">
      <c r="A87" s="2" t="s">
        <v>293</v>
      </c>
      <c r="B87" s="2" t="s">
        <v>15</v>
      </c>
      <c r="C87" s="2" t="s">
        <v>232</v>
      </c>
      <c r="D87" s="2" t="s">
        <v>294</v>
      </c>
      <c r="E87" s="2" t="s">
        <v>413</v>
      </c>
      <c r="F87" s="2">
        <f t="shared" si="6"/>
        <v>2.3508137432188065</v>
      </c>
      <c r="G87" s="2" t="s">
        <v>295</v>
      </c>
      <c r="H87" s="2" t="str">
        <f t="shared" si="7"/>
        <v>533</v>
      </c>
      <c r="I87" s="2">
        <f t="shared" si="8"/>
        <v>5.2101661779081132</v>
      </c>
      <c r="J87" s="2">
        <v>1.06373896994944E-3</v>
      </c>
      <c r="K87" s="2">
        <v>5</v>
      </c>
      <c r="L87" s="2">
        <v>13</v>
      </c>
      <c r="M87" s="2">
        <v>2.92528216736096E-2</v>
      </c>
      <c r="N87" s="2" t="s">
        <v>479</v>
      </c>
    </row>
    <row r="88" spans="1:14" ht="14.5" x14ac:dyDescent="0.35">
      <c r="A88" s="2" t="s">
        <v>297</v>
      </c>
      <c r="B88" s="2" t="s">
        <v>15</v>
      </c>
      <c r="C88" s="2" t="s">
        <v>232</v>
      </c>
      <c r="D88" s="2" t="s">
        <v>298</v>
      </c>
      <c r="E88" s="2" t="s">
        <v>413</v>
      </c>
      <c r="F88" s="2">
        <f t="shared" si="6"/>
        <v>2.3508137432188065</v>
      </c>
      <c r="G88" s="2" t="s">
        <v>295</v>
      </c>
      <c r="H88" s="2" t="str">
        <f t="shared" si="7"/>
        <v>533</v>
      </c>
      <c r="I88" s="2">
        <f t="shared" si="8"/>
        <v>5.2101661779081132</v>
      </c>
      <c r="J88" s="2">
        <v>1.06373896994944E-3</v>
      </c>
      <c r="K88" s="2">
        <v>6</v>
      </c>
      <c r="L88" s="2">
        <v>13</v>
      </c>
      <c r="M88" s="2">
        <v>2.92528216736096E-2</v>
      </c>
      <c r="N88" s="2" t="s">
        <v>479</v>
      </c>
    </row>
    <row r="89" spans="1:14" ht="14.5" x14ac:dyDescent="0.35">
      <c r="A89" s="2" t="s">
        <v>288</v>
      </c>
      <c r="B89" s="2" t="s">
        <v>15</v>
      </c>
      <c r="C89" s="2" t="s">
        <v>232</v>
      </c>
      <c r="D89" s="2" t="s">
        <v>289</v>
      </c>
      <c r="E89" s="2" t="s">
        <v>480</v>
      </c>
      <c r="F89" s="2">
        <f t="shared" si="6"/>
        <v>2.8933092224231465</v>
      </c>
      <c r="G89" s="2" t="s">
        <v>291</v>
      </c>
      <c r="H89" s="2" t="str">
        <f t="shared" si="7"/>
        <v>604</v>
      </c>
      <c r="I89" s="2">
        <f t="shared" si="8"/>
        <v>5.9042033235581624</v>
      </c>
      <c r="J89" s="2">
        <v>1.0968510061348899E-3</v>
      </c>
      <c r="K89" s="2">
        <v>4</v>
      </c>
      <c r="L89" s="2">
        <v>16</v>
      </c>
      <c r="M89" s="2">
        <v>2.98085391079012E-2</v>
      </c>
      <c r="N89" s="2" t="s">
        <v>481</v>
      </c>
    </row>
    <row r="90" spans="1:14" ht="14.5" x14ac:dyDescent="0.35">
      <c r="A90" s="2" t="s">
        <v>335</v>
      </c>
      <c r="B90" s="2" t="s">
        <v>15</v>
      </c>
      <c r="C90" s="2" t="s">
        <v>232</v>
      </c>
      <c r="D90" s="2" t="s">
        <v>336</v>
      </c>
      <c r="E90" s="2" t="s">
        <v>475</v>
      </c>
      <c r="F90" s="2">
        <f t="shared" si="6"/>
        <v>0.36166365280289331</v>
      </c>
      <c r="G90" s="2" t="s">
        <v>337</v>
      </c>
      <c r="H90" s="2" t="str">
        <f t="shared" si="7"/>
        <v>204</v>
      </c>
      <c r="I90" s="2">
        <f t="shared" si="8"/>
        <v>1.994134897360704</v>
      </c>
      <c r="J90" s="2">
        <v>1.5327499373848101E-3</v>
      </c>
      <c r="K90" s="2">
        <v>7</v>
      </c>
      <c r="L90" s="2">
        <v>2</v>
      </c>
      <c r="M90" s="2">
        <v>3.97826107343697E-2</v>
      </c>
      <c r="N90" s="2" t="s">
        <v>482</v>
      </c>
    </row>
    <row r="91" spans="1:14" ht="14.5" x14ac:dyDescent="0.35">
      <c r="A91" s="2" t="s">
        <v>367</v>
      </c>
      <c r="B91" s="2" t="s">
        <v>355</v>
      </c>
      <c r="C91" s="2" t="s">
        <v>232</v>
      </c>
      <c r="D91" s="2" t="s">
        <v>368</v>
      </c>
      <c r="E91" s="2" t="s">
        <v>483</v>
      </c>
      <c r="F91" s="2">
        <f t="shared" si="6"/>
        <v>11.573236889692586</v>
      </c>
      <c r="G91" s="2" t="s">
        <v>370</v>
      </c>
      <c r="H91" s="2" t="str">
        <f t="shared" si="7"/>
        <v>1770</v>
      </c>
      <c r="I91" s="2">
        <f t="shared" si="8"/>
        <v>17.302052785923756</v>
      </c>
      <c r="J91" s="2">
        <v>1.6445894010905099E-4</v>
      </c>
      <c r="K91" s="2">
        <v>1</v>
      </c>
      <c r="L91" s="2">
        <v>64</v>
      </c>
      <c r="M91" s="2">
        <v>1.22783969846553E-2</v>
      </c>
      <c r="N91" s="2" t="s">
        <v>484</v>
      </c>
    </row>
    <row r="92" spans="1:14" ht="14.5" x14ac:dyDescent="0.35">
      <c r="A92" s="2" t="s">
        <v>386</v>
      </c>
      <c r="B92" s="2" t="s">
        <v>355</v>
      </c>
      <c r="C92" s="2" t="s">
        <v>232</v>
      </c>
      <c r="D92" s="2" t="s">
        <v>387</v>
      </c>
      <c r="E92" s="2" t="s">
        <v>485</v>
      </c>
      <c r="F92" s="2">
        <f t="shared" si="6"/>
        <v>0</v>
      </c>
      <c r="G92" s="2" t="s">
        <v>388</v>
      </c>
      <c r="H92" s="2" t="str">
        <f t="shared" si="7"/>
        <v>166</v>
      </c>
      <c r="I92" s="2">
        <f t="shared" si="8"/>
        <v>1.6226783968719454</v>
      </c>
      <c r="J92" s="2">
        <v>1.75073608611747E-4</v>
      </c>
      <c r="K92" s="2">
        <v>6</v>
      </c>
      <c r="L92" s="2">
        <v>0</v>
      </c>
      <c r="M92" s="2">
        <v>1.22783969846553E-2</v>
      </c>
      <c r="N92" s="2"/>
    </row>
    <row r="93" spans="1:14" ht="14.5" x14ac:dyDescent="0.35">
      <c r="A93" s="2" t="s">
        <v>379</v>
      </c>
      <c r="B93" s="2" t="s">
        <v>355</v>
      </c>
      <c r="C93" s="2" t="s">
        <v>232</v>
      </c>
      <c r="D93" s="2" t="s">
        <v>380</v>
      </c>
      <c r="E93" s="2" t="s">
        <v>485</v>
      </c>
      <c r="F93" s="2">
        <f t="shared" si="6"/>
        <v>0</v>
      </c>
      <c r="G93" s="2" t="s">
        <v>381</v>
      </c>
      <c r="H93" s="2" t="str">
        <f t="shared" si="7"/>
        <v>168</v>
      </c>
      <c r="I93" s="2">
        <f t="shared" si="8"/>
        <v>1.6422287390029326</v>
      </c>
      <c r="J93" s="2">
        <v>1.81893665928028E-4</v>
      </c>
      <c r="K93" s="2">
        <v>5</v>
      </c>
      <c r="L93" s="2">
        <v>0</v>
      </c>
      <c r="M93" s="2">
        <v>1.22783969846553E-2</v>
      </c>
      <c r="N93" s="2"/>
    </row>
    <row r="94" spans="1:14" ht="14.5" x14ac:dyDescent="0.35">
      <c r="A94" s="2" t="s">
        <v>382</v>
      </c>
      <c r="B94" s="2" t="s">
        <v>355</v>
      </c>
      <c r="C94" s="2" t="s">
        <v>232</v>
      </c>
      <c r="D94" s="2" t="s">
        <v>383</v>
      </c>
      <c r="E94" s="2" t="s">
        <v>436</v>
      </c>
      <c r="F94" s="2">
        <f t="shared" si="6"/>
        <v>0.9041591320072333</v>
      </c>
      <c r="G94" s="2" t="s">
        <v>384</v>
      </c>
      <c r="H94" s="2" t="str">
        <f t="shared" si="7"/>
        <v>344</v>
      </c>
      <c r="I94" s="2">
        <f t="shared" si="8"/>
        <v>3.3626588465298148</v>
      </c>
      <c r="J94" s="2">
        <v>2.32583001325677E-4</v>
      </c>
      <c r="K94" s="2">
        <v>3</v>
      </c>
      <c r="L94" s="2">
        <v>5</v>
      </c>
      <c r="M94" s="2">
        <v>1.22783969846553E-2</v>
      </c>
      <c r="N94" s="2" t="s">
        <v>486</v>
      </c>
    </row>
    <row r="95" spans="1:14" ht="14.5" x14ac:dyDescent="0.35">
      <c r="A95" s="2" t="s">
        <v>372</v>
      </c>
      <c r="B95" s="2" t="s">
        <v>355</v>
      </c>
      <c r="C95" s="2" t="s">
        <v>232</v>
      </c>
      <c r="D95" s="2" t="s">
        <v>373</v>
      </c>
      <c r="E95" s="2" t="s">
        <v>417</v>
      </c>
      <c r="F95" s="2">
        <f t="shared" si="6"/>
        <v>1.4466546112115732</v>
      </c>
      <c r="G95" s="2" t="s">
        <v>374</v>
      </c>
      <c r="H95" s="2" t="str">
        <f t="shared" si="7"/>
        <v>430</v>
      </c>
      <c r="I95" s="2">
        <f t="shared" si="8"/>
        <v>4.2033235581622677</v>
      </c>
      <c r="J95" s="2">
        <v>2.8207974874398101E-4</v>
      </c>
      <c r="K95" s="2">
        <v>2</v>
      </c>
      <c r="L95" s="2">
        <v>8</v>
      </c>
      <c r="M95" s="2">
        <v>1.22783969846553E-2</v>
      </c>
      <c r="N95" s="2" t="s">
        <v>487</v>
      </c>
    </row>
    <row r="96" spans="1:14" ht="14.5" x14ac:dyDescent="0.35">
      <c r="A96" s="2" t="s">
        <v>376</v>
      </c>
      <c r="B96" s="2" t="s">
        <v>355</v>
      </c>
      <c r="C96" s="2" t="s">
        <v>232</v>
      </c>
      <c r="D96" s="2" t="s">
        <v>377</v>
      </c>
      <c r="E96" s="2" t="s">
        <v>417</v>
      </c>
      <c r="F96" s="2">
        <f t="shared" si="6"/>
        <v>1.4466546112115732</v>
      </c>
      <c r="G96" s="2" t="s">
        <v>378</v>
      </c>
      <c r="H96" s="2" t="str">
        <f t="shared" si="7"/>
        <v>431</v>
      </c>
      <c r="I96" s="2">
        <f t="shared" si="8"/>
        <v>4.2130987292277613</v>
      </c>
      <c r="J96" s="2">
        <v>2.8334762272281497E-4</v>
      </c>
      <c r="K96" s="2">
        <v>2</v>
      </c>
      <c r="L96" s="2">
        <v>8</v>
      </c>
      <c r="M96" s="2">
        <v>1.22783969846553E-2</v>
      </c>
      <c r="N96" s="2" t="s">
        <v>487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zoomScaleNormal="100" workbookViewId="0"/>
  </sheetViews>
  <sheetFormatPr defaultColWidth="10.81640625" defaultRowHeight="12.5" x14ac:dyDescent="0.25"/>
  <cols>
    <col min="1" max="1" width="16" customWidth="1"/>
    <col min="2" max="2" width="4.6328125" customWidth="1"/>
    <col min="3" max="3" width="2.1796875" customWidth="1"/>
    <col min="4" max="4" width="76.54296875" customWidth="1"/>
    <col min="5" max="5" width="11" customWidth="1"/>
    <col min="6" max="7" width="16" customWidth="1"/>
    <col min="8" max="10" width="11" customWidth="1"/>
    <col min="11" max="11" width="4.6328125" customWidth="1"/>
    <col min="12" max="13" width="11" customWidth="1"/>
    <col min="14" max="14" width="19.81640625" customWidth="1"/>
  </cols>
  <sheetData>
    <row r="1" spans="1:14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4.5" x14ac:dyDescent="0.35">
      <c r="A2" s="2" t="s">
        <v>36</v>
      </c>
      <c r="B2" s="2" t="s">
        <v>15</v>
      </c>
      <c r="C2" s="2" t="s">
        <v>16</v>
      </c>
      <c r="D2" s="2" t="s">
        <v>37</v>
      </c>
      <c r="E2" s="2" t="s">
        <v>488</v>
      </c>
      <c r="F2" s="2">
        <f t="shared" ref="F2:F33" si="0">L2/810*100</f>
        <v>3.8271604938271606</v>
      </c>
      <c r="G2" s="2" t="s">
        <v>38</v>
      </c>
      <c r="H2" s="2" t="str">
        <f t="shared" ref="H2:H33" si="1">LEFT(G2,FIND("/",G2)-1)</f>
        <v>46</v>
      </c>
      <c r="I2" s="2">
        <f t="shared" ref="I2:I33" si="2">H2/10230*100</f>
        <v>0.44965786901270771</v>
      </c>
      <c r="J2" s="2">
        <v>6.7975263864045294E-24</v>
      </c>
      <c r="K2" s="2">
        <v>4</v>
      </c>
      <c r="L2" s="2">
        <v>31</v>
      </c>
      <c r="M2" s="2">
        <v>1.5702285952594499E-20</v>
      </c>
      <c r="N2" s="2" t="s">
        <v>489</v>
      </c>
    </row>
    <row r="3" spans="1:14" ht="14.5" x14ac:dyDescent="0.35">
      <c r="A3" s="2" t="s">
        <v>14</v>
      </c>
      <c r="B3" s="2" t="s">
        <v>15</v>
      </c>
      <c r="C3" s="2" t="s">
        <v>16</v>
      </c>
      <c r="D3" s="2" t="s">
        <v>17</v>
      </c>
      <c r="E3" s="2" t="s">
        <v>490</v>
      </c>
      <c r="F3" s="2">
        <f t="shared" si="0"/>
        <v>3.0864197530864197</v>
      </c>
      <c r="G3" s="2" t="s">
        <v>19</v>
      </c>
      <c r="H3" s="2" t="str">
        <f t="shared" si="1"/>
        <v>30</v>
      </c>
      <c r="I3" s="2">
        <f t="shared" si="2"/>
        <v>0.2932551319648094</v>
      </c>
      <c r="J3" s="2">
        <v>2.00661565566698E-23</v>
      </c>
      <c r="K3" s="2">
        <v>7</v>
      </c>
      <c r="L3" s="2">
        <v>25</v>
      </c>
      <c r="M3" s="2">
        <v>2.31764108229537E-20</v>
      </c>
      <c r="N3" s="2" t="s">
        <v>491</v>
      </c>
    </row>
    <row r="4" spans="1:14" ht="14.5" x14ac:dyDescent="0.35">
      <c r="A4" s="2" t="s">
        <v>21</v>
      </c>
      <c r="B4" s="2" t="s">
        <v>15</v>
      </c>
      <c r="C4" s="2" t="s">
        <v>16</v>
      </c>
      <c r="D4" s="2" t="s">
        <v>22</v>
      </c>
      <c r="E4" s="2" t="s">
        <v>492</v>
      </c>
      <c r="F4" s="2">
        <f t="shared" si="0"/>
        <v>3.3333333333333335</v>
      </c>
      <c r="G4" s="2" t="s">
        <v>24</v>
      </c>
      <c r="H4" s="2" t="str">
        <f t="shared" si="1"/>
        <v>36</v>
      </c>
      <c r="I4" s="2">
        <f t="shared" si="2"/>
        <v>0.35190615835777128</v>
      </c>
      <c r="J4" s="2">
        <v>5.7594402826020703E-23</v>
      </c>
      <c r="K4" s="2">
        <v>4</v>
      </c>
      <c r="L4" s="2">
        <v>27</v>
      </c>
      <c r="M4" s="2">
        <v>4.4347690176035898E-20</v>
      </c>
      <c r="N4" s="2" t="s">
        <v>493</v>
      </c>
    </row>
    <row r="5" spans="1:14" ht="14.5" x14ac:dyDescent="0.35">
      <c r="A5" s="2" t="s">
        <v>26</v>
      </c>
      <c r="B5" s="2" t="s">
        <v>15</v>
      </c>
      <c r="C5" s="2" t="s">
        <v>16</v>
      </c>
      <c r="D5" s="2" t="s">
        <v>27</v>
      </c>
      <c r="E5" s="2" t="s">
        <v>490</v>
      </c>
      <c r="F5" s="2">
        <f t="shared" si="0"/>
        <v>3.0864197530864197</v>
      </c>
      <c r="G5" s="2" t="s">
        <v>28</v>
      </c>
      <c r="H5" s="2" t="str">
        <f t="shared" si="1"/>
        <v>31</v>
      </c>
      <c r="I5" s="2">
        <f t="shared" si="2"/>
        <v>0.30303030303030304</v>
      </c>
      <c r="J5" s="2">
        <v>9.60078464218264E-23</v>
      </c>
      <c r="K5" s="2">
        <v>5</v>
      </c>
      <c r="L5" s="2">
        <v>25</v>
      </c>
      <c r="M5" s="2">
        <v>5.5444531308604697E-20</v>
      </c>
      <c r="N5" s="2" t="s">
        <v>491</v>
      </c>
    </row>
    <row r="6" spans="1:14" ht="14.5" x14ac:dyDescent="0.35">
      <c r="A6" s="2" t="s">
        <v>34</v>
      </c>
      <c r="B6" s="2" t="s">
        <v>15</v>
      </c>
      <c r="C6" s="2" t="s">
        <v>16</v>
      </c>
      <c r="D6" s="2" t="s">
        <v>35</v>
      </c>
      <c r="E6" s="2" t="s">
        <v>492</v>
      </c>
      <c r="F6" s="2">
        <f t="shared" si="0"/>
        <v>3.3333333333333335</v>
      </c>
      <c r="G6" s="2" t="s">
        <v>32</v>
      </c>
      <c r="H6" s="2" t="str">
        <f t="shared" si="1"/>
        <v>38</v>
      </c>
      <c r="I6" s="2">
        <f t="shared" si="2"/>
        <v>0.37145650048875856</v>
      </c>
      <c r="J6" s="2">
        <v>6.3124844491985897E-22</v>
      </c>
      <c r="K6" s="2">
        <v>6</v>
      </c>
      <c r="L6" s="2">
        <v>27</v>
      </c>
      <c r="M6" s="2">
        <v>2.4303065129414602E-19</v>
      </c>
      <c r="N6" s="2" t="s">
        <v>494</v>
      </c>
    </row>
    <row r="7" spans="1:14" ht="14.5" x14ac:dyDescent="0.35">
      <c r="A7" s="2" t="s">
        <v>29</v>
      </c>
      <c r="B7" s="2" t="s">
        <v>15</v>
      </c>
      <c r="C7" s="2" t="s">
        <v>16</v>
      </c>
      <c r="D7" s="2" t="s">
        <v>30</v>
      </c>
      <c r="E7" s="2" t="s">
        <v>492</v>
      </c>
      <c r="F7" s="2">
        <f t="shared" si="0"/>
        <v>3.3333333333333335</v>
      </c>
      <c r="G7" s="2" t="s">
        <v>32</v>
      </c>
      <c r="H7" s="2" t="str">
        <f t="shared" si="1"/>
        <v>38</v>
      </c>
      <c r="I7" s="2">
        <f t="shared" si="2"/>
        <v>0.37145650048875856</v>
      </c>
      <c r="J7" s="2">
        <v>6.3124844491985897E-22</v>
      </c>
      <c r="K7" s="2">
        <v>5</v>
      </c>
      <c r="L7" s="2">
        <v>27</v>
      </c>
      <c r="M7" s="2">
        <v>2.4303065129414602E-19</v>
      </c>
      <c r="N7" s="2" t="s">
        <v>494</v>
      </c>
    </row>
    <row r="8" spans="1:14" ht="14.5" x14ac:dyDescent="0.35">
      <c r="A8" s="2" t="s">
        <v>40</v>
      </c>
      <c r="B8" s="2" t="s">
        <v>15</v>
      </c>
      <c r="C8" s="2" t="s">
        <v>16</v>
      </c>
      <c r="D8" s="2" t="s">
        <v>41</v>
      </c>
      <c r="E8" s="2" t="s">
        <v>495</v>
      </c>
      <c r="F8" s="2">
        <f t="shared" si="0"/>
        <v>4.0740740740740744</v>
      </c>
      <c r="G8" s="2" t="s">
        <v>43</v>
      </c>
      <c r="H8" s="2" t="str">
        <f t="shared" si="1"/>
        <v>64</v>
      </c>
      <c r="I8" s="2">
        <f t="shared" si="2"/>
        <v>0.62561094819159335</v>
      </c>
      <c r="J8" s="2">
        <v>4.0224245252122099E-20</v>
      </c>
      <c r="K8" s="2">
        <v>3</v>
      </c>
      <c r="L8" s="2">
        <v>33</v>
      </c>
      <c r="M8" s="2">
        <v>1.32740009332003E-17</v>
      </c>
      <c r="N8" s="2" t="s">
        <v>496</v>
      </c>
    </row>
    <row r="9" spans="1:14" ht="14.5" x14ac:dyDescent="0.35">
      <c r="A9" s="2" t="s">
        <v>45</v>
      </c>
      <c r="B9" s="2" t="s">
        <v>15</v>
      </c>
      <c r="C9" s="2" t="s">
        <v>16</v>
      </c>
      <c r="D9" s="2" t="s">
        <v>46</v>
      </c>
      <c r="E9" s="2" t="s">
        <v>497</v>
      </c>
      <c r="F9" s="2">
        <f t="shared" si="0"/>
        <v>1.728395061728395</v>
      </c>
      <c r="G9" s="2" t="s">
        <v>48</v>
      </c>
      <c r="H9" s="2" t="str">
        <f t="shared" si="1"/>
        <v>15</v>
      </c>
      <c r="I9" s="2">
        <f t="shared" si="2"/>
        <v>0.1466275659824047</v>
      </c>
      <c r="J9" s="2">
        <v>4.7712573082596402E-15</v>
      </c>
      <c r="K9" s="2">
        <v>8</v>
      </c>
      <c r="L9" s="2">
        <v>14</v>
      </c>
      <c r="M9" s="2">
        <v>1.3777005477599701E-12</v>
      </c>
      <c r="N9" s="2" t="s">
        <v>402</v>
      </c>
    </row>
    <row r="10" spans="1:14" ht="14.5" x14ac:dyDescent="0.35">
      <c r="A10" s="2" t="s">
        <v>50</v>
      </c>
      <c r="B10" s="2" t="s">
        <v>15</v>
      </c>
      <c r="C10" s="2" t="s">
        <v>16</v>
      </c>
      <c r="D10" s="2" t="s">
        <v>51</v>
      </c>
      <c r="E10" s="2" t="s">
        <v>498</v>
      </c>
      <c r="F10" s="2">
        <f t="shared" si="0"/>
        <v>5.6790123456790127</v>
      </c>
      <c r="G10" s="2" t="s">
        <v>53</v>
      </c>
      <c r="H10" s="2" t="str">
        <f t="shared" si="1"/>
        <v>215</v>
      </c>
      <c r="I10" s="2">
        <f t="shared" si="2"/>
        <v>2.1016617790811338</v>
      </c>
      <c r="J10" s="2">
        <v>3.0732655754638599E-10</v>
      </c>
      <c r="K10" s="2">
        <v>3</v>
      </c>
      <c r="L10" s="2">
        <v>46</v>
      </c>
      <c r="M10" s="2">
        <v>3.9241494968864501E-8</v>
      </c>
      <c r="N10" s="2" t="s">
        <v>499</v>
      </c>
    </row>
    <row r="11" spans="1:14" ht="14.5" x14ac:dyDescent="0.35">
      <c r="A11" s="2" t="s">
        <v>69</v>
      </c>
      <c r="B11" s="2" t="s">
        <v>15</v>
      </c>
      <c r="C11" s="2" t="s">
        <v>16</v>
      </c>
      <c r="D11" s="2" t="s">
        <v>70</v>
      </c>
      <c r="E11" s="2" t="s">
        <v>500</v>
      </c>
      <c r="F11" s="2">
        <f t="shared" si="0"/>
        <v>2.5925925925925926</v>
      </c>
      <c r="G11" s="2" t="s">
        <v>72</v>
      </c>
      <c r="H11" s="2" t="str">
        <f t="shared" si="1"/>
        <v>67</v>
      </c>
      <c r="I11" s="2">
        <f t="shared" si="2"/>
        <v>0.65493646138807438</v>
      </c>
      <c r="J11" s="2">
        <v>2.2461192519362699E-8</v>
      </c>
      <c r="K11" s="2">
        <v>3</v>
      </c>
      <c r="L11" s="2">
        <v>21</v>
      </c>
      <c r="M11" s="2">
        <v>2.0754141887891199E-6</v>
      </c>
      <c r="N11" s="2" t="s">
        <v>501</v>
      </c>
    </row>
    <row r="12" spans="1:14" ht="14.5" x14ac:dyDescent="0.35">
      <c r="A12" s="2" t="s">
        <v>55</v>
      </c>
      <c r="B12" s="2" t="s">
        <v>15</v>
      </c>
      <c r="C12" s="2" t="s">
        <v>16</v>
      </c>
      <c r="D12" s="2" t="s">
        <v>56</v>
      </c>
      <c r="E12" s="2" t="s">
        <v>502</v>
      </c>
      <c r="F12" s="2">
        <f t="shared" si="0"/>
        <v>0.98765432098765427</v>
      </c>
      <c r="G12" s="2" t="s">
        <v>58</v>
      </c>
      <c r="H12" s="2" t="str">
        <f t="shared" si="1"/>
        <v>11</v>
      </c>
      <c r="I12" s="2">
        <f t="shared" si="2"/>
        <v>0.10752688172043011</v>
      </c>
      <c r="J12" s="2">
        <v>1.98785325605284E-7</v>
      </c>
      <c r="K12" s="2">
        <v>8</v>
      </c>
      <c r="L12" s="2">
        <v>8</v>
      </c>
      <c r="M12" s="2">
        <v>1.7661311621084899E-5</v>
      </c>
      <c r="N12" s="2" t="s">
        <v>59</v>
      </c>
    </row>
    <row r="13" spans="1:14" ht="14.5" x14ac:dyDescent="0.35">
      <c r="A13" s="2" t="s">
        <v>60</v>
      </c>
      <c r="B13" s="2" t="s">
        <v>15</v>
      </c>
      <c r="C13" s="2" t="s">
        <v>16</v>
      </c>
      <c r="D13" s="2" t="s">
        <v>61</v>
      </c>
      <c r="E13" s="2" t="s">
        <v>503</v>
      </c>
      <c r="F13" s="2">
        <f t="shared" si="0"/>
        <v>1.1111111111111112</v>
      </c>
      <c r="G13" s="2" t="s">
        <v>48</v>
      </c>
      <c r="H13" s="2" t="str">
        <f t="shared" si="1"/>
        <v>15</v>
      </c>
      <c r="I13" s="2">
        <f t="shared" si="2"/>
        <v>0.1466275659824047</v>
      </c>
      <c r="J13" s="2">
        <v>3.7913804226252202E-7</v>
      </c>
      <c r="K13" s="2">
        <v>3</v>
      </c>
      <c r="L13" s="2">
        <v>9</v>
      </c>
      <c r="M13" s="2">
        <v>3.24373658380158E-5</v>
      </c>
      <c r="N13" s="2" t="s">
        <v>63</v>
      </c>
    </row>
    <row r="14" spans="1:14" ht="14.5" x14ac:dyDescent="0.35">
      <c r="A14" s="2" t="s">
        <v>222</v>
      </c>
      <c r="B14" s="2" t="s">
        <v>15</v>
      </c>
      <c r="C14" s="2" t="s">
        <v>16</v>
      </c>
      <c r="D14" s="2" t="s">
        <v>223</v>
      </c>
      <c r="E14" s="2" t="s">
        <v>497</v>
      </c>
      <c r="F14" s="2">
        <f t="shared" si="0"/>
        <v>1.728395061728395</v>
      </c>
      <c r="G14" s="2" t="s">
        <v>32</v>
      </c>
      <c r="H14" s="2" t="str">
        <f t="shared" si="1"/>
        <v>38</v>
      </c>
      <c r="I14" s="2">
        <f t="shared" si="2"/>
        <v>0.37145650048875856</v>
      </c>
      <c r="J14" s="2">
        <v>5.4504856961171298E-7</v>
      </c>
      <c r="K14" s="2">
        <v>6</v>
      </c>
      <c r="L14" s="2">
        <v>14</v>
      </c>
      <c r="M14" s="2">
        <v>4.3415937786312299E-5</v>
      </c>
      <c r="N14" s="2" t="s">
        <v>504</v>
      </c>
    </row>
    <row r="15" spans="1:14" ht="14.5" x14ac:dyDescent="0.35">
      <c r="A15" s="2" t="s">
        <v>64</v>
      </c>
      <c r="B15" s="2" t="s">
        <v>15</v>
      </c>
      <c r="C15" s="2" t="s">
        <v>16</v>
      </c>
      <c r="D15" s="2" t="s">
        <v>65</v>
      </c>
      <c r="E15" s="2" t="s">
        <v>505</v>
      </c>
      <c r="F15" s="2">
        <f t="shared" si="0"/>
        <v>38.518518518518519</v>
      </c>
      <c r="G15" s="2" t="s">
        <v>67</v>
      </c>
      <c r="H15" s="2" t="str">
        <f t="shared" si="1"/>
        <v>3157</v>
      </c>
      <c r="I15" s="2">
        <f t="shared" si="2"/>
        <v>30.86021505376344</v>
      </c>
      <c r="J15" s="2">
        <v>1.5323753043241399E-6</v>
      </c>
      <c r="K15" s="2">
        <v>1</v>
      </c>
      <c r="L15" s="2">
        <v>312</v>
      </c>
      <c r="M15" s="2">
        <v>1.1061834228089899E-4</v>
      </c>
      <c r="N15" s="2" t="s">
        <v>506</v>
      </c>
    </row>
    <row r="16" spans="1:14" ht="14.5" x14ac:dyDescent="0.35">
      <c r="A16" s="2" t="s">
        <v>507</v>
      </c>
      <c r="B16" s="2" t="s">
        <v>15</v>
      </c>
      <c r="C16" s="2" t="s">
        <v>16</v>
      </c>
      <c r="D16" s="2" t="s">
        <v>508</v>
      </c>
      <c r="E16" s="2" t="s">
        <v>497</v>
      </c>
      <c r="F16" s="2">
        <f t="shared" si="0"/>
        <v>1.728395061728395</v>
      </c>
      <c r="G16" s="2" t="s">
        <v>509</v>
      </c>
      <c r="H16" s="2" t="str">
        <f t="shared" si="1"/>
        <v>44</v>
      </c>
      <c r="I16" s="2">
        <f t="shared" si="2"/>
        <v>0.43010752688172044</v>
      </c>
      <c r="J16" s="2">
        <v>4.1348511219065803E-6</v>
      </c>
      <c r="K16" s="2">
        <v>4</v>
      </c>
      <c r="L16" s="2">
        <v>14</v>
      </c>
      <c r="M16" s="2">
        <v>2.6531961365567198E-4</v>
      </c>
      <c r="N16" s="2" t="s">
        <v>504</v>
      </c>
    </row>
    <row r="17" spans="1:14" ht="14.5" x14ac:dyDescent="0.35">
      <c r="A17" s="2" t="s">
        <v>510</v>
      </c>
      <c r="B17" s="2" t="s">
        <v>15</v>
      </c>
      <c r="C17" s="2" t="s">
        <v>16</v>
      </c>
      <c r="D17" s="2" t="s">
        <v>511</v>
      </c>
      <c r="E17" s="2" t="s">
        <v>512</v>
      </c>
      <c r="F17" s="2">
        <f t="shared" si="0"/>
        <v>5.9259259259259265</v>
      </c>
      <c r="G17" s="2" t="s">
        <v>513</v>
      </c>
      <c r="H17" s="2" t="str">
        <f t="shared" si="1"/>
        <v>322</v>
      </c>
      <c r="I17" s="2">
        <f t="shared" si="2"/>
        <v>3.1476050830889544</v>
      </c>
      <c r="J17" s="2">
        <v>2.0312567033741699E-5</v>
      </c>
      <c r="K17" s="2">
        <v>4</v>
      </c>
      <c r="L17" s="2">
        <v>48</v>
      </c>
      <c r="M17" s="2">
        <v>1.20312897046009E-3</v>
      </c>
      <c r="N17" s="2" t="s">
        <v>514</v>
      </c>
    </row>
    <row r="18" spans="1:14" ht="14.5" x14ac:dyDescent="0.35">
      <c r="A18" s="2" t="s">
        <v>116</v>
      </c>
      <c r="B18" s="2" t="s">
        <v>15</v>
      </c>
      <c r="C18" s="2" t="s">
        <v>16</v>
      </c>
      <c r="D18" s="2" t="s">
        <v>117</v>
      </c>
      <c r="E18" s="2" t="s">
        <v>515</v>
      </c>
      <c r="F18" s="2">
        <f t="shared" si="0"/>
        <v>8.518518518518519</v>
      </c>
      <c r="G18" s="2" t="s">
        <v>119</v>
      </c>
      <c r="H18" s="2" t="str">
        <f t="shared" si="1"/>
        <v>532</v>
      </c>
      <c r="I18" s="2">
        <f t="shared" si="2"/>
        <v>5.2003910068426196</v>
      </c>
      <c r="J18" s="2">
        <v>3.3477949540235297E-5</v>
      </c>
      <c r="K18" s="2">
        <v>2</v>
      </c>
      <c r="L18" s="2">
        <v>69</v>
      </c>
      <c r="M18" s="2">
        <v>1.8019150953710399E-3</v>
      </c>
      <c r="N18" s="2" t="s">
        <v>516</v>
      </c>
    </row>
    <row r="19" spans="1:14" ht="14.5" x14ac:dyDescent="0.35">
      <c r="A19" s="2" t="s">
        <v>89</v>
      </c>
      <c r="B19" s="2" t="s">
        <v>15</v>
      </c>
      <c r="C19" s="2" t="s">
        <v>16</v>
      </c>
      <c r="D19" s="2" t="s">
        <v>90</v>
      </c>
      <c r="E19" s="2" t="s">
        <v>517</v>
      </c>
      <c r="F19" s="2">
        <f t="shared" si="0"/>
        <v>0.86419753086419748</v>
      </c>
      <c r="G19" s="2" t="s">
        <v>85</v>
      </c>
      <c r="H19" s="2" t="str">
        <f t="shared" si="1"/>
        <v>14</v>
      </c>
      <c r="I19" s="2">
        <f t="shared" si="2"/>
        <v>0.13685239491691104</v>
      </c>
      <c r="J19" s="2">
        <v>3.9782541066633303E-5</v>
      </c>
      <c r="K19" s="2">
        <v>11</v>
      </c>
      <c r="L19" s="2">
        <v>7</v>
      </c>
      <c r="M19" s="2">
        <v>1.8019150953710399E-3</v>
      </c>
      <c r="N19" s="2" t="s">
        <v>86</v>
      </c>
    </row>
    <row r="20" spans="1:14" ht="14.5" x14ac:dyDescent="0.35">
      <c r="A20" s="2" t="s">
        <v>93</v>
      </c>
      <c r="B20" s="2" t="s">
        <v>15</v>
      </c>
      <c r="C20" s="2" t="s">
        <v>16</v>
      </c>
      <c r="D20" s="2" t="s">
        <v>94</v>
      </c>
      <c r="E20" s="2" t="s">
        <v>517</v>
      </c>
      <c r="F20" s="2">
        <f t="shared" si="0"/>
        <v>0.86419753086419748</v>
      </c>
      <c r="G20" s="2" t="s">
        <v>85</v>
      </c>
      <c r="H20" s="2" t="str">
        <f t="shared" si="1"/>
        <v>14</v>
      </c>
      <c r="I20" s="2">
        <f t="shared" si="2"/>
        <v>0.13685239491691104</v>
      </c>
      <c r="J20" s="2">
        <v>3.9782541066633303E-5</v>
      </c>
      <c r="K20" s="2">
        <v>8</v>
      </c>
      <c r="L20" s="2">
        <v>7</v>
      </c>
      <c r="M20" s="2">
        <v>1.8019150953710399E-3</v>
      </c>
      <c r="N20" s="2" t="s">
        <v>86</v>
      </c>
    </row>
    <row r="21" spans="1:14" ht="14.5" x14ac:dyDescent="0.35">
      <c r="A21" s="2" t="s">
        <v>101</v>
      </c>
      <c r="B21" s="2" t="s">
        <v>15</v>
      </c>
      <c r="C21" s="2" t="s">
        <v>16</v>
      </c>
      <c r="D21" s="2" t="s">
        <v>102</v>
      </c>
      <c r="E21" s="2" t="s">
        <v>517</v>
      </c>
      <c r="F21" s="2">
        <f t="shared" si="0"/>
        <v>0.86419753086419748</v>
      </c>
      <c r="G21" s="2" t="s">
        <v>85</v>
      </c>
      <c r="H21" s="2" t="str">
        <f t="shared" si="1"/>
        <v>14</v>
      </c>
      <c r="I21" s="2">
        <f t="shared" si="2"/>
        <v>0.13685239491691104</v>
      </c>
      <c r="J21" s="2">
        <v>3.9782541066633303E-5</v>
      </c>
      <c r="K21" s="2">
        <v>8</v>
      </c>
      <c r="L21" s="2">
        <v>7</v>
      </c>
      <c r="M21" s="2">
        <v>1.8019150953710399E-3</v>
      </c>
      <c r="N21" s="2" t="s">
        <v>86</v>
      </c>
    </row>
    <row r="22" spans="1:14" ht="14.5" x14ac:dyDescent="0.35">
      <c r="A22" s="2" t="s">
        <v>87</v>
      </c>
      <c r="B22" s="2" t="s">
        <v>15</v>
      </c>
      <c r="C22" s="2" t="s">
        <v>16</v>
      </c>
      <c r="D22" s="2" t="s">
        <v>88</v>
      </c>
      <c r="E22" s="2" t="s">
        <v>517</v>
      </c>
      <c r="F22" s="2">
        <f t="shared" si="0"/>
        <v>0.86419753086419748</v>
      </c>
      <c r="G22" s="2" t="s">
        <v>85</v>
      </c>
      <c r="H22" s="2" t="str">
        <f t="shared" si="1"/>
        <v>14</v>
      </c>
      <c r="I22" s="2">
        <f t="shared" si="2"/>
        <v>0.13685239491691104</v>
      </c>
      <c r="J22" s="2">
        <v>3.9782541066633303E-5</v>
      </c>
      <c r="K22" s="2">
        <v>10</v>
      </c>
      <c r="L22" s="2">
        <v>7</v>
      </c>
      <c r="M22" s="2">
        <v>1.8019150953710399E-3</v>
      </c>
      <c r="N22" s="2" t="s">
        <v>86</v>
      </c>
    </row>
    <row r="23" spans="1:14" ht="14.5" x14ac:dyDescent="0.35">
      <c r="A23" s="2" t="s">
        <v>97</v>
      </c>
      <c r="B23" s="2" t="s">
        <v>15</v>
      </c>
      <c r="C23" s="2" t="s">
        <v>16</v>
      </c>
      <c r="D23" s="2" t="s">
        <v>98</v>
      </c>
      <c r="E23" s="2" t="s">
        <v>517</v>
      </c>
      <c r="F23" s="2">
        <f t="shared" si="0"/>
        <v>0.86419753086419748</v>
      </c>
      <c r="G23" s="2" t="s">
        <v>85</v>
      </c>
      <c r="H23" s="2" t="str">
        <f t="shared" si="1"/>
        <v>14</v>
      </c>
      <c r="I23" s="2">
        <f t="shared" si="2"/>
        <v>0.13685239491691104</v>
      </c>
      <c r="J23" s="2">
        <v>3.9782541066633303E-5</v>
      </c>
      <c r="K23" s="2">
        <v>9</v>
      </c>
      <c r="L23" s="2">
        <v>7</v>
      </c>
      <c r="M23" s="2">
        <v>1.8019150953710399E-3</v>
      </c>
      <c r="N23" s="2" t="s">
        <v>86</v>
      </c>
    </row>
    <row r="24" spans="1:14" ht="14.5" x14ac:dyDescent="0.35">
      <c r="A24" s="2" t="s">
        <v>99</v>
      </c>
      <c r="B24" s="2" t="s">
        <v>15</v>
      </c>
      <c r="C24" s="2" t="s">
        <v>16</v>
      </c>
      <c r="D24" s="2" t="s">
        <v>100</v>
      </c>
      <c r="E24" s="2" t="s">
        <v>517</v>
      </c>
      <c r="F24" s="2">
        <f t="shared" si="0"/>
        <v>0.86419753086419748</v>
      </c>
      <c r="G24" s="2" t="s">
        <v>85</v>
      </c>
      <c r="H24" s="2" t="str">
        <f t="shared" si="1"/>
        <v>14</v>
      </c>
      <c r="I24" s="2">
        <f t="shared" si="2"/>
        <v>0.13685239491691104</v>
      </c>
      <c r="J24" s="2">
        <v>3.9782541066633303E-5</v>
      </c>
      <c r="K24" s="2">
        <v>7</v>
      </c>
      <c r="L24" s="2">
        <v>7</v>
      </c>
      <c r="M24" s="2">
        <v>1.8019150953710399E-3</v>
      </c>
      <c r="N24" s="2" t="s">
        <v>86</v>
      </c>
    </row>
    <row r="25" spans="1:14" ht="14.5" x14ac:dyDescent="0.35">
      <c r="A25" s="2" t="s">
        <v>95</v>
      </c>
      <c r="B25" s="2" t="s">
        <v>15</v>
      </c>
      <c r="C25" s="2" t="s">
        <v>16</v>
      </c>
      <c r="D25" s="2" t="s">
        <v>96</v>
      </c>
      <c r="E25" s="2" t="s">
        <v>517</v>
      </c>
      <c r="F25" s="2">
        <f t="shared" si="0"/>
        <v>0.86419753086419748</v>
      </c>
      <c r="G25" s="2" t="s">
        <v>85</v>
      </c>
      <c r="H25" s="2" t="str">
        <f t="shared" si="1"/>
        <v>14</v>
      </c>
      <c r="I25" s="2">
        <f t="shared" si="2"/>
        <v>0.13685239491691104</v>
      </c>
      <c r="J25" s="2">
        <v>3.9782541066633303E-5</v>
      </c>
      <c r="K25" s="2">
        <v>9</v>
      </c>
      <c r="L25" s="2">
        <v>7</v>
      </c>
      <c r="M25" s="2">
        <v>1.8019150953710399E-3</v>
      </c>
      <c r="N25" s="2" t="s">
        <v>86</v>
      </c>
    </row>
    <row r="26" spans="1:14" ht="14.5" x14ac:dyDescent="0.35">
      <c r="A26" s="2" t="s">
        <v>82</v>
      </c>
      <c r="B26" s="2" t="s">
        <v>15</v>
      </c>
      <c r="C26" s="2" t="s">
        <v>16</v>
      </c>
      <c r="D26" s="2" t="s">
        <v>83</v>
      </c>
      <c r="E26" s="2" t="s">
        <v>517</v>
      </c>
      <c r="F26" s="2">
        <f t="shared" si="0"/>
        <v>0.86419753086419748</v>
      </c>
      <c r="G26" s="2" t="s">
        <v>85</v>
      </c>
      <c r="H26" s="2" t="str">
        <f t="shared" si="1"/>
        <v>14</v>
      </c>
      <c r="I26" s="2">
        <f t="shared" si="2"/>
        <v>0.13685239491691104</v>
      </c>
      <c r="J26" s="2">
        <v>3.9782541066633303E-5</v>
      </c>
      <c r="K26" s="2">
        <v>8</v>
      </c>
      <c r="L26" s="2">
        <v>7</v>
      </c>
      <c r="M26" s="2">
        <v>1.8019150953710399E-3</v>
      </c>
      <c r="N26" s="2" t="s">
        <v>86</v>
      </c>
    </row>
    <row r="27" spans="1:14" ht="14.5" x14ac:dyDescent="0.35">
      <c r="A27" s="2" t="s">
        <v>91</v>
      </c>
      <c r="B27" s="2" t="s">
        <v>15</v>
      </c>
      <c r="C27" s="2" t="s">
        <v>16</v>
      </c>
      <c r="D27" s="2" t="s">
        <v>92</v>
      </c>
      <c r="E27" s="2" t="s">
        <v>517</v>
      </c>
      <c r="F27" s="2">
        <f t="shared" si="0"/>
        <v>0.86419753086419748</v>
      </c>
      <c r="G27" s="2" t="s">
        <v>85</v>
      </c>
      <c r="H27" s="2" t="str">
        <f t="shared" si="1"/>
        <v>14</v>
      </c>
      <c r="I27" s="2">
        <f t="shared" si="2"/>
        <v>0.13685239491691104</v>
      </c>
      <c r="J27" s="2">
        <v>3.9782541066633303E-5</v>
      </c>
      <c r="K27" s="2">
        <v>9</v>
      </c>
      <c r="L27" s="2">
        <v>7</v>
      </c>
      <c r="M27" s="2">
        <v>1.8019150953710399E-3</v>
      </c>
      <c r="N27" s="2" t="s">
        <v>86</v>
      </c>
    </row>
    <row r="28" spans="1:14" ht="14.5" x14ac:dyDescent="0.35">
      <c r="A28" s="2" t="s">
        <v>78</v>
      </c>
      <c r="B28" s="2" t="s">
        <v>15</v>
      </c>
      <c r="C28" s="2" t="s">
        <v>16</v>
      </c>
      <c r="D28" s="2" t="s">
        <v>79</v>
      </c>
      <c r="E28" s="2" t="s">
        <v>503</v>
      </c>
      <c r="F28" s="2">
        <f t="shared" si="0"/>
        <v>1.1111111111111112</v>
      </c>
      <c r="G28" s="2" t="s">
        <v>76</v>
      </c>
      <c r="H28" s="2" t="str">
        <f t="shared" si="1"/>
        <v>24</v>
      </c>
      <c r="I28" s="2">
        <f t="shared" si="2"/>
        <v>0.23460410557184752</v>
      </c>
      <c r="J28" s="2">
        <v>5.1533970224042203E-5</v>
      </c>
      <c r="K28" s="2">
        <v>10</v>
      </c>
      <c r="L28" s="2">
        <v>9</v>
      </c>
      <c r="M28" s="2">
        <v>2.16442674940977E-3</v>
      </c>
      <c r="N28" s="2" t="s">
        <v>77</v>
      </c>
    </row>
    <row r="29" spans="1:14" ht="14.5" x14ac:dyDescent="0.35">
      <c r="A29" s="2" t="s">
        <v>137</v>
      </c>
      <c r="B29" s="2" t="s">
        <v>15</v>
      </c>
      <c r="C29" s="2" t="s">
        <v>16</v>
      </c>
      <c r="D29" s="2" t="s">
        <v>138</v>
      </c>
      <c r="E29" s="2" t="s">
        <v>503</v>
      </c>
      <c r="F29" s="2">
        <f t="shared" si="0"/>
        <v>1.1111111111111112</v>
      </c>
      <c r="G29" s="2" t="s">
        <v>76</v>
      </c>
      <c r="H29" s="2" t="str">
        <f t="shared" si="1"/>
        <v>24</v>
      </c>
      <c r="I29" s="2">
        <f t="shared" si="2"/>
        <v>0.23460410557184752</v>
      </c>
      <c r="J29" s="2">
        <v>5.1533970224042203E-5</v>
      </c>
      <c r="K29" s="2">
        <v>2</v>
      </c>
      <c r="L29" s="2">
        <v>9</v>
      </c>
      <c r="M29" s="2">
        <v>2.16442674940977E-3</v>
      </c>
      <c r="N29" s="2" t="s">
        <v>518</v>
      </c>
    </row>
    <row r="30" spans="1:14" ht="14.5" x14ac:dyDescent="0.35">
      <c r="A30" s="2" t="s">
        <v>74</v>
      </c>
      <c r="B30" s="2" t="s">
        <v>15</v>
      </c>
      <c r="C30" s="2" t="s">
        <v>16</v>
      </c>
      <c r="D30" s="2" t="s">
        <v>75</v>
      </c>
      <c r="E30" s="2" t="s">
        <v>503</v>
      </c>
      <c r="F30" s="2">
        <f t="shared" si="0"/>
        <v>1.1111111111111112</v>
      </c>
      <c r="G30" s="2" t="s">
        <v>76</v>
      </c>
      <c r="H30" s="2" t="str">
        <f t="shared" si="1"/>
        <v>24</v>
      </c>
      <c r="I30" s="2">
        <f t="shared" si="2"/>
        <v>0.23460410557184752</v>
      </c>
      <c r="J30" s="2">
        <v>5.1533970224042203E-5</v>
      </c>
      <c r="K30" s="2">
        <v>9</v>
      </c>
      <c r="L30" s="2">
        <v>9</v>
      </c>
      <c r="M30" s="2">
        <v>2.16442674940977E-3</v>
      </c>
      <c r="N30" s="2" t="s">
        <v>77</v>
      </c>
    </row>
    <row r="31" spans="1:14" ht="14.5" x14ac:dyDescent="0.35">
      <c r="A31" s="2" t="s">
        <v>80</v>
      </c>
      <c r="B31" s="2" t="s">
        <v>15</v>
      </c>
      <c r="C31" s="2" t="s">
        <v>16</v>
      </c>
      <c r="D31" s="2" t="s">
        <v>81</v>
      </c>
      <c r="E31" s="2" t="s">
        <v>503</v>
      </c>
      <c r="F31" s="2">
        <f t="shared" si="0"/>
        <v>1.1111111111111112</v>
      </c>
      <c r="G31" s="2" t="s">
        <v>76</v>
      </c>
      <c r="H31" s="2" t="str">
        <f t="shared" si="1"/>
        <v>24</v>
      </c>
      <c r="I31" s="2">
        <f t="shared" si="2"/>
        <v>0.23460410557184752</v>
      </c>
      <c r="J31" s="2">
        <v>5.1533970224042203E-5</v>
      </c>
      <c r="K31" s="2">
        <v>9</v>
      </c>
      <c r="L31" s="2">
        <v>9</v>
      </c>
      <c r="M31" s="2">
        <v>2.16442674940977E-3</v>
      </c>
      <c r="N31" s="2" t="s">
        <v>77</v>
      </c>
    </row>
    <row r="32" spans="1:14" ht="14.5" x14ac:dyDescent="0.35">
      <c r="A32" s="2" t="s">
        <v>103</v>
      </c>
      <c r="B32" s="2" t="s">
        <v>15</v>
      </c>
      <c r="C32" s="2" t="s">
        <v>16</v>
      </c>
      <c r="D32" s="2" t="s">
        <v>104</v>
      </c>
      <c r="E32" s="2" t="s">
        <v>503</v>
      </c>
      <c r="F32" s="2">
        <f t="shared" si="0"/>
        <v>1.1111111111111112</v>
      </c>
      <c r="G32" s="2" t="s">
        <v>105</v>
      </c>
      <c r="H32" s="2" t="str">
        <f t="shared" si="1"/>
        <v>25</v>
      </c>
      <c r="I32" s="2">
        <f t="shared" si="2"/>
        <v>0.24437927663734116</v>
      </c>
      <c r="J32" s="2">
        <v>7.49059290478987E-5</v>
      </c>
      <c r="K32" s="2">
        <v>6</v>
      </c>
      <c r="L32" s="2">
        <v>9</v>
      </c>
      <c r="M32" s="2">
        <v>3.0807606554364301E-3</v>
      </c>
      <c r="N32" s="2" t="s">
        <v>77</v>
      </c>
    </row>
    <row r="33" spans="1:14" ht="14.5" x14ac:dyDescent="0.35">
      <c r="A33" s="2" t="s">
        <v>125</v>
      </c>
      <c r="B33" s="2" t="s">
        <v>15</v>
      </c>
      <c r="C33" s="2" t="s">
        <v>16</v>
      </c>
      <c r="D33" s="2" t="s">
        <v>126</v>
      </c>
      <c r="E33" s="2" t="s">
        <v>519</v>
      </c>
      <c r="F33" s="2">
        <f t="shared" si="0"/>
        <v>0.74074074074074081</v>
      </c>
      <c r="G33" s="2" t="s">
        <v>58</v>
      </c>
      <c r="H33" s="2" t="str">
        <f t="shared" si="1"/>
        <v>11</v>
      </c>
      <c r="I33" s="2">
        <f t="shared" si="2"/>
        <v>0.10752688172043011</v>
      </c>
      <c r="J33" s="2">
        <v>7.9030313177112004E-5</v>
      </c>
      <c r="K33" s="2">
        <v>9</v>
      </c>
      <c r="L33" s="2">
        <v>6</v>
      </c>
      <c r="M33" s="2">
        <v>3.0942376854089602E-3</v>
      </c>
      <c r="N33" s="2" t="s">
        <v>124</v>
      </c>
    </row>
    <row r="34" spans="1:14" ht="14.5" x14ac:dyDescent="0.35">
      <c r="A34" s="2" t="s">
        <v>121</v>
      </c>
      <c r="B34" s="2" t="s">
        <v>15</v>
      </c>
      <c r="C34" s="2" t="s">
        <v>16</v>
      </c>
      <c r="D34" s="2" t="s">
        <v>122</v>
      </c>
      <c r="E34" s="2" t="s">
        <v>519</v>
      </c>
      <c r="F34" s="2">
        <f t="shared" ref="F34:F65" si="3">L34/810*100</f>
        <v>0.74074074074074081</v>
      </c>
      <c r="G34" s="2" t="s">
        <v>58</v>
      </c>
      <c r="H34" s="2" t="str">
        <f t="shared" ref="H34:H65" si="4">LEFT(G34,FIND("/",G34)-1)</f>
        <v>11</v>
      </c>
      <c r="I34" s="2">
        <f t="shared" ref="I34:I65" si="5">H34/10230*100</f>
        <v>0.10752688172043011</v>
      </c>
      <c r="J34" s="2">
        <v>7.9030313177112004E-5</v>
      </c>
      <c r="K34" s="2">
        <v>12</v>
      </c>
      <c r="L34" s="2">
        <v>6</v>
      </c>
      <c r="M34" s="2">
        <v>3.0942376854089602E-3</v>
      </c>
      <c r="N34" s="2" t="s">
        <v>124</v>
      </c>
    </row>
    <row r="35" spans="1:14" ht="14.5" x14ac:dyDescent="0.35">
      <c r="A35" s="2" t="s">
        <v>113</v>
      </c>
      <c r="B35" s="2" t="s">
        <v>15</v>
      </c>
      <c r="C35" s="2" t="s">
        <v>16</v>
      </c>
      <c r="D35" s="2" t="s">
        <v>114</v>
      </c>
      <c r="E35" s="2" t="s">
        <v>503</v>
      </c>
      <c r="F35" s="2">
        <f t="shared" si="3"/>
        <v>1.1111111111111112</v>
      </c>
      <c r="G35" s="2" t="s">
        <v>115</v>
      </c>
      <c r="H35" s="2" t="str">
        <f t="shared" si="4"/>
        <v>26</v>
      </c>
      <c r="I35" s="2">
        <f t="shared" si="5"/>
        <v>0.2541544477028348</v>
      </c>
      <c r="J35" s="2">
        <v>1.0657868184804901E-4</v>
      </c>
      <c r="K35" s="2">
        <v>5</v>
      </c>
      <c r="L35" s="2">
        <v>9</v>
      </c>
      <c r="M35" s="2">
        <v>3.9078850010951403E-3</v>
      </c>
      <c r="N35" s="2" t="s">
        <v>77</v>
      </c>
    </row>
    <row r="36" spans="1:14" ht="14.5" x14ac:dyDescent="0.35">
      <c r="A36" s="2" t="s">
        <v>111</v>
      </c>
      <c r="B36" s="2" t="s">
        <v>15</v>
      </c>
      <c r="C36" s="2" t="s">
        <v>16</v>
      </c>
      <c r="D36" s="2" t="s">
        <v>112</v>
      </c>
      <c r="E36" s="2" t="s">
        <v>520</v>
      </c>
      <c r="F36" s="2">
        <f t="shared" si="3"/>
        <v>1.2345679012345678</v>
      </c>
      <c r="G36" s="2" t="s">
        <v>109</v>
      </c>
      <c r="H36" s="2" t="str">
        <f t="shared" si="4"/>
        <v>32</v>
      </c>
      <c r="I36" s="2">
        <f t="shared" si="5"/>
        <v>0.31280547409579668</v>
      </c>
      <c r="J36" s="2">
        <v>1.18225547803343E-4</v>
      </c>
      <c r="K36" s="2">
        <v>8</v>
      </c>
      <c r="L36" s="2">
        <v>10</v>
      </c>
      <c r="M36" s="2">
        <v>4.1378941731170004E-3</v>
      </c>
      <c r="N36" s="2" t="s">
        <v>521</v>
      </c>
    </row>
    <row r="37" spans="1:14" ht="14.5" x14ac:dyDescent="0.35">
      <c r="A37" s="2" t="s">
        <v>106</v>
      </c>
      <c r="B37" s="2" t="s">
        <v>15</v>
      </c>
      <c r="C37" s="2" t="s">
        <v>16</v>
      </c>
      <c r="D37" s="2" t="s">
        <v>107</v>
      </c>
      <c r="E37" s="2" t="s">
        <v>520</v>
      </c>
      <c r="F37" s="2">
        <f t="shared" si="3"/>
        <v>1.2345679012345678</v>
      </c>
      <c r="G37" s="2" t="s">
        <v>109</v>
      </c>
      <c r="H37" s="2" t="str">
        <f t="shared" si="4"/>
        <v>32</v>
      </c>
      <c r="I37" s="2">
        <f t="shared" si="5"/>
        <v>0.31280547409579668</v>
      </c>
      <c r="J37" s="2">
        <v>1.18225547803343E-4</v>
      </c>
      <c r="K37" s="2">
        <v>10</v>
      </c>
      <c r="L37" s="2">
        <v>10</v>
      </c>
      <c r="M37" s="2">
        <v>4.1378941731170004E-3</v>
      </c>
      <c r="N37" s="2" t="s">
        <v>521</v>
      </c>
    </row>
    <row r="38" spans="1:14" ht="14.5" x14ac:dyDescent="0.35">
      <c r="A38" s="2" t="s">
        <v>127</v>
      </c>
      <c r="B38" s="2" t="s">
        <v>15</v>
      </c>
      <c r="C38" s="2" t="s">
        <v>16</v>
      </c>
      <c r="D38" s="2" t="s">
        <v>128</v>
      </c>
      <c r="E38" s="2" t="s">
        <v>503</v>
      </c>
      <c r="F38" s="2">
        <f t="shared" si="3"/>
        <v>1.1111111111111112</v>
      </c>
      <c r="G38" s="2" t="s">
        <v>129</v>
      </c>
      <c r="H38" s="2" t="str">
        <f t="shared" si="4"/>
        <v>27</v>
      </c>
      <c r="I38" s="2">
        <f t="shared" si="5"/>
        <v>0.26392961876832843</v>
      </c>
      <c r="J38" s="2">
        <v>1.48736938191396E-4</v>
      </c>
      <c r="K38" s="2">
        <v>9</v>
      </c>
      <c r="L38" s="2">
        <v>9</v>
      </c>
      <c r="M38" s="2">
        <v>4.8622739883047404E-3</v>
      </c>
      <c r="N38" s="2" t="s">
        <v>77</v>
      </c>
    </row>
    <row r="39" spans="1:14" ht="14.5" x14ac:dyDescent="0.35">
      <c r="A39" s="2" t="s">
        <v>130</v>
      </c>
      <c r="B39" s="2" t="s">
        <v>15</v>
      </c>
      <c r="C39" s="2" t="s">
        <v>16</v>
      </c>
      <c r="D39" s="2" t="s">
        <v>131</v>
      </c>
      <c r="E39" s="2" t="s">
        <v>503</v>
      </c>
      <c r="F39" s="2">
        <f t="shared" si="3"/>
        <v>1.1111111111111112</v>
      </c>
      <c r="G39" s="2" t="s">
        <v>129</v>
      </c>
      <c r="H39" s="2" t="str">
        <f t="shared" si="4"/>
        <v>27</v>
      </c>
      <c r="I39" s="2">
        <f t="shared" si="5"/>
        <v>0.26392961876832843</v>
      </c>
      <c r="J39" s="2">
        <v>1.48736938191396E-4</v>
      </c>
      <c r="K39" s="2">
        <v>8</v>
      </c>
      <c r="L39" s="2">
        <v>9</v>
      </c>
      <c r="M39" s="2">
        <v>4.8622739883047404E-3</v>
      </c>
      <c r="N39" s="2" t="s">
        <v>77</v>
      </c>
    </row>
    <row r="40" spans="1:14" ht="14.5" x14ac:dyDescent="0.35">
      <c r="A40" s="2" t="s">
        <v>135</v>
      </c>
      <c r="B40" s="2" t="s">
        <v>15</v>
      </c>
      <c r="C40" s="2" t="s">
        <v>16</v>
      </c>
      <c r="D40" s="2" t="s">
        <v>136</v>
      </c>
      <c r="E40" s="2" t="s">
        <v>503</v>
      </c>
      <c r="F40" s="2">
        <f t="shared" si="3"/>
        <v>1.1111111111111112</v>
      </c>
      <c r="G40" s="2" t="s">
        <v>134</v>
      </c>
      <c r="H40" s="2" t="str">
        <f t="shared" si="4"/>
        <v>28</v>
      </c>
      <c r="I40" s="2">
        <f t="shared" si="5"/>
        <v>0.27370478983382207</v>
      </c>
      <c r="J40" s="2">
        <v>2.03942796144473E-4</v>
      </c>
      <c r="K40" s="2">
        <v>5</v>
      </c>
      <c r="L40" s="2">
        <v>9</v>
      </c>
      <c r="M40" s="2">
        <v>6.4535323163525098E-3</v>
      </c>
      <c r="N40" s="2" t="s">
        <v>77</v>
      </c>
    </row>
    <row r="41" spans="1:14" ht="14.5" x14ac:dyDescent="0.35">
      <c r="A41" s="2" t="s">
        <v>132</v>
      </c>
      <c r="B41" s="2" t="s">
        <v>15</v>
      </c>
      <c r="C41" s="2" t="s">
        <v>16</v>
      </c>
      <c r="D41" s="2" t="s">
        <v>133</v>
      </c>
      <c r="E41" s="2" t="s">
        <v>503</v>
      </c>
      <c r="F41" s="2">
        <f t="shared" si="3"/>
        <v>1.1111111111111112</v>
      </c>
      <c r="G41" s="2" t="s">
        <v>134</v>
      </c>
      <c r="H41" s="2" t="str">
        <f t="shared" si="4"/>
        <v>28</v>
      </c>
      <c r="I41" s="2">
        <f t="shared" si="5"/>
        <v>0.27370478983382207</v>
      </c>
      <c r="J41" s="2">
        <v>2.03942796144473E-4</v>
      </c>
      <c r="K41" s="2">
        <v>8</v>
      </c>
      <c r="L41" s="2">
        <v>9</v>
      </c>
      <c r="M41" s="2">
        <v>6.4535323163525098E-3</v>
      </c>
      <c r="N41" s="2" t="s">
        <v>77</v>
      </c>
    </row>
    <row r="42" spans="1:14" ht="14.5" x14ac:dyDescent="0.35">
      <c r="A42" s="2" t="s">
        <v>151</v>
      </c>
      <c r="B42" s="2" t="s">
        <v>15</v>
      </c>
      <c r="C42" s="2" t="s">
        <v>16</v>
      </c>
      <c r="D42" s="2" t="s">
        <v>152</v>
      </c>
      <c r="E42" s="2" t="s">
        <v>522</v>
      </c>
      <c r="F42" s="2">
        <f t="shared" si="3"/>
        <v>1.4814814814814816</v>
      </c>
      <c r="G42" s="2" t="s">
        <v>153</v>
      </c>
      <c r="H42" s="2" t="str">
        <f t="shared" si="4"/>
        <v>49</v>
      </c>
      <c r="I42" s="2">
        <f t="shared" si="5"/>
        <v>0.47898338220918868</v>
      </c>
      <c r="J42" s="2">
        <v>3.3342914197177602E-4</v>
      </c>
      <c r="K42" s="2">
        <v>7</v>
      </c>
      <c r="L42" s="2">
        <v>12</v>
      </c>
      <c r="M42" s="2">
        <v>1.01344910257211E-2</v>
      </c>
      <c r="N42" s="2" t="s">
        <v>523</v>
      </c>
    </row>
    <row r="43" spans="1:14" ht="14.5" x14ac:dyDescent="0.35">
      <c r="A43" s="2" t="s">
        <v>524</v>
      </c>
      <c r="B43" s="2" t="s">
        <v>15</v>
      </c>
      <c r="C43" s="2" t="s">
        <v>16</v>
      </c>
      <c r="D43" s="2" t="s">
        <v>525</v>
      </c>
      <c r="E43" s="2" t="s">
        <v>520</v>
      </c>
      <c r="F43" s="2">
        <f t="shared" si="3"/>
        <v>1.2345679012345678</v>
      </c>
      <c r="G43" s="2" t="s">
        <v>24</v>
      </c>
      <c r="H43" s="2" t="str">
        <f t="shared" si="4"/>
        <v>36</v>
      </c>
      <c r="I43" s="2">
        <f t="shared" si="5"/>
        <v>0.35190615835777128</v>
      </c>
      <c r="J43" s="2">
        <v>3.4831501684698401E-4</v>
      </c>
      <c r="K43" s="2">
        <v>5</v>
      </c>
      <c r="L43" s="2">
        <v>10</v>
      </c>
      <c r="M43" s="2">
        <v>1.04494505054095E-2</v>
      </c>
      <c r="N43" s="2" t="s">
        <v>526</v>
      </c>
    </row>
    <row r="44" spans="1:14" ht="14.5" x14ac:dyDescent="0.35">
      <c r="A44" s="2" t="s">
        <v>140</v>
      </c>
      <c r="B44" s="2" t="s">
        <v>15</v>
      </c>
      <c r="C44" s="2" t="s">
        <v>16</v>
      </c>
      <c r="D44" s="2" t="s">
        <v>141</v>
      </c>
      <c r="E44" s="2" t="s">
        <v>503</v>
      </c>
      <c r="F44" s="2">
        <f t="shared" si="3"/>
        <v>1.1111111111111112</v>
      </c>
      <c r="G44" s="2" t="s">
        <v>28</v>
      </c>
      <c r="H44" s="2" t="str">
        <f t="shared" si="4"/>
        <v>31</v>
      </c>
      <c r="I44" s="2">
        <f t="shared" si="5"/>
        <v>0.30303030303030304</v>
      </c>
      <c r="J44" s="2">
        <v>4.79671051886194E-4</v>
      </c>
      <c r="K44" s="2">
        <v>8</v>
      </c>
      <c r="L44" s="2">
        <v>9</v>
      </c>
      <c r="M44" s="2">
        <v>1.4205642690475801E-2</v>
      </c>
      <c r="N44" s="2" t="s">
        <v>77</v>
      </c>
    </row>
    <row r="45" spans="1:14" ht="14.5" x14ac:dyDescent="0.35">
      <c r="A45" s="2" t="s">
        <v>155</v>
      </c>
      <c r="B45" s="2" t="s">
        <v>15</v>
      </c>
      <c r="C45" s="2" t="s">
        <v>16</v>
      </c>
      <c r="D45" s="2" t="s">
        <v>156</v>
      </c>
      <c r="E45" s="2" t="s">
        <v>522</v>
      </c>
      <c r="F45" s="2">
        <f t="shared" si="3"/>
        <v>1.4814814814814816</v>
      </c>
      <c r="G45" s="2" t="s">
        <v>157</v>
      </c>
      <c r="H45" s="2" t="str">
        <f t="shared" si="4"/>
        <v>52</v>
      </c>
      <c r="I45" s="2">
        <f t="shared" si="5"/>
        <v>0.50830889540566959</v>
      </c>
      <c r="J45" s="2">
        <v>5.9836498355774598E-4</v>
      </c>
      <c r="K45" s="2">
        <v>5</v>
      </c>
      <c r="L45" s="2">
        <v>12</v>
      </c>
      <c r="M45" s="2">
        <v>1.7496495088840401E-2</v>
      </c>
      <c r="N45" s="2" t="s">
        <v>527</v>
      </c>
    </row>
    <row r="46" spans="1:14" ht="14.5" x14ac:dyDescent="0.35">
      <c r="A46" s="2" t="s">
        <v>142</v>
      </c>
      <c r="B46" s="2" t="s">
        <v>15</v>
      </c>
      <c r="C46" s="2" t="s">
        <v>16</v>
      </c>
      <c r="D46" s="2" t="s">
        <v>143</v>
      </c>
      <c r="E46" s="2" t="s">
        <v>503</v>
      </c>
      <c r="F46" s="2">
        <f t="shared" si="3"/>
        <v>1.1111111111111112</v>
      </c>
      <c r="G46" s="2" t="s">
        <v>109</v>
      </c>
      <c r="H46" s="2" t="str">
        <f t="shared" si="4"/>
        <v>32</v>
      </c>
      <c r="I46" s="2">
        <f t="shared" si="5"/>
        <v>0.31280547409579668</v>
      </c>
      <c r="J46" s="2">
        <v>6.2110624914200701E-4</v>
      </c>
      <c r="K46" s="2">
        <v>7</v>
      </c>
      <c r="L46" s="2">
        <v>9</v>
      </c>
      <c r="M46" s="2">
        <v>1.79344429439755E-2</v>
      </c>
      <c r="N46" s="2" t="s">
        <v>77</v>
      </c>
    </row>
    <row r="47" spans="1:14" ht="14.5" x14ac:dyDescent="0.35">
      <c r="A47" s="2" t="s">
        <v>163</v>
      </c>
      <c r="B47" s="2" t="s">
        <v>15</v>
      </c>
      <c r="C47" s="2" t="s">
        <v>16</v>
      </c>
      <c r="D47" s="2" t="s">
        <v>164</v>
      </c>
      <c r="E47" s="2" t="s">
        <v>522</v>
      </c>
      <c r="F47" s="2">
        <f t="shared" si="3"/>
        <v>1.4814814814814816</v>
      </c>
      <c r="G47" s="2" t="s">
        <v>165</v>
      </c>
      <c r="H47" s="2" t="str">
        <f t="shared" si="4"/>
        <v>53</v>
      </c>
      <c r="I47" s="2">
        <f t="shared" si="5"/>
        <v>0.51808406647116334</v>
      </c>
      <c r="J47" s="2">
        <v>7.1879874798155103E-4</v>
      </c>
      <c r="K47" s="2">
        <v>4</v>
      </c>
      <c r="L47" s="2">
        <v>12</v>
      </c>
      <c r="M47" s="2">
        <v>2.00051217811733E-2</v>
      </c>
      <c r="N47" s="2" t="s">
        <v>527</v>
      </c>
    </row>
    <row r="48" spans="1:14" ht="14.5" x14ac:dyDescent="0.35">
      <c r="A48" s="2" t="s">
        <v>166</v>
      </c>
      <c r="B48" s="2" t="s">
        <v>15</v>
      </c>
      <c r="C48" s="2" t="s">
        <v>16</v>
      </c>
      <c r="D48" s="2" t="s">
        <v>167</v>
      </c>
      <c r="E48" s="2" t="s">
        <v>522</v>
      </c>
      <c r="F48" s="2">
        <f t="shared" si="3"/>
        <v>1.4814814814814816</v>
      </c>
      <c r="G48" s="2" t="s">
        <v>165</v>
      </c>
      <c r="H48" s="2" t="str">
        <f t="shared" si="4"/>
        <v>53</v>
      </c>
      <c r="I48" s="2">
        <f t="shared" si="5"/>
        <v>0.51808406647116334</v>
      </c>
      <c r="J48" s="2">
        <v>7.1879874798155103E-4</v>
      </c>
      <c r="K48" s="2">
        <v>6</v>
      </c>
      <c r="L48" s="2">
        <v>12</v>
      </c>
      <c r="M48" s="2">
        <v>2.00051217811733E-2</v>
      </c>
      <c r="N48" s="2" t="s">
        <v>523</v>
      </c>
    </row>
    <row r="49" spans="1:14" ht="14.5" x14ac:dyDescent="0.35">
      <c r="A49" s="2" t="s">
        <v>199</v>
      </c>
      <c r="B49" s="2" t="s">
        <v>15</v>
      </c>
      <c r="C49" s="2" t="s">
        <v>16</v>
      </c>
      <c r="D49" s="2" t="s">
        <v>200</v>
      </c>
      <c r="E49" s="2" t="s">
        <v>517</v>
      </c>
      <c r="F49" s="2">
        <f t="shared" si="3"/>
        <v>0.86419753086419748</v>
      </c>
      <c r="G49" s="2" t="s">
        <v>201</v>
      </c>
      <c r="H49" s="2" t="str">
        <f t="shared" si="4"/>
        <v>21</v>
      </c>
      <c r="I49" s="2">
        <f t="shared" si="5"/>
        <v>0.20527859237536658</v>
      </c>
      <c r="J49" s="2">
        <v>8.2372192485480398E-4</v>
      </c>
      <c r="K49" s="2">
        <v>8</v>
      </c>
      <c r="L49" s="2">
        <v>7</v>
      </c>
      <c r="M49" s="2">
        <v>2.2652352933507099E-2</v>
      </c>
      <c r="N49" s="2" t="s">
        <v>528</v>
      </c>
    </row>
    <row r="50" spans="1:14" ht="14.5" x14ac:dyDescent="0.35">
      <c r="A50" s="2" t="s">
        <v>172</v>
      </c>
      <c r="B50" s="2" t="s">
        <v>15</v>
      </c>
      <c r="C50" s="2" t="s">
        <v>16</v>
      </c>
      <c r="D50" s="2" t="s">
        <v>173</v>
      </c>
      <c r="E50" s="2" t="s">
        <v>522</v>
      </c>
      <c r="F50" s="2">
        <f t="shared" si="3"/>
        <v>1.4814814814814816</v>
      </c>
      <c r="G50" s="2" t="s">
        <v>174</v>
      </c>
      <c r="H50" s="2" t="str">
        <f t="shared" si="4"/>
        <v>54</v>
      </c>
      <c r="I50" s="2">
        <f t="shared" si="5"/>
        <v>0.52785923753665687</v>
      </c>
      <c r="J50" s="2">
        <v>8.5885793526633701E-4</v>
      </c>
      <c r="K50" s="2">
        <v>3</v>
      </c>
      <c r="L50" s="2">
        <v>12</v>
      </c>
      <c r="M50" s="2">
        <v>2.33407274172381E-2</v>
      </c>
      <c r="N50" s="2" t="s">
        <v>527</v>
      </c>
    </row>
    <row r="51" spans="1:14" ht="14.5" x14ac:dyDescent="0.35">
      <c r="A51" s="2" t="s">
        <v>168</v>
      </c>
      <c r="B51" s="2" t="s">
        <v>15</v>
      </c>
      <c r="C51" s="2" t="s">
        <v>16</v>
      </c>
      <c r="D51" s="2" t="s">
        <v>169</v>
      </c>
      <c r="E51" s="2" t="s">
        <v>529</v>
      </c>
      <c r="F51" s="2">
        <f t="shared" si="3"/>
        <v>0.61728395061728392</v>
      </c>
      <c r="G51" s="2" t="s">
        <v>58</v>
      </c>
      <c r="H51" s="2" t="str">
        <f t="shared" si="4"/>
        <v>11</v>
      </c>
      <c r="I51" s="2">
        <f t="shared" si="5"/>
        <v>0.10752688172043011</v>
      </c>
      <c r="J51" s="2">
        <v>9.4801661140044805E-4</v>
      </c>
      <c r="K51" s="2">
        <v>7</v>
      </c>
      <c r="L51" s="2">
        <v>5</v>
      </c>
      <c r="M51" s="2">
        <v>2.54641671201748E-2</v>
      </c>
      <c r="N51" s="2" t="s">
        <v>530</v>
      </c>
    </row>
    <row r="52" spans="1:14" ht="14.5" x14ac:dyDescent="0.35">
      <c r="A52" s="2" t="s">
        <v>144</v>
      </c>
      <c r="B52" s="2" t="s">
        <v>15</v>
      </c>
      <c r="C52" s="2" t="s">
        <v>16</v>
      </c>
      <c r="D52" s="2" t="s">
        <v>145</v>
      </c>
      <c r="E52" s="2" t="s">
        <v>531</v>
      </c>
      <c r="F52" s="2">
        <f t="shared" si="3"/>
        <v>1.3580246913580247</v>
      </c>
      <c r="G52" s="2" t="s">
        <v>147</v>
      </c>
      <c r="H52" s="2" t="str">
        <f t="shared" si="4"/>
        <v>48</v>
      </c>
      <c r="I52" s="2">
        <f t="shared" si="5"/>
        <v>0.46920821114369504</v>
      </c>
      <c r="J52" s="2">
        <v>1.0667808420410201E-3</v>
      </c>
      <c r="K52" s="2">
        <v>9</v>
      </c>
      <c r="L52" s="2">
        <v>11</v>
      </c>
      <c r="M52" s="2">
        <v>2.7632048654327598E-2</v>
      </c>
      <c r="N52" s="2" t="s">
        <v>532</v>
      </c>
    </row>
    <row r="53" spans="1:14" ht="14.5" x14ac:dyDescent="0.35">
      <c r="A53" s="2" t="s">
        <v>149</v>
      </c>
      <c r="B53" s="2" t="s">
        <v>15</v>
      </c>
      <c r="C53" s="2" t="s">
        <v>16</v>
      </c>
      <c r="D53" s="2" t="s">
        <v>150</v>
      </c>
      <c r="E53" s="2" t="s">
        <v>531</v>
      </c>
      <c r="F53" s="2">
        <f t="shared" si="3"/>
        <v>1.3580246913580247</v>
      </c>
      <c r="G53" s="2" t="s">
        <v>147</v>
      </c>
      <c r="H53" s="2" t="str">
        <f t="shared" si="4"/>
        <v>48</v>
      </c>
      <c r="I53" s="2">
        <f t="shared" si="5"/>
        <v>0.46920821114369504</v>
      </c>
      <c r="J53" s="2">
        <v>1.0667808420410201E-3</v>
      </c>
      <c r="K53" s="2">
        <v>8</v>
      </c>
      <c r="L53" s="2">
        <v>11</v>
      </c>
      <c r="M53" s="2">
        <v>2.7632048654327598E-2</v>
      </c>
      <c r="N53" s="2" t="s">
        <v>532</v>
      </c>
    </row>
    <row r="54" spans="1:14" ht="14.5" x14ac:dyDescent="0.35">
      <c r="A54" s="2" t="s">
        <v>213</v>
      </c>
      <c r="B54" s="2" t="s">
        <v>15</v>
      </c>
      <c r="C54" s="2" t="s">
        <v>16</v>
      </c>
      <c r="D54" s="2" t="s">
        <v>214</v>
      </c>
      <c r="E54" s="2" t="s">
        <v>533</v>
      </c>
      <c r="F54" s="2">
        <f t="shared" si="3"/>
        <v>4.4444444444444446</v>
      </c>
      <c r="G54" s="2" t="s">
        <v>211</v>
      </c>
      <c r="H54" s="2" t="str">
        <f t="shared" si="4"/>
        <v>263</v>
      </c>
      <c r="I54" s="2">
        <f t="shared" si="5"/>
        <v>2.5708699902248289</v>
      </c>
      <c r="J54" s="2">
        <v>1.08853525001897E-3</v>
      </c>
      <c r="K54" s="2">
        <v>3</v>
      </c>
      <c r="L54" s="2">
        <v>36</v>
      </c>
      <c r="M54" s="2">
        <v>2.7632048654327598E-2</v>
      </c>
      <c r="N54" s="2" t="s">
        <v>534</v>
      </c>
    </row>
    <row r="55" spans="1:14" ht="14.5" x14ac:dyDescent="0.35">
      <c r="A55" s="2" t="s">
        <v>215</v>
      </c>
      <c r="B55" s="2" t="s">
        <v>15</v>
      </c>
      <c r="C55" s="2" t="s">
        <v>16</v>
      </c>
      <c r="D55" s="2" t="s">
        <v>216</v>
      </c>
      <c r="E55" s="2" t="s">
        <v>533</v>
      </c>
      <c r="F55" s="2">
        <f t="shared" si="3"/>
        <v>4.4444444444444446</v>
      </c>
      <c r="G55" s="2" t="s">
        <v>211</v>
      </c>
      <c r="H55" s="2" t="str">
        <f t="shared" si="4"/>
        <v>263</v>
      </c>
      <c r="I55" s="2">
        <f t="shared" si="5"/>
        <v>2.5708699902248289</v>
      </c>
      <c r="J55" s="2">
        <v>1.08853525001897E-3</v>
      </c>
      <c r="K55" s="2">
        <v>4</v>
      </c>
      <c r="L55" s="2">
        <v>36</v>
      </c>
      <c r="M55" s="2">
        <v>2.7632048654327598E-2</v>
      </c>
      <c r="N55" s="2" t="s">
        <v>534</v>
      </c>
    </row>
    <row r="56" spans="1:14" ht="14.5" x14ac:dyDescent="0.35">
      <c r="A56" s="2" t="s">
        <v>208</v>
      </c>
      <c r="B56" s="2" t="s">
        <v>15</v>
      </c>
      <c r="C56" s="2" t="s">
        <v>16</v>
      </c>
      <c r="D56" s="2" t="s">
        <v>209</v>
      </c>
      <c r="E56" s="2" t="s">
        <v>533</v>
      </c>
      <c r="F56" s="2">
        <f t="shared" si="3"/>
        <v>4.4444444444444446</v>
      </c>
      <c r="G56" s="2" t="s">
        <v>211</v>
      </c>
      <c r="H56" s="2" t="str">
        <f t="shared" si="4"/>
        <v>263</v>
      </c>
      <c r="I56" s="2">
        <f t="shared" si="5"/>
        <v>2.5708699902248289</v>
      </c>
      <c r="J56" s="2">
        <v>1.08853525001897E-3</v>
      </c>
      <c r="K56" s="2">
        <v>5</v>
      </c>
      <c r="L56" s="2">
        <v>36</v>
      </c>
      <c r="M56" s="2">
        <v>2.7632048654327598E-2</v>
      </c>
      <c r="N56" s="2" t="s">
        <v>534</v>
      </c>
    </row>
    <row r="57" spans="1:14" ht="14.5" x14ac:dyDescent="0.35">
      <c r="A57" s="2" t="s">
        <v>181</v>
      </c>
      <c r="B57" s="2" t="s">
        <v>15</v>
      </c>
      <c r="C57" s="2" t="s">
        <v>16</v>
      </c>
      <c r="D57" s="2" t="s">
        <v>182</v>
      </c>
      <c r="E57" s="2" t="s">
        <v>535</v>
      </c>
      <c r="F57" s="2">
        <f t="shared" si="3"/>
        <v>0.49382716049382713</v>
      </c>
      <c r="G57" s="2" t="s">
        <v>184</v>
      </c>
      <c r="H57" s="2" t="str">
        <f t="shared" si="4"/>
        <v>7</v>
      </c>
      <c r="I57" s="2">
        <f t="shared" si="5"/>
        <v>6.8426197458455518E-2</v>
      </c>
      <c r="J57" s="2">
        <v>1.1244005195884001E-3</v>
      </c>
      <c r="K57" s="2">
        <v>5</v>
      </c>
      <c r="L57" s="2">
        <v>4</v>
      </c>
      <c r="M57" s="2">
        <v>2.8232230437491401E-2</v>
      </c>
      <c r="N57" s="2" t="s">
        <v>185</v>
      </c>
    </row>
    <row r="58" spans="1:14" ht="14.5" x14ac:dyDescent="0.35">
      <c r="A58" s="2" t="s">
        <v>194</v>
      </c>
      <c r="B58" s="2" t="s">
        <v>15</v>
      </c>
      <c r="C58" s="2" t="s">
        <v>16</v>
      </c>
      <c r="D58" s="2" t="s">
        <v>195</v>
      </c>
      <c r="E58" s="2" t="s">
        <v>497</v>
      </c>
      <c r="F58" s="2">
        <f t="shared" si="3"/>
        <v>1.728395061728395</v>
      </c>
      <c r="G58" s="2" t="s">
        <v>197</v>
      </c>
      <c r="H58" s="2" t="str">
        <f t="shared" si="4"/>
        <v>71</v>
      </c>
      <c r="I58" s="2">
        <f t="shared" si="5"/>
        <v>0.69403714565004893</v>
      </c>
      <c r="J58" s="2">
        <v>1.1629183646540101E-3</v>
      </c>
      <c r="K58" s="2">
        <v>6</v>
      </c>
      <c r="L58" s="2">
        <v>14</v>
      </c>
      <c r="M58" s="2">
        <v>2.8885391638180099E-2</v>
      </c>
      <c r="N58" s="2" t="s">
        <v>536</v>
      </c>
    </row>
    <row r="59" spans="1:14" ht="14.5" x14ac:dyDescent="0.35">
      <c r="A59" s="2" t="s">
        <v>427</v>
      </c>
      <c r="B59" s="2" t="s">
        <v>15</v>
      </c>
      <c r="C59" s="2" t="s">
        <v>16</v>
      </c>
      <c r="D59" s="2" t="s">
        <v>428</v>
      </c>
      <c r="E59" s="2" t="s">
        <v>531</v>
      </c>
      <c r="F59" s="2">
        <f t="shared" si="3"/>
        <v>1.3580246913580247</v>
      </c>
      <c r="G59" s="2" t="s">
        <v>153</v>
      </c>
      <c r="H59" s="2" t="str">
        <f t="shared" si="4"/>
        <v>49</v>
      </c>
      <c r="I59" s="2">
        <f t="shared" si="5"/>
        <v>0.47898338220918868</v>
      </c>
      <c r="J59" s="2">
        <v>1.2790668604739099E-3</v>
      </c>
      <c r="K59" s="2">
        <v>5</v>
      </c>
      <c r="L59" s="2">
        <v>11</v>
      </c>
      <c r="M59" s="2">
        <v>3.1101520502049701E-2</v>
      </c>
      <c r="N59" s="2" t="s">
        <v>537</v>
      </c>
    </row>
    <row r="60" spans="1:14" ht="14.5" x14ac:dyDescent="0.35">
      <c r="A60" s="2" t="s">
        <v>420</v>
      </c>
      <c r="B60" s="2" t="s">
        <v>15</v>
      </c>
      <c r="C60" s="2" t="s">
        <v>16</v>
      </c>
      <c r="D60" s="2" t="s">
        <v>421</v>
      </c>
      <c r="E60" s="2" t="s">
        <v>522</v>
      </c>
      <c r="F60" s="2">
        <f t="shared" si="3"/>
        <v>1.4814814814814816</v>
      </c>
      <c r="G60" s="2" t="s">
        <v>423</v>
      </c>
      <c r="H60" s="2" t="str">
        <f t="shared" si="4"/>
        <v>57</v>
      </c>
      <c r="I60" s="2">
        <f t="shared" si="5"/>
        <v>0.55718475073313789</v>
      </c>
      <c r="J60" s="2">
        <v>1.42182760792156E-3</v>
      </c>
      <c r="K60" s="2">
        <v>4</v>
      </c>
      <c r="L60" s="2">
        <v>12</v>
      </c>
      <c r="M60" s="2">
        <v>3.4004869640037197E-2</v>
      </c>
      <c r="N60" s="2" t="s">
        <v>538</v>
      </c>
    </row>
    <row r="61" spans="1:14" ht="14.5" x14ac:dyDescent="0.35">
      <c r="A61" s="2" t="s">
        <v>539</v>
      </c>
      <c r="B61" s="2" t="s">
        <v>15</v>
      </c>
      <c r="C61" s="2" t="s">
        <v>16</v>
      </c>
      <c r="D61" s="2" t="s">
        <v>540</v>
      </c>
      <c r="E61" s="2" t="s">
        <v>502</v>
      </c>
      <c r="F61" s="2">
        <f t="shared" si="3"/>
        <v>0.98765432098765427</v>
      </c>
      <c r="G61" s="2" t="s">
        <v>541</v>
      </c>
      <c r="H61" s="2" t="str">
        <f t="shared" si="4"/>
        <v>29</v>
      </c>
      <c r="I61" s="2">
        <f t="shared" si="5"/>
        <v>0.28347996089931576</v>
      </c>
      <c r="J61" s="2">
        <v>1.4279101104257999E-3</v>
      </c>
      <c r="K61" s="2">
        <v>4</v>
      </c>
      <c r="L61" s="2">
        <v>8</v>
      </c>
      <c r="M61" s="2">
        <v>3.4004869640037197E-2</v>
      </c>
      <c r="N61" s="2" t="s">
        <v>542</v>
      </c>
    </row>
    <row r="62" spans="1:14" ht="14.5" x14ac:dyDescent="0.35">
      <c r="A62" s="2" t="s">
        <v>217</v>
      </c>
      <c r="B62" s="2" t="s">
        <v>15</v>
      </c>
      <c r="C62" s="2" t="s">
        <v>16</v>
      </c>
      <c r="D62" s="2" t="s">
        <v>218</v>
      </c>
      <c r="E62" s="2" t="s">
        <v>543</v>
      </c>
      <c r="F62" s="2">
        <f t="shared" si="3"/>
        <v>9.3827160493827169</v>
      </c>
      <c r="G62" s="2" t="s">
        <v>220</v>
      </c>
      <c r="H62" s="2" t="str">
        <f t="shared" si="4"/>
        <v>681</v>
      </c>
      <c r="I62" s="2">
        <f t="shared" si="5"/>
        <v>6.6568914956011733</v>
      </c>
      <c r="J62" s="2">
        <v>1.96277150407171E-3</v>
      </c>
      <c r="K62" s="2">
        <v>5</v>
      </c>
      <c r="L62" s="2">
        <v>76</v>
      </c>
      <c r="M62" s="2">
        <v>4.5340021744056401E-2</v>
      </c>
      <c r="N62" s="2" t="s">
        <v>544</v>
      </c>
    </row>
    <row r="63" spans="1:14" ht="14.5" x14ac:dyDescent="0.35">
      <c r="A63" s="2" t="s">
        <v>545</v>
      </c>
      <c r="B63" s="2" t="s">
        <v>15</v>
      </c>
      <c r="C63" s="2" t="s">
        <v>16</v>
      </c>
      <c r="D63" s="2" t="s">
        <v>546</v>
      </c>
      <c r="E63" s="2" t="s">
        <v>535</v>
      </c>
      <c r="F63" s="2">
        <f t="shared" si="3"/>
        <v>0.49382716049382713</v>
      </c>
      <c r="G63" s="2" t="s">
        <v>362</v>
      </c>
      <c r="H63" s="2" t="str">
        <f t="shared" si="4"/>
        <v>8</v>
      </c>
      <c r="I63" s="2">
        <f t="shared" si="5"/>
        <v>7.8201368523949169E-2</v>
      </c>
      <c r="J63" s="2">
        <v>2.10817905410053E-3</v>
      </c>
      <c r="K63" s="2">
        <v>5</v>
      </c>
      <c r="L63" s="2">
        <v>4</v>
      </c>
      <c r="M63" s="2">
        <v>4.7744055048747298E-2</v>
      </c>
      <c r="N63" s="2" t="s">
        <v>547</v>
      </c>
    </row>
    <row r="64" spans="1:14" ht="14.5" x14ac:dyDescent="0.35">
      <c r="A64" s="2" t="s">
        <v>548</v>
      </c>
      <c r="B64" s="2" t="s">
        <v>15</v>
      </c>
      <c r="C64" s="2" t="s">
        <v>16</v>
      </c>
      <c r="D64" s="2" t="s">
        <v>549</v>
      </c>
      <c r="E64" s="2" t="s">
        <v>535</v>
      </c>
      <c r="F64" s="2">
        <f t="shared" si="3"/>
        <v>0.49382716049382713</v>
      </c>
      <c r="G64" s="2" t="s">
        <v>362</v>
      </c>
      <c r="H64" s="2" t="str">
        <f t="shared" si="4"/>
        <v>8</v>
      </c>
      <c r="I64" s="2">
        <f t="shared" si="5"/>
        <v>7.8201368523949169E-2</v>
      </c>
      <c r="J64" s="2">
        <v>2.10817905410053E-3</v>
      </c>
      <c r="K64" s="2">
        <v>7</v>
      </c>
      <c r="L64" s="2">
        <v>4</v>
      </c>
      <c r="M64" s="2">
        <v>4.7744055048747298E-2</v>
      </c>
      <c r="N64" s="2" t="s">
        <v>547</v>
      </c>
    </row>
    <row r="65" spans="1:14" ht="14.5" x14ac:dyDescent="0.35">
      <c r="A65" s="2" t="s">
        <v>262</v>
      </c>
      <c r="B65" s="2" t="s">
        <v>15</v>
      </c>
      <c r="C65" s="2" t="s">
        <v>232</v>
      </c>
      <c r="D65" s="2" t="s">
        <v>263</v>
      </c>
      <c r="E65" s="2" t="s">
        <v>531</v>
      </c>
      <c r="F65" s="2">
        <f t="shared" si="3"/>
        <v>1.3580246913580247</v>
      </c>
      <c r="G65" s="2" t="s">
        <v>264</v>
      </c>
      <c r="H65" s="2" t="str">
        <f t="shared" si="4"/>
        <v>612</v>
      </c>
      <c r="I65" s="2">
        <f t="shared" si="5"/>
        <v>5.9824046920821115</v>
      </c>
      <c r="J65" s="2">
        <v>2.2703146651516699E-11</v>
      </c>
      <c r="K65" s="2">
        <v>5</v>
      </c>
      <c r="L65" s="2">
        <v>11</v>
      </c>
      <c r="M65" s="2">
        <v>5.8271409738892996E-9</v>
      </c>
      <c r="N65" s="2" t="s">
        <v>550</v>
      </c>
    </row>
    <row r="66" spans="1:14" ht="14.5" x14ac:dyDescent="0.35">
      <c r="A66" s="2" t="s">
        <v>241</v>
      </c>
      <c r="B66" s="2" t="s">
        <v>15</v>
      </c>
      <c r="C66" s="2" t="s">
        <v>232</v>
      </c>
      <c r="D66" s="2" t="s">
        <v>242</v>
      </c>
      <c r="E66" s="2" t="s">
        <v>520</v>
      </c>
      <c r="F66" s="2">
        <f t="shared" ref="F66:F97" si="6">L66/810*100</f>
        <v>1.2345679012345678</v>
      </c>
      <c r="G66" s="2" t="s">
        <v>243</v>
      </c>
      <c r="H66" s="2" t="str">
        <f t="shared" ref="H66:H97" si="7">LEFT(G66,FIND("/",G66)-1)</f>
        <v>576</v>
      </c>
      <c r="I66" s="2">
        <f t="shared" ref="I66:I97" si="8">H66/10230*100</f>
        <v>5.6304985337243405</v>
      </c>
      <c r="J66" s="2">
        <v>5.4378701670339999E-11</v>
      </c>
      <c r="K66" s="2">
        <v>5</v>
      </c>
      <c r="L66" s="2">
        <v>10</v>
      </c>
      <c r="M66" s="2">
        <v>1.25614800858485E-8</v>
      </c>
      <c r="N66" s="2" t="s">
        <v>551</v>
      </c>
    </row>
    <row r="67" spans="1:14" ht="14.5" x14ac:dyDescent="0.35">
      <c r="A67" s="2" t="s">
        <v>272</v>
      </c>
      <c r="B67" s="2" t="s">
        <v>15</v>
      </c>
      <c r="C67" s="2" t="s">
        <v>232</v>
      </c>
      <c r="D67" s="2" t="s">
        <v>273</v>
      </c>
      <c r="E67" s="2" t="s">
        <v>529</v>
      </c>
      <c r="F67" s="2">
        <f t="shared" si="6"/>
        <v>0.61728395061728392</v>
      </c>
      <c r="G67" s="2" t="s">
        <v>274</v>
      </c>
      <c r="H67" s="2" t="str">
        <f t="shared" si="7"/>
        <v>449</v>
      </c>
      <c r="I67" s="2">
        <f t="shared" si="8"/>
        <v>4.3890518084066477</v>
      </c>
      <c r="J67" s="2">
        <v>7.6020339116265697E-11</v>
      </c>
      <c r="K67" s="2">
        <v>9</v>
      </c>
      <c r="L67" s="2">
        <v>5</v>
      </c>
      <c r="M67" s="2">
        <v>1.3508229489121101E-8</v>
      </c>
      <c r="N67" s="2" t="s">
        <v>552</v>
      </c>
    </row>
    <row r="68" spans="1:14" ht="14.5" x14ac:dyDescent="0.35">
      <c r="A68" s="2" t="s">
        <v>277</v>
      </c>
      <c r="B68" s="2" t="s">
        <v>15</v>
      </c>
      <c r="C68" s="2" t="s">
        <v>232</v>
      </c>
      <c r="D68" s="2" t="s">
        <v>278</v>
      </c>
      <c r="E68" s="2" t="s">
        <v>529</v>
      </c>
      <c r="F68" s="2">
        <f t="shared" si="6"/>
        <v>0.61728395061728392</v>
      </c>
      <c r="G68" s="2" t="s">
        <v>274</v>
      </c>
      <c r="H68" s="2" t="str">
        <f t="shared" si="7"/>
        <v>449</v>
      </c>
      <c r="I68" s="2">
        <f t="shared" si="8"/>
        <v>4.3890518084066477</v>
      </c>
      <c r="J68" s="2">
        <v>7.6020339116265697E-11</v>
      </c>
      <c r="K68" s="2">
        <v>8</v>
      </c>
      <c r="L68" s="2">
        <v>5</v>
      </c>
      <c r="M68" s="2">
        <v>1.3508229489121101E-8</v>
      </c>
      <c r="N68" s="2" t="s">
        <v>552</v>
      </c>
    </row>
    <row r="69" spans="1:14" ht="14.5" x14ac:dyDescent="0.35">
      <c r="A69" s="2" t="s">
        <v>275</v>
      </c>
      <c r="B69" s="2" t="s">
        <v>15</v>
      </c>
      <c r="C69" s="2" t="s">
        <v>232</v>
      </c>
      <c r="D69" s="2" t="s">
        <v>276</v>
      </c>
      <c r="E69" s="2" t="s">
        <v>529</v>
      </c>
      <c r="F69" s="2">
        <f t="shared" si="6"/>
        <v>0.61728395061728392</v>
      </c>
      <c r="G69" s="2" t="s">
        <v>274</v>
      </c>
      <c r="H69" s="2" t="str">
        <f t="shared" si="7"/>
        <v>449</v>
      </c>
      <c r="I69" s="2">
        <f t="shared" si="8"/>
        <v>4.3890518084066477</v>
      </c>
      <c r="J69" s="2">
        <v>7.6020339116265697E-11</v>
      </c>
      <c r="K69" s="2">
        <v>7</v>
      </c>
      <c r="L69" s="2">
        <v>5</v>
      </c>
      <c r="M69" s="2">
        <v>1.3508229489121101E-8</v>
      </c>
      <c r="N69" s="2" t="s">
        <v>552</v>
      </c>
    </row>
    <row r="70" spans="1:14" ht="14.5" x14ac:dyDescent="0.35">
      <c r="A70" s="2" t="s">
        <v>255</v>
      </c>
      <c r="B70" s="2" t="s">
        <v>15</v>
      </c>
      <c r="C70" s="2" t="s">
        <v>232</v>
      </c>
      <c r="D70" s="2" t="s">
        <v>256</v>
      </c>
      <c r="E70" s="2" t="s">
        <v>503</v>
      </c>
      <c r="F70" s="2">
        <f t="shared" si="6"/>
        <v>1.1111111111111112</v>
      </c>
      <c r="G70" s="2" t="s">
        <v>254</v>
      </c>
      <c r="H70" s="2" t="str">
        <f t="shared" si="7"/>
        <v>530</v>
      </c>
      <c r="I70" s="2">
        <f t="shared" si="8"/>
        <v>5.1808406647116323</v>
      </c>
      <c r="J70" s="2">
        <v>2.6690661532400399E-10</v>
      </c>
      <c r="K70" s="2">
        <v>5</v>
      </c>
      <c r="L70" s="2">
        <v>9</v>
      </c>
      <c r="M70" s="2">
        <v>3.6995194758293101E-8</v>
      </c>
      <c r="N70" s="2" t="s">
        <v>553</v>
      </c>
    </row>
    <row r="71" spans="1:14" ht="14.5" x14ac:dyDescent="0.35">
      <c r="A71" s="2" t="s">
        <v>252</v>
      </c>
      <c r="B71" s="2" t="s">
        <v>15</v>
      </c>
      <c r="C71" s="2" t="s">
        <v>232</v>
      </c>
      <c r="D71" s="2" t="s">
        <v>253</v>
      </c>
      <c r="E71" s="2" t="s">
        <v>503</v>
      </c>
      <c r="F71" s="2">
        <f t="shared" si="6"/>
        <v>1.1111111111111112</v>
      </c>
      <c r="G71" s="2" t="s">
        <v>254</v>
      </c>
      <c r="H71" s="2" t="str">
        <f t="shared" si="7"/>
        <v>530</v>
      </c>
      <c r="I71" s="2">
        <f t="shared" si="8"/>
        <v>5.1808406647116323</v>
      </c>
      <c r="J71" s="2">
        <v>2.6690661532400399E-10</v>
      </c>
      <c r="K71" s="2">
        <v>6</v>
      </c>
      <c r="L71" s="2">
        <v>9</v>
      </c>
      <c r="M71" s="2">
        <v>3.6995194758293101E-8</v>
      </c>
      <c r="N71" s="2" t="s">
        <v>553</v>
      </c>
    </row>
    <row r="72" spans="1:14" ht="14.5" x14ac:dyDescent="0.35">
      <c r="A72" s="2" t="s">
        <v>260</v>
      </c>
      <c r="B72" s="2" t="s">
        <v>15</v>
      </c>
      <c r="C72" s="2" t="s">
        <v>232</v>
      </c>
      <c r="D72" s="2" t="s">
        <v>261</v>
      </c>
      <c r="E72" s="2" t="s">
        <v>503</v>
      </c>
      <c r="F72" s="2">
        <f t="shared" si="6"/>
        <v>1.1111111111111112</v>
      </c>
      <c r="G72" s="2" t="s">
        <v>259</v>
      </c>
      <c r="H72" s="2" t="str">
        <f t="shared" si="7"/>
        <v>531</v>
      </c>
      <c r="I72" s="2">
        <f t="shared" si="8"/>
        <v>5.1906158357771259</v>
      </c>
      <c r="J72" s="2">
        <v>2.7225900904371602E-10</v>
      </c>
      <c r="K72" s="2">
        <v>4</v>
      </c>
      <c r="L72" s="2">
        <v>9</v>
      </c>
      <c r="M72" s="2">
        <v>3.6995194758293101E-8</v>
      </c>
      <c r="N72" s="2" t="s">
        <v>553</v>
      </c>
    </row>
    <row r="73" spans="1:14" ht="14.5" x14ac:dyDescent="0.35">
      <c r="A73" s="2" t="s">
        <v>257</v>
      </c>
      <c r="B73" s="2" t="s">
        <v>15</v>
      </c>
      <c r="C73" s="2" t="s">
        <v>232</v>
      </c>
      <c r="D73" s="2" t="s">
        <v>258</v>
      </c>
      <c r="E73" s="2" t="s">
        <v>503</v>
      </c>
      <c r="F73" s="2">
        <f t="shared" si="6"/>
        <v>1.1111111111111112</v>
      </c>
      <c r="G73" s="2" t="s">
        <v>259</v>
      </c>
      <c r="H73" s="2" t="str">
        <f t="shared" si="7"/>
        <v>531</v>
      </c>
      <c r="I73" s="2">
        <f t="shared" si="8"/>
        <v>5.1906158357771259</v>
      </c>
      <c r="J73" s="2">
        <v>2.7225900904371602E-10</v>
      </c>
      <c r="K73" s="2">
        <v>5</v>
      </c>
      <c r="L73" s="2">
        <v>9</v>
      </c>
      <c r="M73" s="2">
        <v>3.6995194758293101E-8</v>
      </c>
      <c r="N73" s="2" t="s">
        <v>553</v>
      </c>
    </row>
    <row r="74" spans="1:14" ht="14.5" x14ac:dyDescent="0.35">
      <c r="A74" s="2" t="s">
        <v>269</v>
      </c>
      <c r="B74" s="2" t="s">
        <v>15</v>
      </c>
      <c r="C74" s="2" t="s">
        <v>232</v>
      </c>
      <c r="D74" s="2" t="s">
        <v>270</v>
      </c>
      <c r="E74" s="2" t="s">
        <v>517</v>
      </c>
      <c r="F74" s="2">
        <f t="shared" si="6"/>
        <v>0.86419753086419748</v>
      </c>
      <c r="G74" s="2" t="s">
        <v>271</v>
      </c>
      <c r="H74" s="2" t="str">
        <f t="shared" si="7"/>
        <v>478</v>
      </c>
      <c r="I74" s="2">
        <f t="shared" si="8"/>
        <v>4.6725317693059623</v>
      </c>
      <c r="J74" s="2">
        <v>3.2276554303395001E-10</v>
      </c>
      <c r="K74" s="2">
        <v>5</v>
      </c>
      <c r="L74" s="2">
        <v>7</v>
      </c>
      <c r="M74" s="2">
        <v>3.9241494968864501E-8</v>
      </c>
      <c r="N74" s="2" t="s">
        <v>554</v>
      </c>
    </row>
    <row r="75" spans="1:14" ht="14.5" x14ac:dyDescent="0.35">
      <c r="A75" s="2" t="s">
        <v>231</v>
      </c>
      <c r="B75" s="2" t="s">
        <v>15</v>
      </c>
      <c r="C75" s="2" t="s">
        <v>232</v>
      </c>
      <c r="D75" s="2" t="s">
        <v>233</v>
      </c>
      <c r="E75" s="2" t="s">
        <v>555</v>
      </c>
      <c r="F75" s="2">
        <f t="shared" si="6"/>
        <v>7.1604938271604937</v>
      </c>
      <c r="G75" s="2" t="s">
        <v>234</v>
      </c>
      <c r="H75" s="2" t="str">
        <f t="shared" si="7"/>
        <v>1431</v>
      </c>
      <c r="I75" s="2">
        <f t="shared" si="8"/>
        <v>13.988269794721408</v>
      </c>
      <c r="J75" s="2">
        <v>3.6910407205978202E-10</v>
      </c>
      <c r="K75" s="2">
        <v>1</v>
      </c>
      <c r="L75" s="2">
        <v>58</v>
      </c>
      <c r="M75" s="2">
        <v>4.2631520322904802E-8</v>
      </c>
      <c r="N75" s="2" t="s">
        <v>556</v>
      </c>
    </row>
    <row r="76" spans="1:14" ht="14.5" x14ac:dyDescent="0.35">
      <c r="A76" s="2" t="s">
        <v>266</v>
      </c>
      <c r="B76" s="2" t="s">
        <v>15</v>
      </c>
      <c r="C76" s="2" t="s">
        <v>232</v>
      </c>
      <c r="D76" s="2" t="s">
        <v>267</v>
      </c>
      <c r="E76" s="2" t="s">
        <v>517</v>
      </c>
      <c r="F76" s="2">
        <f t="shared" si="6"/>
        <v>0.86419753086419748</v>
      </c>
      <c r="G76" s="2" t="s">
        <v>268</v>
      </c>
      <c r="H76" s="2" t="str">
        <f t="shared" si="7"/>
        <v>475</v>
      </c>
      <c r="I76" s="2">
        <f t="shared" si="8"/>
        <v>4.6432062561094822</v>
      </c>
      <c r="J76" s="2">
        <v>4.8448050281463198E-10</v>
      </c>
      <c r="K76" s="2">
        <v>6</v>
      </c>
      <c r="L76" s="2">
        <v>7</v>
      </c>
      <c r="M76" s="2">
        <v>5.3292855309609497E-8</v>
      </c>
      <c r="N76" s="2" t="s">
        <v>554</v>
      </c>
    </row>
    <row r="77" spans="1:14" ht="14.5" x14ac:dyDescent="0.35">
      <c r="A77" s="2" t="s">
        <v>236</v>
      </c>
      <c r="B77" s="2" t="s">
        <v>15</v>
      </c>
      <c r="C77" s="2" t="s">
        <v>232</v>
      </c>
      <c r="D77" s="2" t="s">
        <v>237</v>
      </c>
      <c r="E77" s="2" t="s">
        <v>557</v>
      </c>
      <c r="F77" s="2">
        <f t="shared" si="6"/>
        <v>6.5432098765432105</v>
      </c>
      <c r="G77" s="2" t="s">
        <v>239</v>
      </c>
      <c r="H77" s="2" t="str">
        <f t="shared" si="7"/>
        <v>1340</v>
      </c>
      <c r="I77" s="2">
        <f t="shared" si="8"/>
        <v>13.098729227761485</v>
      </c>
      <c r="J77" s="2">
        <v>6.5087124427399899E-10</v>
      </c>
      <c r="K77" s="2">
        <v>2</v>
      </c>
      <c r="L77" s="2">
        <v>53</v>
      </c>
      <c r="M77" s="2">
        <v>6.8341480648769901E-8</v>
      </c>
      <c r="N77" s="2" t="s">
        <v>558</v>
      </c>
    </row>
    <row r="78" spans="1:14" ht="14.5" x14ac:dyDescent="0.35">
      <c r="A78" s="2" t="s">
        <v>248</v>
      </c>
      <c r="B78" s="2" t="s">
        <v>15</v>
      </c>
      <c r="C78" s="2" t="s">
        <v>232</v>
      </c>
      <c r="D78" s="2" t="s">
        <v>249</v>
      </c>
      <c r="E78" s="2" t="s">
        <v>559</v>
      </c>
      <c r="F78" s="2">
        <f t="shared" si="6"/>
        <v>4.8148148148148149</v>
      </c>
      <c r="G78" s="2" t="s">
        <v>250</v>
      </c>
      <c r="H78" s="2" t="str">
        <f t="shared" si="7"/>
        <v>1098</v>
      </c>
      <c r="I78" s="2">
        <f t="shared" si="8"/>
        <v>10.733137829912023</v>
      </c>
      <c r="J78" s="2">
        <v>7.8898754571156103E-10</v>
      </c>
      <c r="K78" s="2">
        <v>4</v>
      </c>
      <c r="L78" s="2">
        <v>39</v>
      </c>
      <c r="M78" s="2">
        <v>7.9241792634508995E-8</v>
      </c>
      <c r="N78" s="2" t="s">
        <v>560</v>
      </c>
    </row>
    <row r="79" spans="1:14" ht="14.5" x14ac:dyDescent="0.35">
      <c r="A79" s="2" t="s">
        <v>245</v>
      </c>
      <c r="B79" s="2" t="s">
        <v>15</v>
      </c>
      <c r="C79" s="2" t="s">
        <v>232</v>
      </c>
      <c r="D79" s="2" t="s">
        <v>246</v>
      </c>
      <c r="E79" s="2" t="s">
        <v>557</v>
      </c>
      <c r="F79" s="2">
        <f t="shared" si="6"/>
        <v>6.5432098765432105</v>
      </c>
      <c r="G79" s="2" t="s">
        <v>247</v>
      </c>
      <c r="H79" s="2" t="str">
        <f t="shared" si="7"/>
        <v>1293</v>
      </c>
      <c r="I79" s="2">
        <f t="shared" si="8"/>
        <v>12.639296187683286</v>
      </c>
      <c r="J79" s="2">
        <v>5.8187951793665404E-9</v>
      </c>
      <c r="K79" s="2">
        <v>3</v>
      </c>
      <c r="L79" s="2">
        <v>53</v>
      </c>
      <c r="M79" s="2">
        <v>5.6005903601402898E-7</v>
      </c>
      <c r="N79" s="2" t="s">
        <v>558</v>
      </c>
    </row>
    <row r="80" spans="1:14" ht="14.5" x14ac:dyDescent="0.35">
      <c r="A80" s="2" t="s">
        <v>283</v>
      </c>
      <c r="B80" s="2" t="s">
        <v>15</v>
      </c>
      <c r="C80" s="2" t="s">
        <v>232</v>
      </c>
      <c r="D80" s="2" t="s">
        <v>284</v>
      </c>
      <c r="E80" s="2" t="s">
        <v>561</v>
      </c>
      <c r="F80" s="2">
        <f t="shared" si="6"/>
        <v>2.8395061728395063</v>
      </c>
      <c r="G80" s="2" t="s">
        <v>286</v>
      </c>
      <c r="H80" s="2" t="str">
        <f t="shared" si="7"/>
        <v>686</v>
      </c>
      <c r="I80" s="2">
        <f t="shared" si="8"/>
        <v>6.7057673509286415</v>
      </c>
      <c r="J80" s="2">
        <v>5.2994627624242098E-7</v>
      </c>
      <c r="K80" s="2">
        <v>4</v>
      </c>
      <c r="L80" s="2">
        <v>23</v>
      </c>
      <c r="M80" s="2">
        <v>4.3415937786312299E-5</v>
      </c>
      <c r="N80" s="2" t="s">
        <v>562</v>
      </c>
    </row>
    <row r="81" spans="1:14" ht="14.5" x14ac:dyDescent="0.35">
      <c r="A81" s="2" t="s">
        <v>304</v>
      </c>
      <c r="B81" s="2" t="s">
        <v>15</v>
      </c>
      <c r="C81" s="2" t="s">
        <v>232</v>
      </c>
      <c r="D81" s="2" t="s">
        <v>305</v>
      </c>
      <c r="E81" s="2" t="s">
        <v>503</v>
      </c>
      <c r="F81" s="2">
        <f t="shared" si="6"/>
        <v>1.1111111111111112</v>
      </c>
      <c r="G81" s="2" t="s">
        <v>306</v>
      </c>
      <c r="H81" s="2" t="str">
        <f t="shared" si="7"/>
        <v>407</v>
      </c>
      <c r="I81" s="2">
        <f t="shared" si="8"/>
        <v>3.978494623655914</v>
      </c>
      <c r="J81" s="2">
        <v>8.1215147036492103E-7</v>
      </c>
      <c r="K81" s="2">
        <v>6</v>
      </c>
      <c r="L81" s="2">
        <v>9</v>
      </c>
      <c r="M81" s="2">
        <v>6.2535663218098899E-5</v>
      </c>
      <c r="N81" s="2" t="s">
        <v>563</v>
      </c>
    </row>
    <row r="82" spans="1:14" ht="14.5" x14ac:dyDescent="0.35">
      <c r="A82" s="2" t="s">
        <v>299</v>
      </c>
      <c r="B82" s="2" t="s">
        <v>15</v>
      </c>
      <c r="C82" s="2" t="s">
        <v>232</v>
      </c>
      <c r="D82" s="2" t="s">
        <v>300</v>
      </c>
      <c r="E82" s="2" t="s">
        <v>564</v>
      </c>
      <c r="F82" s="2">
        <f t="shared" si="6"/>
        <v>2.9629629629629632</v>
      </c>
      <c r="G82" s="2" t="s">
        <v>302</v>
      </c>
      <c r="H82" s="2" t="str">
        <f t="shared" si="7"/>
        <v>691</v>
      </c>
      <c r="I82" s="2">
        <f t="shared" si="8"/>
        <v>6.7546432062561097</v>
      </c>
      <c r="J82" s="2">
        <v>1.2010201913970999E-6</v>
      </c>
      <c r="K82" s="2">
        <v>3</v>
      </c>
      <c r="L82" s="2">
        <v>24</v>
      </c>
      <c r="M82" s="2">
        <v>8.9495375552493302E-5</v>
      </c>
      <c r="N82" s="2" t="s">
        <v>565</v>
      </c>
    </row>
    <row r="83" spans="1:14" ht="14.5" x14ac:dyDescent="0.35">
      <c r="A83" s="2" t="s">
        <v>311</v>
      </c>
      <c r="B83" s="2" t="s">
        <v>15</v>
      </c>
      <c r="C83" s="2" t="s">
        <v>232</v>
      </c>
      <c r="D83" s="2" t="s">
        <v>312</v>
      </c>
      <c r="E83" s="2" t="s">
        <v>561</v>
      </c>
      <c r="F83" s="2">
        <f t="shared" si="6"/>
        <v>2.8395061728395063</v>
      </c>
      <c r="G83" s="2" t="s">
        <v>313</v>
      </c>
      <c r="H83" s="2" t="str">
        <f t="shared" si="7"/>
        <v>648</v>
      </c>
      <c r="I83" s="2">
        <f t="shared" si="8"/>
        <v>6.3343108504398824</v>
      </c>
      <c r="J83" s="2">
        <v>3.9046791747937301E-6</v>
      </c>
      <c r="K83" s="2">
        <v>4</v>
      </c>
      <c r="L83" s="2">
        <v>23</v>
      </c>
      <c r="M83" s="2">
        <v>2.6531961365567198E-4</v>
      </c>
      <c r="N83" s="2" t="s">
        <v>562</v>
      </c>
    </row>
    <row r="84" spans="1:14" ht="14.5" x14ac:dyDescent="0.35">
      <c r="A84" s="2" t="s">
        <v>308</v>
      </c>
      <c r="B84" s="2" t="s">
        <v>15</v>
      </c>
      <c r="C84" s="2" t="s">
        <v>232</v>
      </c>
      <c r="D84" s="2" t="s">
        <v>309</v>
      </c>
      <c r="E84" s="2" t="s">
        <v>561</v>
      </c>
      <c r="F84" s="2">
        <f t="shared" si="6"/>
        <v>2.8395061728395063</v>
      </c>
      <c r="G84" s="2" t="s">
        <v>310</v>
      </c>
      <c r="H84" s="2" t="str">
        <f t="shared" si="7"/>
        <v>647</v>
      </c>
      <c r="I84" s="2">
        <f t="shared" si="8"/>
        <v>6.3245356793743897</v>
      </c>
      <c r="J84" s="2">
        <v>3.9123939613702801E-6</v>
      </c>
      <c r="K84" s="2">
        <v>4</v>
      </c>
      <c r="L84" s="2">
        <v>23</v>
      </c>
      <c r="M84" s="2">
        <v>2.6531961365567198E-4</v>
      </c>
      <c r="N84" s="2" t="s">
        <v>562</v>
      </c>
    </row>
    <row r="85" spans="1:14" ht="14.5" x14ac:dyDescent="0.35">
      <c r="A85" s="2" t="s">
        <v>566</v>
      </c>
      <c r="B85" s="2" t="s">
        <v>15</v>
      </c>
      <c r="C85" s="2" t="s">
        <v>232</v>
      </c>
      <c r="D85" s="2" t="s">
        <v>567</v>
      </c>
      <c r="E85" s="2" t="s">
        <v>568</v>
      </c>
      <c r="F85" s="2">
        <f t="shared" si="6"/>
        <v>3.7037037037037033</v>
      </c>
      <c r="G85" s="2" t="s">
        <v>569</v>
      </c>
      <c r="H85" s="2" t="str">
        <f t="shared" si="7"/>
        <v>772</v>
      </c>
      <c r="I85" s="2">
        <f t="shared" si="8"/>
        <v>7.5464320625610952</v>
      </c>
      <c r="J85" s="2">
        <v>4.0813615962044801E-6</v>
      </c>
      <c r="K85" s="2">
        <v>4</v>
      </c>
      <c r="L85" s="2">
        <v>30</v>
      </c>
      <c r="M85" s="2">
        <v>2.6531961365567198E-4</v>
      </c>
      <c r="N85" s="2" t="s">
        <v>570</v>
      </c>
    </row>
    <row r="86" spans="1:14" ht="14.5" x14ac:dyDescent="0.35">
      <c r="A86" s="2" t="s">
        <v>323</v>
      </c>
      <c r="B86" s="2" t="s">
        <v>15</v>
      </c>
      <c r="C86" s="2" t="s">
        <v>232</v>
      </c>
      <c r="D86" s="2" t="s">
        <v>324</v>
      </c>
      <c r="E86" s="2" t="s">
        <v>564</v>
      </c>
      <c r="F86" s="2">
        <f t="shared" si="6"/>
        <v>2.9629629629629632</v>
      </c>
      <c r="G86" s="2" t="s">
        <v>325</v>
      </c>
      <c r="H86" s="2" t="str">
        <f t="shared" si="7"/>
        <v>653</v>
      </c>
      <c r="I86" s="2">
        <f t="shared" si="8"/>
        <v>6.3831867057673506</v>
      </c>
      <c r="J86" s="2">
        <v>8.4697108514837194E-6</v>
      </c>
      <c r="K86" s="2">
        <v>4</v>
      </c>
      <c r="L86" s="2">
        <v>24</v>
      </c>
      <c r="M86" s="2">
        <v>5.2878465045749703E-4</v>
      </c>
      <c r="N86" s="2" t="s">
        <v>565</v>
      </c>
    </row>
    <row r="87" spans="1:14" ht="14.5" x14ac:dyDescent="0.35">
      <c r="A87" s="2" t="s">
        <v>279</v>
      </c>
      <c r="B87" s="2" t="s">
        <v>15</v>
      </c>
      <c r="C87" s="2" t="s">
        <v>232</v>
      </c>
      <c r="D87" s="2" t="s">
        <v>280</v>
      </c>
      <c r="E87" s="2" t="s">
        <v>571</v>
      </c>
      <c r="F87" s="2">
        <f t="shared" si="6"/>
        <v>3.2098765432098766</v>
      </c>
      <c r="G87" s="2" t="s">
        <v>281</v>
      </c>
      <c r="H87" s="2" t="str">
        <f t="shared" si="7"/>
        <v>677</v>
      </c>
      <c r="I87" s="2">
        <f t="shared" si="8"/>
        <v>6.6177908113391988</v>
      </c>
      <c r="J87" s="2">
        <v>1.2409290364209499E-5</v>
      </c>
      <c r="K87" s="2">
        <v>5</v>
      </c>
      <c r="L87" s="2">
        <v>26</v>
      </c>
      <c r="M87" s="2">
        <v>7.5435423003483997E-4</v>
      </c>
      <c r="N87" s="2" t="s">
        <v>572</v>
      </c>
    </row>
    <row r="88" spans="1:14" ht="14.5" x14ac:dyDescent="0.35">
      <c r="A88" s="2" t="s">
        <v>470</v>
      </c>
      <c r="B88" s="2" t="s">
        <v>15</v>
      </c>
      <c r="C88" s="2" t="s">
        <v>232</v>
      </c>
      <c r="D88" s="2" t="s">
        <v>471</v>
      </c>
      <c r="E88" s="2" t="s">
        <v>573</v>
      </c>
      <c r="F88" s="2">
        <f t="shared" si="6"/>
        <v>0.24691358024691357</v>
      </c>
      <c r="G88" s="2" t="s">
        <v>473</v>
      </c>
      <c r="H88" s="2" t="str">
        <f t="shared" si="7"/>
        <v>198</v>
      </c>
      <c r="I88" s="2">
        <f t="shared" si="8"/>
        <v>1.935483870967742</v>
      </c>
      <c r="J88" s="2">
        <v>2.43100876900172E-5</v>
      </c>
      <c r="K88" s="2">
        <v>6</v>
      </c>
      <c r="L88" s="2">
        <v>2</v>
      </c>
      <c r="M88" s="2">
        <v>1.40390756409849E-3</v>
      </c>
      <c r="N88" s="2" t="s">
        <v>574</v>
      </c>
    </row>
    <row r="89" spans="1:14" ht="14.5" x14ac:dyDescent="0.35">
      <c r="A89" s="2" t="s">
        <v>575</v>
      </c>
      <c r="B89" s="2" t="s">
        <v>15</v>
      </c>
      <c r="C89" s="2" t="s">
        <v>232</v>
      </c>
      <c r="D89" s="2" t="s">
        <v>576</v>
      </c>
      <c r="E89" s="2" t="s">
        <v>577</v>
      </c>
      <c r="F89" s="2">
        <f t="shared" si="6"/>
        <v>4.5679012345679011</v>
      </c>
      <c r="G89" s="2" t="s">
        <v>578</v>
      </c>
      <c r="H89" s="2" t="str">
        <f t="shared" si="7"/>
        <v>842</v>
      </c>
      <c r="I89" s="2">
        <f t="shared" si="8"/>
        <v>8.2306940371456498</v>
      </c>
      <c r="J89" s="2">
        <v>3.2878909534926601E-5</v>
      </c>
      <c r="K89" s="2">
        <v>3</v>
      </c>
      <c r="L89" s="2">
        <v>37</v>
      </c>
      <c r="M89" s="2">
        <v>1.8019150953710399E-3</v>
      </c>
      <c r="N89" s="2" t="s">
        <v>579</v>
      </c>
    </row>
    <row r="90" spans="1:14" ht="14.5" x14ac:dyDescent="0.35">
      <c r="A90" s="2" t="s">
        <v>326</v>
      </c>
      <c r="B90" s="2" t="s">
        <v>15</v>
      </c>
      <c r="C90" s="2" t="s">
        <v>232</v>
      </c>
      <c r="D90" s="2" t="s">
        <v>327</v>
      </c>
      <c r="E90" s="2" t="s">
        <v>529</v>
      </c>
      <c r="F90" s="2">
        <f t="shared" si="6"/>
        <v>0.61728395061728392</v>
      </c>
      <c r="G90" s="2" t="s">
        <v>328</v>
      </c>
      <c r="H90" s="2" t="str">
        <f t="shared" si="7"/>
        <v>252</v>
      </c>
      <c r="I90" s="2">
        <f t="shared" si="8"/>
        <v>2.4633431085043989</v>
      </c>
      <c r="J90" s="2">
        <v>7.6018769419859995E-5</v>
      </c>
      <c r="K90" s="2">
        <v>7</v>
      </c>
      <c r="L90" s="2">
        <v>5</v>
      </c>
      <c r="M90" s="2">
        <v>3.0807606554364301E-3</v>
      </c>
      <c r="N90" s="2" t="s">
        <v>580</v>
      </c>
    </row>
    <row r="91" spans="1:14" ht="14.5" x14ac:dyDescent="0.35">
      <c r="A91" s="2" t="s">
        <v>288</v>
      </c>
      <c r="B91" s="2" t="s">
        <v>15</v>
      </c>
      <c r="C91" s="2" t="s">
        <v>232</v>
      </c>
      <c r="D91" s="2" t="s">
        <v>289</v>
      </c>
      <c r="E91" s="2" t="s">
        <v>564</v>
      </c>
      <c r="F91" s="2">
        <f t="shared" si="6"/>
        <v>2.9629629629629632</v>
      </c>
      <c r="G91" s="2" t="s">
        <v>291</v>
      </c>
      <c r="H91" s="2" t="str">
        <f t="shared" si="7"/>
        <v>604</v>
      </c>
      <c r="I91" s="2">
        <f t="shared" si="8"/>
        <v>5.9042033235581624</v>
      </c>
      <c r="J91" s="2">
        <v>9.2242776308178794E-5</v>
      </c>
      <c r="K91" s="2">
        <v>4</v>
      </c>
      <c r="L91" s="2">
        <v>24</v>
      </c>
      <c r="M91" s="2">
        <v>3.5513468878648801E-3</v>
      </c>
      <c r="N91" s="2" t="s">
        <v>581</v>
      </c>
    </row>
    <row r="92" spans="1:14" ht="14.5" x14ac:dyDescent="0.35">
      <c r="A92" s="2" t="s">
        <v>297</v>
      </c>
      <c r="B92" s="2" t="s">
        <v>15</v>
      </c>
      <c r="C92" s="2" t="s">
        <v>232</v>
      </c>
      <c r="D92" s="2" t="s">
        <v>298</v>
      </c>
      <c r="E92" s="2" t="s">
        <v>582</v>
      </c>
      <c r="F92" s="2">
        <f t="shared" si="6"/>
        <v>2.4691358024691357</v>
      </c>
      <c r="G92" s="2" t="s">
        <v>295</v>
      </c>
      <c r="H92" s="2" t="str">
        <f t="shared" si="7"/>
        <v>533</v>
      </c>
      <c r="I92" s="2">
        <f t="shared" si="8"/>
        <v>5.2101661779081132</v>
      </c>
      <c r="J92" s="2">
        <v>9.6371980796765896E-5</v>
      </c>
      <c r="K92" s="2">
        <v>6</v>
      </c>
      <c r="L92" s="2">
        <v>20</v>
      </c>
      <c r="M92" s="2">
        <v>3.5906334780730501E-3</v>
      </c>
      <c r="N92" s="2" t="s">
        <v>583</v>
      </c>
    </row>
    <row r="93" spans="1:14" ht="14.5" x14ac:dyDescent="0.35">
      <c r="A93" s="2" t="s">
        <v>293</v>
      </c>
      <c r="B93" s="2" t="s">
        <v>15</v>
      </c>
      <c r="C93" s="2" t="s">
        <v>232</v>
      </c>
      <c r="D93" s="2" t="s">
        <v>294</v>
      </c>
      <c r="E93" s="2" t="s">
        <v>582</v>
      </c>
      <c r="F93" s="2">
        <f t="shared" si="6"/>
        <v>2.4691358024691357</v>
      </c>
      <c r="G93" s="2" t="s">
        <v>295</v>
      </c>
      <c r="H93" s="2" t="str">
        <f t="shared" si="7"/>
        <v>533</v>
      </c>
      <c r="I93" s="2">
        <f t="shared" si="8"/>
        <v>5.2101661779081132</v>
      </c>
      <c r="J93" s="2">
        <v>9.6371980796765896E-5</v>
      </c>
      <c r="K93" s="2">
        <v>5</v>
      </c>
      <c r="L93" s="2">
        <v>20</v>
      </c>
      <c r="M93" s="2">
        <v>3.5906334780730501E-3</v>
      </c>
      <c r="N93" s="2" t="s">
        <v>583</v>
      </c>
    </row>
    <row r="94" spans="1:14" ht="14.5" x14ac:dyDescent="0.35">
      <c r="A94" s="2" t="s">
        <v>346</v>
      </c>
      <c r="B94" s="2" t="s">
        <v>15</v>
      </c>
      <c r="C94" s="2" t="s">
        <v>232</v>
      </c>
      <c r="D94" s="2" t="s">
        <v>347</v>
      </c>
      <c r="E94" s="2" t="s">
        <v>584</v>
      </c>
      <c r="F94" s="2">
        <f t="shared" si="6"/>
        <v>14.691358024691359</v>
      </c>
      <c r="G94" s="2" t="s">
        <v>349</v>
      </c>
      <c r="H94" s="2" t="str">
        <f t="shared" si="7"/>
        <v>2026</v>
      </c>
      <c r="I94" s="2">
        <f t="shared" si="8"/>
        <v>19.804496578690127</v>
      </c>
      <c r="J94" s="2">
        <v>1.10162338128578E-4</v>
      </c>
      <c r="K94" s="2">
        <v>3</v>
      </c>
      <c r="L94" s="2">
        <v>119</v>
      </c>
      <c r="M94" s="2">
        <v>3.97617189182836E-3</v>
      </c>
      <c r="N94" s="2" t="s">
        <v>585</v>
      </c>
    </row>
    <row r="95" spans="1:14" ht="14.5" x14ac:dyDescent="0.35">
      <c r="A95" s="2" t="s">
        <v>330</v>
      </c>
      <c r="B95" s="2" t="s">
        <v>15</v>
      </c>
      <c r="C95" s="2" t="s">
        <v>232</v>
      </c>
      <c r="D95" s="2" t="s">
        <v>331</v>
      </c>
      <c r="E95" s="2" t="s">
        <v>586</v>
      </c>
      <c r="F95" s="2">
        <f t="shared" si="6"/>
        <v>32.962962962962962</v>
      </c>
      <c r="G95" s="2" t="s">
        <v>333</v>
      </c>
      <c r="H95" s="2" t="str">
        <f t="shared" si="7"/>
        <v>4012</v>
      </c>
      <c r="I95" s="2">
        <f t="shared" si="8"/>
        <v>39.217986314760509</v>
      </c>
      <c r="J95" s="2">
        <v>1.29621444701228E-4</v>
      </c>
      <c r="K95" s="2">
        <v>1</v>
      </c>
      <c r="L95" s="2">
        <v>267</v>
      </c>
      <c r="M95" s="2">
        <v>4.4690378695497902E-3</v>
      </c>
      <c r="N95" s="2" t="s">
        <v>587</v>
      </c>
    </row>
    <row r="96" spans="1:14" ht="14.5" x14ac:dyDescent="0.35">
      <c r="A96" s="2" t="s">
        <v>351</v>
      </c>
      <c r="B96" s="2" t="s">
        <v>15</v>
      </c>
      <c r="C96" s="2" t="s">
        <v>232</v>
      </c>
      <c r="D96" s="2" t="s">
        <v>352</v>
      </c>
      <c r="E96" s="2" t="s">
        <v>588</v>
      </c>
      <c r="F96" s="2">
        <f t="shared" si="6"/>
        <v>0</v>
      </c>
      <c r="G96" s="2" t="s">
        <v>353</v>
      </c>
      <c r="H96" s="2" t="str">
        <f t="shared" si="7"/>
        <v>113</v>
      </c>
      <c r="I96" s="2">
        <f t="shared" si="8"/>
        <v>1.1045943304007819</v>
      </c>
      <c r="J96" s="2">
        <v>1.48329896366102E-4</v>
      </c>
      <c r="K96" s="2">
        <v>10</v>
      </c>
      <c r="L96" s="2">
        <v>0</v>
      </c>
      <c r="M96" s="2">
        <v>4.8622739883047404E-3</v>
      </c>
      <c r="N96" s="2"/>
    </row>
    <row r="97" spans="1:14" ht="14.5" x14ac:dyDescent="0.35">
      <c r="A97" s="2" t="s">
        <v>589</v>
      </c>
      <c r="B97" s="2" t="s">
        <v>15</v>
      </c>
      <c r="C97" s="2" t="s">
        <v>232</v>
      </c>
      <c r="D97" s="2" t="s">
        <v>590</v>
      </c>
      <c r="E97" s="2" t="s">
        <v>591</v>
      </c>
      <c r="F97" s="2">
        <f t="shared" si="6"/>
        <v>4.9382716049382713</v>
      </c>
      <c r="G97" s="2" t="s">
        <v>592</v>
      </c>
      <c r="H97" s="2" t="str">
        <f t="shared" si="7"/>
        <v>853</v>
      </c>
      <c r="I97" s="2">
        <f t="shared" si="8"/>
        <v>8.3382209188660816</v>
      </c>
      <c r="J97" s="2">
        <v>1.4944651652365199E-4</v>
      </c>
      <c r="K97" s="2">
        <v>3</v>
      </c>
      <c r="L97" s="2">
        <v>40</v>
      </c>
      <c r="M97" s="2">
        <v>4.8622739883047404E-3</v>
      </c>
      <c r="N97" s="2" t="s">
        <v>593</v>
      </c>
    </row>
    <row r="98" spans="1:14" ht="14.5" x14ac:dyDescent="0.35">
      <c r="A98" s="2" t="s">
        <v>594</v>
      </c>
      <c r="B98" s="2" t="s">
        <v>15</v>
      </c>
      <c r="C98" s="2" t="s">
        <v>232</v>
      </c>
      <c r="D98" s="2" t="s">
        <v>595</v>
      </c>
      <c r="E98" s="2" t="s">
        <v>596</v>
      </c>
      <c r="F98" s="2">
        <f t="shared" ref="F98:F116" si="9">L98/810*100</f>
        <v>5.3086419753086425</v>
      </c>
      <c r="G98" s="2" t="s">
        <v>597</v>
      </c>
      <c r="H98" s="2" t="str">
        <f t="shared" ref="H98:H129" si="10">LEFT(G98,FIND("/",G98)-1)</f>
        <v>887</v>
      </c>
      <c r="I98" s="2">
        <f t="shared" ref="I98:I129" si="11">H98/10230*100</f>
        <v>8.6705767350928635</v>
      </c>
      <c r="J98" s="2">
        <v>2.5349459459429502E-4</v>
      </c>
      <c r="K98" s="2">
        <v>3</v>
      </c>
      <c r="L98" s="2">
        <v>43</v>
      </c>
      <c r="M98" s="2">
        <v>7.9131420744976005E-3</v>
      </c>
      <c r="N98" s="2" t="s">
        <v>598</v>
      </c>
    </row>
    <row r="99" spans="1:14" ht="14.5" x14ac:dyDescent="0.35">
      <c r="A99" s="2" t="s">
        <v>314</v>
      </c>
      <c r="B99" s="2" t="s">
        <v>15</v>
      </c>
      <c r="C99" s="2" t="s">
        <v>232</v>
      </c>
      <c r="D99" s="2" t="s">
        <v>315</v>
      </c>
      <c r="E99" s="2" t="s">
        <v>500</v>
      </c>
      <c r="F99" s="2">
        <f t="shared" si="9"/>
        <v>2.5925925925925926</v>
      </c>
      <c r="G99" s="2" t="s">
        <v>316</v>
      </c>
      <c r="H99" s="2" t="str">
        <f t="shared" si="10"/>
        <v>522</v>
      </c>
      <c r="I99" s="2">
        <f t="shared" si="11"/>
        <v>5.1026392961876832</v>
      </c>
      <c r="J99" s="2">
        <v>3.25173370278004E-4</v>
      </c>
      <c r="K99" s="2">
        <v>4</v>
      </c>
      <c r="L99" s="2">
        <v>21</v>
      </c>
      <c r="M99" s="2">
        <v>1.00153398045625E-2</v>
      </c>
      <c r="N99" s="2" t="s">
        <v>599</v>
      </c>
    </row>
    <row r="100" spans="1:14" ht="14.5" x14ac:dyDescent="0.35">
      <c r="A100" s="2" t="s">
        <v>339</v>
      </c>
      <c r="B100" s="2" t="s">
        <v>15</v>
      </c>
      <c r="C100" s="2" t="s">
        <v>232</v>
      </c>
      <c r="D100" s="2" t="s">
        <v>340</v>
      </c>
      <c r="E100" s="2" t="s">
        <v>600</v>
      </c>
      <c r="F100" s="2">
        <f t="shared" si="9"/>
        <v>0.12345679012345678</v>
      </c>
      <c r="G100" s="2" t="s">
        <v>342</v>
      </c>
      <c r="H100" s="2" t="str">
        <f t="shared" si="10"/>
        <v>125</v>
      </c>
      <c r="I100" s="2">
        <f t="shared" si="11"/>
        <v>1.2218963831867058</v>
      </c>
      <c r="J100" s="2">
        <v>6.6504764467955604E-4</v>
      </c>
      <c r="K100" s="2">
        <v>7</v>
      </c>
      <c r="L100" s="2">
        <v>1</v>
      </c>
      <c r="M100" s="2">
        <v>1.8966173570491001E-2</v>
      </c>
      <c r="N100" s="2" t="s">
        <v>601</v>
      </c>
    </row>
    <row r="101" spans="1:14" ht="14.5" x14ac:dyDescent="0.35">
      <c r="A101" s="2" t="s">
        <v>318</v>
      </c>
      <c r="B101" s="2" t="s">
        <v>15</v>
      </c>
      <c r="C101" s="2" t="s">
        <v>232</v>
      </c>
      <c r="D101" s="2" t="s">
        <v>319</v>
      </c>
      <c r="E101" s="2" t="s">
        <v>519</v>
      </c>
      <c r="F101" s="2">
        <f t="shared" si="9"/>
        <v>0.74074074074074081</v>
      </c>
      <c r="G101" s="2" t="s">
        <v>321</v>
      </c>
      <c r="H101" s="2" t="str">
        <f t="shared" si="10"/>
        <v>232</v>
      </c>
      <c r="I101" s="2">
        <f t="shared" si="11"/>
        <v>2.2678396871945261</v>
      </c>
      <c r="J101" s="2">
        <v>1.1922515777153999E-3</v>
      </c>
      <c r="K101" s="2">
        <v>5</v>
      </c>
      <c r="L101" s="2">
        <v>6</v>
      </c>
      <c r="M101" s="2">
        <v>2.9298948345984802E-2</v>
      </c>
      <c r="N101" s="2" t="s">
        <v>602</v>
      </c>
    </row>
    <row r="102" spans="1:14" ht="14.5" x14ac:dyDescent="0.35">
      <c r="A102" s="2" t="s">
        <v>603</v>
      </c>
      <c r="B102" s="2" t="s">
        <v>15</v>
      </c>
      <c r="C102" s="2" t="s">
        <v>232</v>
      </c>
      <c r="D102" s="2" t="s">
        <v>604</v>
      </c>
      <c r="E102" s="2" t="s">
        <v>588</v>
      </c>
      <c r="F102" s="2">
        <f t="shared" si="9"/>
        <v>0</v>
      </c>
      <c r="G102" s="2" t="s">
        <v>605</v>
      </c>
      <c r="H102" s="2" t="str">
        <f t="shared" si="10"/>
        <v>85</v>
      </c>
      <c r="I102" s="2">
        <f t="shared" si="11"/>
        <v>0.83088954056695985</v>
      </c>
      <c r="J102" s="2">
        <v>1.7796614951831799E-3</v>
      </c>
      <c r="K102" s="2">
        <v>7</v>
      </c>
      <c r="L102" s="2">
        <v>0</v>
      </c>
      <c r="M102" s="2">
        <v>4.1949163815032199E-2</v>
      </c>
      <c r="N102" s="2"/>
    </row>
    <row r="103" spans="1:14" ht="14.5" x14ac:dyDescent="0.35">
      <c r="A103" s="2" t="s">
        <v>606</v>
      </c>
      <c r="B103" s="2" t="s">
        <v>15</v>
      </c>
      <c r="C103" s="2" t="s">
        <v>232</v>
      </c>
      <c r="D103" s="2" t="s">
        <v>607</v>
      </c>
      <c r="E103" s="2" t="s">
        <v>535</v>
      </c>
      <c r="F103" s="2">
        <f t="shared" si="9"/>
        <v>0.49382716049382713</v>
      </c>
      <c r="G103" s="2" t="s">
        <v>608</v>
      </c>
      <c r="H103" s="2" t="str">
        <f t="shared" si="10"/>
        <v>178</v>
      </c>
      <c r="I103" s="2">
        <f t="shared" si="11"/>
        <v>1.739980449657869</v>
      </c>
      <c r="J103" s="2">
        <v>1.9149533208819699E-3</v>
      </c>
      <c r="K103" s="2">
        <v>2</v>
      </c>
      <c r="L103" s="2">
        <v>4</v>
      </c>
      <c r="M103" s="2">
        <v>4.4682244153912601E-2</v>
      </c>
      <c r="N103" s="2" t="s">
        <v>609</v>
      </c>
    </row>
    <row r="104" spans="1:14" ht="14.5" x14ac:dyDescent="0.35">
      <c r="A104" s="2" t="s">
        <v>610</v>
      </c>
      <c r="B104" s="2" t="s">
        <v>611</v>
      </c>
      <c r="C104" s="2" t="s">
        <v>16</v>
      </c>
      <c r="D104" s="2" t="s">
        <v>612</v>
      </c>
      <c r="E104" s="2" t="s">
        <v>529</v>
      </c>
      <c r="F104" s="2">
        <f t="shared" si="9"/>
        <v>0.61728395061728392</v>
      </c>
      <c r="G104" s="2" t="s">
        <v>362</v>
      </c>
      <c r="H104" s="2" t="str">
        <f t="shared" si="10"/>
        <v>8</v>
      </c>
      <c r="I104" s="2">
        <f t="shared" si="11"/>
        <v>7.8201368523949169E-2</v>
      </c>
      <c r="J104" s="2">
        <v>1.4062198510022999E-4</v>
      </c>
      <c r="K104" s="2">
        <v>3</v>
      </c>
      <c r="L104" s="2">
        <v>5</v>
      </c>
      <c r="M104" s="2">
        <v>2.3062005556437799E-2</v>
      </c>
      <c r="N104" s="2" t="s">
        <v>613</v>
      </c>
    </row>
    <row r="105" spans="1:14" ht="14.5" x14ac:dyDescent="0.35">
      <c r="A105" s="2" t="s">
        <v>614</v>
      </c>
      <c r="B105" s="2" t="s">
        <v>355</v>
      </c>
      <c r="C105" s="2" t="s">
        <v>16</v>
      </c>
      <c r="D105" s="2" t="s">
        <v>615</v>
      </c>
      <c r="E105" s="2" t="s">
        <v>519</v>
      </c>
      <c r="F105" s="2">
        <f t="shared" si="9"/>
        <v>0.74074074074074081</v>
      </c>
      <c r="G105" s="2" t="s">
        <v>85</v>
      </c>
      <c r="H105" s="2" t="str">
        <f t="shared" si="10"/>
        <v>14</v>
      </c>
      <c r="I105" s="2">
        <f t="shared" si="11"/>
        <v>0.13685239491691104</v>
      </c>
      <c r="J105" s="2">
        <v>4.1746492398805299E-4</v>
      </c>
      <c r="K105" s="2">
        <v>5</v>
      </c>
      <c r="L105" s="2">
        <v>6</v>
      </c>
      <c r="M105" s="2">
        <v>1.20600978040993E-2</v>
      </c>
      <c r="N105" s="2" t="s">
        <v>616</v>
      </c>
    </row>
    <row r="106" spans="1:14" ht="14.5" x14ac:dyDescent="0.35">
      <c r="A106" s="2" t="s">
        <v>617</v>
      </c>
      <c r="B106" s="2" t="s">
        <v>355</v>
      </c>
      <c r="C106" s="2" t="s">
        <v>16</v>
      </c>
      <c r="D106" s="2" t="s">
        <v>618</v>
      </c>
      <c r="E106" s="2" t="s">
        <v>519</v>
      </c>
      <c r="F106" s="2">
        <f t="shared" si="9"/>
        <v>0.74074074074074081</v>
      </c>
      <c r="G106" s="2" t="s">
        <v>619</v>
      </c>
      <c r="H106" s="2" t="str">
        <f t="shared" si="10"/>
        <v>18</v>
      </c>
      <c r="I106" s="2">
        <f t="shared" si="11"/>
        <v>0.17595307917888564</v>
      </c>
      <c r="J106" s="2">
        <v>1.9602570382197099E-3</v>
      </c>
      <c r="K106" s="2">
        <v>4</v>
      </c>
      <c r="L106" s="2">
        <v>6</v>
      </c>
      <c r="M106" s="2">
        <v>4.5401879336898897E-2</v>
      </c>
      <c r="N106" s="2" t="s">
        <v>616</v>
      </c>
    </row>
    <row r="107" spans="1:14" ht="14.5" x14ac:dyDescent="0.35">
      <c r="A107" s="2" t="s">
        <v>367</v>
      </c>
      <c r="B107" s="2" t="s">
        <v>355</v>
      </c>
      <c r="C107" s="2" t="s">
        <v>232</v>
      </c>
      <c r="D107" s="2" t="s">
        <v>368</v>
      </c>
      <c r="E107" s="2" t="s">
        <v>620</v>
      </c>
      <c r="F107" s="2">
        <f t="shared" si="9"/>
        <v>10.246913580246913</v>
      </c>
      <c r="G107" s="2" t="s">
        <v>370</v>
      </c>
      <c r="H107" s="2" t="str">
        <f t="shared" si="10"/>
        <v>1770</v>
      </c>
      <c r="I107" s="2">
        <f t="shared" si="11"/>
        <v>17.302052785923756</v>
      </c>
      <c r="J107" s="2">
        <v>5.4489935617718299E-9</v>
      </c>
      <c r="K107" s="2">
        <v>1</v>
      </c>
      <c r="L107" s="2">
        <v>83</v>
      </c>
      <c r="M107" s="2">
        <v>1.41673832606068E-6</v>
      </c>
      <c r="N107" s="2" t="s">
        <v>621</v>
      </c>
    </row>
    <row r="108" spans="1:14" ht="14.5" x14ac:dyDescent="0.35">
      <c r="A108" s="2" t="s">
        <v>372</v>
      </c>
      <c r="B108" s="2" t="s">
        <v>355</v>
      </c>
      <c r="C108" s="2" t="s">
        <v>232</v>
      </c>
      <c r="D108" s="2" t="s">
        <v>373</v>
      </c>
      <c r="E108" s="2" t="s">
        <v>502</v>
      </c>
      <c r="F108" s="2">
        <f t="shared" si="9"/>
        <v>0.98765432098765427</v>
      </c>
      <c r="G108" s="2" t="s">
        <v>374</v>
      </c>
      <c r="H108" s="2" t="str">
        <f t="shared" si="10"/>
        <v>430</v>
      </c>
      <c r="I108" s="2">
        <f t="shared" si="11"/>
        <v>4.2033235581622677</v>
      </c>
      <c r="J108" s="2">
        <v>4.4768658519867397E-8</v>
      </c>
      <c r="K108" s="2">
        <v>2</v>
      </c>
      <c r="L108" s="2">
        <v>8</v>
      </c>
      <c r="M108" s="2">
        <v>3.9056483842797298E-6</v>
      </c>
      <c r="N108" s="2" t="s">
        <v>622</v>
      </c>
    </row>
    <row r="109" spans="1:14" ht="14.5" x14ac:dyDescent="0.35">
      <c r="A109" s="2" t="s">
        <v>376</v>
      </c>
      <c r="B109" s="2" t="s">
        <v>355</v>
      </c>
      <c r="C109" s="2" t="s">
        <v>232</v>
      </c>
      <c r="D109" s="2" t="s">
        <v>377</v>
      </c>
      <c r="E109" s="2" t="s">
        <v>502</v>
      </c>
      <c r="F109" s="2">
        <f t="shared" si="9"/>
        <v>0.98765432098765427</v>
      </c>
      <c r="G109" s="2" t="s">
        <v>378</v>
      </c>
      <c r="H109" s="2" t="str">
        <f t="shared" si="10"/>
        <v>431</v>
      </c>
      <c r="I109" s="2">
        <f t="shared" si="11"/>
        <v>4.2130987292277613</v>
      </c>
      <c r="J109" s="2">
        <v>4.50651736647662E-8</v>
      </c>
      <c r="K109" s="2">
        <v>2</v>
      </c>
      <c r="L109" s="2">
        <v>8</v>
      </c>
      <c r="M109" s="2">
        <v>3.9056483842797298E-6</v>
      </c>
      <c r="N109" s="2" t="s">
        <v>622</v>
      </c>
    </row>
    <row r="110" spans="1:14" ht="14.5" x14ac:dyDescent="0.35">
      <c r="A110" s="2" t="s">
        <v>382</v>
      </c>
      <c r="B110" s="2" t="s">
        <v>355</v>
      </c>
      <c r="C110" s="2" t="s">
        <v>232</v>
      </c>
      <c r="D110" s="2" t="s">
        <v>383</v>
      </c>
      <c r="E110" s="2" t="s">
        <v>529</v>
      </c>
      <c r="F110" s="2">
        <f t="shared" si="9"/>
        <v>0.61728395061728392</v>
      </c>
      <c r="G110" s="2" t="s">
        <v>384</v>
      </c>
      <c r="H110" s="2" t="str">
        <f t="shared" si="10"/>
        <v>344</v>
      </c>
      <c r="I110" s="2">
        <f t="shared" si="11"/>
        <v>3.3626588465298148</v>
      </c>
      <c r="J110" s="2">
        <v>1.2999660080999601E-7</v>
      </c>
      <c r="K110" s="2">
        <v>3</v>
      </c>
      <c r="L110" s="2">
        <v>5</v>
      </c>
      <c r="M110" s="2">
        <v>8.4497790526497003E-6</v>
      </c>
      <c r="N110" s="2" t="s">
        <v>486</v>
      </c>
    </row>
    <row r="111" spans="1:14" ht="14.5" x14ac:dyDescent="0.35">
      <c r="A111" s="2" t="s">
        <v>386</v>
      </c>
      <c r="B111" s="2" t="s">
        <v>355</v>
      </c>
      <c r="C111" s="2" t="s">
        <v>232</v>
      </c>
      <c r="D111" s="2" t="s">
        <v>387</v>
      </c>
      <c r="E111" s="2" t="s">
        <v>588</v>
      </c>
      <c r="F111" s="2">
        <f t="shared" si="9"/>
        <v>0</v>
      </c>
      <c r="G111" s="2" t="s">
        <v>388</v>
      </c>
      <c r="H111" s="2" t="str">
        <f t="shared" si="10"/>
        <v>166</v>
      </c>
      <c r="I111" s="2">
        <f t="shared" si="11"/>
        <v>1.6226783968719454</v>
      </c>
      <c r="J111" s="2">
        <v>1.6257940315216601E-6</v>
      </c>
      <c r="K111" s="2">
        <v>6</v>
      </c>
      <c r="L111" s="2">
        <v>0</v>
      </c>
      <c r="M111" s="2">
        <v>7.2584671748125598E-5</v>
      </c>
      <c r="N111" s="2"/>
    </row>
    <row r="112" spans="1:14" ht="14.5" x14ac:dyDescent="0.35">
      <c r="A112" s="2" t="s">
        <v>379</v>
      </c>
      <c r="B112" s="2" t="s">
        <v>355</v>
      </c>
      <c r="C112" s="2" t="s">
        <v>232</v>
      </c>
      <c r="D112" s="2" t="s">
        <v>380</v>
      </c>
      <c r="E112" s="2" t="s">
        <v>588</v>
      </c>
      <c r="F112" s="2">
        <f t="shared" si="9"/>
        <v>0</v>
      </c>
      <c r="G112" s="2" t="s">
        <v>381</v>
      </c>
      <c r="H112" s="2" t="str">
        <f t="shared" si="10"/>
        <v>168</v>
      </c>
      <c r="I112" s="2">
        <f t="shared" si="11"/>
        <v>1.6422287390029326</v>
      </c>
      <c r="J112" s="2">
        <v>1.6750308864952101E-6</v>
      </c>
      <c r="K112" s="2">
        <v>5</v>
      </c>
      <c r="L112" s="2">
        <v>0</v>
      </c>
      <c r="M112" s="2">
        <v>7.2584671748125598E-5</v>
      </c>
      <c r="N112" s="2"/>
    </row>
    <row r="113" spans="1:14" ht="14.5" x14ac:dyDescent="0.35">
      <c r="A113" s="2" t="s">
        <v>623</v>
      </c>
      <c r="B113" s="2" t="s">
        <v>355</v>
      </c>
      <c r="C113" s="2" t="s">
        <v>232</v>
      </c>
      <c r="D113" s="2" t="s">
        <v>624</v>
      </c>
      <c r="E113" s="2" t="s">
        <v>625</v>
      </c>
      <c r="F113" s="2">
        <f t="shared" si="9"/>
        <v>17.530864197530864</v>
      </c>
      <c r="G113" s="2" t="s">
        <v>626</v>
      </c>
      <c r="H113" s="2" t="str">
        <f t="shared" si="10"/>
        <v>2332</v>
      </c>
      <c r="I113" s="2">
        <f t="shared" si="11"/>
        <v>22.795698924731184</v>
      </c>
      <c r="J113" s="2">
        <v>1.44491635400465E-4</v>
      </c>
      <c r="K113" s="2">
        <v>0</v>
      </c>
      <c r="L113" s="2">
        <v>142</v>
      </c>
      <c r="M113" s="2">
        <v>5.36683217201726E-3</v>
      </c>
      <c r="N113" s="2" t="s">
        <v>627</v>
      </c>
    </row>
    <row r="114" spans="1:14" ht="14.5" x14ac:dyDescent="0.35">
      <c r="A114" s="2" t="s">
        <v>628</v>
      </c>
      <c r="B114" s="2" t="s">
        <v>355</v>
      </c>
      <c r="C114" s="2" t="s">
        <v>232</v>
      </c>
      <c r="D114" s="2" t="s">
        <v>629</v>
      </c>
      <c r="E114" s="2" t="s">
        <v>533</v>
      </c>
      <c r="F114" s="2">
        <f t="shared" si="9"/>
        <v>4.4444444444444446</v>
      </c>
      <c r="G114" s="2" t="s">
        <v>630</v>
      </c>
      <c r="H114" s="2" t="str">
        <f t="shared" si="10"/>
        <v>762</v>
      </c>
      <c r="I114" s="2">
        <f t="shared" si="11"/>
        <v>7.4486803519061588</v>
      </c>
      <c r="J114" s="2">
        <v>3.6494093873761597E-4</v>
      </c>
      <c r="K114" s="2">
        <v>2</v>
      </c>
      <c r="L114" s="2">
        <v>36</v>
      </c>
      <c r="M114" s="2">
        <v>1.18605805089725E-2</v>
      </c>
      <c r="N114" s="2" t="s">
        <v>631</v>
      </c>
    </row>
    <row r="115" spans="1:14" ht="14.5" x14ac:dyDescent="0.35">
      <c r="A115" s="2" t="s">
        <v>632</v>
      </c>
      <c r="B115" s="2" t="s">
        <v>355</v>
      </c>
      <c r="C115" s="2" t="s">
        <v>232</v>
      </c>
      <c r="D115" s="2" t="s">
        <v>633</v>
      </c>
      <c r="E115" s="2" t="s">
        <v>600</v>
      </c>
      <c r="F115" s="2">
        <f t="shared" si="9"/>
        <v>0.12345679012345678</v>
      </c>
      <c r="G115" s="2" t="s">
        <v>345</v>
      </c>
      <c r="H115" s="2" t="str">
        <f t="shared" si="10"/>
        <v>115</v>
      </c>
      <c r="I115" s="2">
        <f t="shared" si="11"/>
        <v>1.1241446725317694</v>
      </c>
      <c r="J115" s="2">
        <v>1.430778255646E-3</v>
      </c>
      <c r="K115" s="2">
        <v>4</v>
      </c>
      <c r="L115" s="2">
        <v>1</v>
      </c>
      <c r="M115" s="2">
        <v>3.7200234646796101E-2</v>
      </c>
      <c r="N115" s="2" t="s">
        <v>634</v>
      </c>
    </row>
    <row r="116" spans="1:14" ht="14.5" x14ac:dyDescent="0.35">
      <c r="A116" s="2" t="s">
        <v>389</v>
      </c>
      <c r="B116" s="2" t="s">
        <v>355</v>
      </c>
      <c r="C116" s="2" t="s">
        <v>232</v>
      </c>
      <c r="D116" s="2" t="s">
        <v>390</v>
      </c>
      <c r="E116" s="2" t="s">
        <v>600</v>
      </c>
      <c r="F116" s="2">
        <f t="shared" si="9"/>
        <v>0.12345679012345678</v>
      </c>
      <c r="G116" s="2" t="s">
        <v>391</v>
      </c>
      <c r="H116" s="2" t="str">
        <f t="shared" si="10"/>
        <v>110</v>
      </c>
      <c r="I116" s="2">
        <f t="shared" si="11"/>
        <v>1.0752688172043012</v>
      </c>
      <c r="J116" s="2">
        <v>2.0954713540107198E-3</v>
      </c>
      <c r="K116" s="2">
        <v>4</v>
      </c>
      <c r="L116" s="2">
        <v>1</v>
      </c>
      <c r="M116" s="2">
        <v>4.5401879336898897E-2</v>
      </c>
      <c r="N116" s="2" t="s">
        <v>635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7"/>
  <sheetViews>
    <sheetView zoomScaleNormal="100" workbookViewId="0"/>
  </sheetViews>
  <sheetFormatPr defaultColWidth="10.81640625" defaultRowHeight="12.5" x14ac:dyDescent="0.25"/>
  <cols>
    <col min="1" max="1" width="16" customWidth="1"/>
    <col min="2" max="2" width="4.6328125" customWidth="1"/>
    <col min="3" max="3" width="2.1796875" customWidth="1"/>
    <col min="4" max="4" width="76.54296875" customWidth="1"/>
    <col min="5" max="5" width="11" customWidth="1"/>
    <col min="6" max="7" width="16" customWidth="1"/>
    <col min="8" max="10" width="11" customWidth="1"/>
    <col min="11" max="11" width="4.6328125" customWidth="1"/>
    <col min="12" max="13" width="11" customWidth="1"/>
    <col min="14" max="14" width="19.81640625" customWidth="1"/>
  </cols>
  <sheetData>
    <row r="1" spans="1:14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4.5" x14ac:dyDescent="0.35">
      <c r="A2" s="2" t="s">
        <v>14</v>
      </c>
      <c r="B2" s="2" t="s">
        <v>15</v>
      </c>
      <c r="C2" s="2" t="s">
        <v>16</v>
      </c>
      <c r="D2" s="2" t="s">
        <v>17</v>
      </c>
      <c r="E2" s="2" t="s">
        <v>636</v>
      </c>
      <c r="F2" s="2">
        <f t="shared" ref="F2:F33" si="0">L2/670*100</f>
        <v>3.7313432835820892</v>
      </c>
      <c r="G2" s="2" t="s">
        <v>19</v>
      </c>
      <c r="H2" s="2" t="str">
        <f t="shared" ref="H2:H33" si="1">LEFT(G2,FIND("/",G2)-1)</f>
        <v>30</v>
      </c>
      <c r="I2" s="2">
        <f t="shared" ref="I2:I33" si="2">H2/10230*100</f>
        <v>0.2932551319648094</v>
      </c>
      <c r="J2" s="2">
        <v>1.7319536209494501E-25</v>
      </c>
      <c r="K2" s="2">
        <v>7</v>
      </c>
      <c r="L2" s="2">
        <v>25</v>
      </c>
      <c r="M2" s="2">
        <v>4.0008128643932199E-22</v>
      </c>
      <c r="N2" s="2" t="s">
        <v>491</v>
      </c>
    </row>
    <row r="3" spans="1:14" ht="14.5" x14ac:dyDescent="0.35">
      <c r="A3" s="2" t="s">
        <v>21</v>
      </c>
      <c r="B3" s="2" t="s">
        <v>15</v>
      </c>
      <c r="C3" s="2" t="s">
        <v>16</v>
      </c>
      <c r="D3" s="2" t="s">
        <v>22</v>
      </c>
      <c r="E3" s="2" t="s">
        <v>637</v>
      </c>
      <c r="F3" s="2">
        <f t="shared" si="0"/>
        <v>4.0298507462686564</v>
      </c>
      <c r="G3" s="2" t="s">
        <v>24</v>
      </c>
      <c r="H3" s="2" t="str">
        <f t="shared" si="1"/>
        <v>36</v>
      </c>
      <c r="I3" s="2">
        <f t="shared" si="2"/>
        <v>0.35190615835777128</v>
      </c>
      <c r="J3" s="2">
        <v>3.55172050137156E-25</v>
      </c>
      <c r="K3" s="2">
        <v>4</v>
      </c>
      <c r="L3" s="2">
        <v>27</v>
      </c>
      <c r="M3" s="2">
        <v>4.1022371790841501E-22</v>
      </c>
      <c r="N3" s="2" t="s">
        <v>493</v>
      </c>
    </row>
    <row r="4" spans="1:14" ht="14.5" x14ac:dyDescent="0.35">
      <c r="A4" s="2" t="s">
        <v>26</v>
      </c>
      <c r="B4" s="2" t="s">
        <v>15</v>
      </c>
      <c r="C4" s="2" t="s">
        <v>16</v>
      </c>
      <c r="D4" s="2" t="s">
        <v>27</v>
      </c>
      <c r="E4" s="2" t="s">
        <v>636</v>
      </c>
      <c r="F4" s="2">
        <f t="shared" si="0"/>
        <v>3.7313432835820892</v>
      </c>
      <c r="G4" s="2" t="s">
        <v>28</v>
      </c>
      <c r="H4" s="2" t="str">
        <f t="shared" si="1"/>
        <v>31</v>
      </c>
      <c r="I4" s="2">
        <f t="shared" si="2"/>
        <v>0.30303030303030304</v>
      </c>
      <c r="J4" s="2">
        <v>8.40460815286682E-25</v>
      </c>
      <c r="K4" s="2">
        <v>5</v>
      </c>
      <c r="L4" s="2">
        <v>25</v>
      </c>
      <c r="M4" s="2">
        <v>6.4715482777074497E-22</v>
      </c>
      <c r="N4" s="2" t="s">
        <v>491</v>
      </c>
    </row>
    <row r="5" spans="1:14" ht="14.5" x14ac:dyDescent="0.35">
      <c r="A5" s="2" t="s">
        <v>34</v>
      </c>
      <c r="B5" s="2" t="s">
        <v>15</v>
      </c>
      <c r="C5" s="2" t="s">
        <v>16</v>
      </c>
      <c r="D5" s="2" t="s">
        <v>35</v>
      </c>
      <c r="E5" s="2" t="s">
        <v>638</v>
      </c>
      <c r="F5" s="2">
        <f t="shared" si="0"/>
        <v>3.8805970149253728</v>
      </c>
      <c r="G5" s="2" t="s">
        <v>32</v>
      </c>
      <c r="H5" s="2" t="str">
        <f t="shared" si="1"/>
        <v>38</v>
      </c>
      <c r="I5" s="2">
        <f t="shared" si="2"/>
        <v>0.37145650048875856</v>
      </c>
      <c r="J5" s="2">
        <v>1.3408802642957799E-22</v>
      </c>
      <c r="K5" s="2">
        <v>6</v>
      </c>
      <c r="L5" s="2">
        <v>26</v>
      </c>
      <c r="M5" s="2">
        <v>6.1948668210464901E-20</v>
      </c>
      <c r="N5" s="2" t="s">
        <v>639</v>
      </c>
    </row>
    <row r="6" spans="1:14" ht="14.5" x14ac:dyDescent="0.35">
      <c r="A6" s="2" t="s">
        <v>29</v>
      </c>
      <c r="B6" s="2" t="s">
        <v>15</v>
      </c>
      <c r="C6" s="2" t="s">
        <v>16</v>
      </c>
      <c r="D6" s="2" t="s">
        <v>30</v>
      </c>
      <c r="E6" s="2" t="s">
        <v>638</v>
      </c>
      <c r="F6" s="2">
        <f t="shared" si="0"/>
        <v>3.8805970149253728</v>
      </c>
      <c r="G6" s="2" t="s">
        <v>32</v>
      </c>
      <c r="H6" s="2" t="str">
        <f t="shared" si="1"/>
        <v>38</v>
      </c>
      <c r="I6" s="2">
        <f t="shared" si="2"/>
        <v>0.37145650048875856</v>
      </c>
      <c r="J6" s="2">
        <v>1.3408802642957799E-22</v>
      </c>
      <c r="K6" s="2">
        <v>5</v>
      </c>
      <c r="L6" s="2">
        <v>26</v>
      </c>
      <c r="M6" s="2">
        <v>6.1948668210464901E-20</v>
      </c>
      <c r="N6" s="2" t="s">
        <v>639</v>
      </c>
    </row>
    <row r="7" spans="1:14" ht="14.5" x14ac:dyDescent="0.35">
      <c r="A7" s="2" t="s">
        <v>36</v>
      </c>
      <c r="B7" s="2" t="s">
        <v>15</v>
      </c>
      <c r="C7" s="2" t="s">
        <v>16</v>
      </c>
      <c r="D7" s="2" t="s">
        <v>37</v>
      </c>
      <c r="E7" s="2" t="s">
        <v>640</v>
      </c>
      <c r="F7" s="2">
        <f t="shared" si="0"/>
        <v>4.1791044776119408</v>
      </c>
      <c r="G7" s="2" t="s">
        <v>38</v>
      </c>
      <c r="H7" s="2" t="str">
        <f t="shared" si="1"/>
        <v>46</v>
      </c>
      <c r="I7" s="2">
        <f t="shared" si="2"/>
        <v>0.44965786901270771</v>
      </c>
      <c r="J7" s="2">
        <v>3.8124474926915299E-22</v>
      </c>
      <c r="K7" s="2">
        <v>4</v>
      </c>
      <c r="L7" s="2">
        <v>28</v>
      </c>
      <c r="M7" s="2">
        <v>1.46779228468624E-19</v>
      </c>
      <c r="N7" s="2" t="s">
        <v>641</v>
      </c>
    </row>
    <row r="8" spans="1:14" ht="14.5" x14ac:dyDescent="0.35">
      <c r="A8" s="2" t="s">
        <v>40</v>
      </c>
      <c r="B8" s="2" t="s">
        <v>15</v>
      </c>
      <c r="C8" s="2" t="s">
        <v>16</v>
      </c>
      <c r="D8" s="2" t="s">
        <v>41</v>
      </c>
      <c r="E8" s="2" t="s">
        <v>642</v>
      </c>
      <c r="F8" s="2">
        <f t="shared" si="0"/>
        <v>4.4776119402985071</v>
      </c>
      <c r="G8" s="2" t="s">
        <v>43</v>
      </c>
      <c r="H8" s="2" t="str">
        <f t="shared" si="1"/>
        <v>64</v>
      </c>
      <c r="I8" s="2">
        <f t="shared" si="2"/>
        <v>0.62561094819159335</v>
      </c>
      <c r="J8" s="2">
        <v>3.1804243739850099E-19</v>
      </c>
      <c r="K8" s="2">
        <v>3</v>
      </c>
      <c r="L8" s="2">
        <v>30</v>
      </c>
      <c r="M8" s="2">
        <v>1.0495400434150499E-16</v>
      </c>
      <c r="N8" s="2" t="s">
        <v>643</v>
      </c>
    </row>
    <row r="9" spans="1:14" ht="14.5" x14ac:dyDescent="0.35">
      <c r="A9" s="2" t="s">
        <v>45</v>
      </c>
      <c r="B9" s="2" t="s">
        <v>15</v>
      </c>
      <c r="C9" s="2" t="s">
        <v>16</v>
      </c>
      <c r="D9" s="2" t="s">
        <v>46</v>
      </c>
      <c r="E9" s="2" t="s">
        <v>644</v>
      </c>
      <c r="F9" s="2">
        <f t="shared" si="0"/>
        <v>2.0895522388059704</v>
      </c>
      <c r="G9" s="2" t="s">
        <v>48</v>
      </c>
      <c r="H9" s="2" t="str">
        <f t="shared" si="1"/>
        <v>15</v>
      </c>
      <c r="I9" s="2">
        <f t="shared" si="2"/>
        <v>0.1466275659824047</v>
      </c>
      <c r="J9" s="2">
        <v>3.3152576262994798E-16</v>
      </c>
      <c r="K9" s="2">
        <v>8</v>
      </c>
      <c r="L9" s="2">
        <v>14</v>
      </c>
      <c r="M9" s="2">
        <v>9.57280639593974E-14</v>
      </c>
      <c r="N9" s="2" t="s">
        <v>402</v>
      </c>
    </row>
    <row r="10" spans="1:14" ht="14.5" x14ac:dyDescent="0.35">
      <c r="A10" s="2" t="s">
        <v>50</v>
      </c>
      <c r="B10" s="2" t="s">
        <v>15</v>
      </c>
      <c r="C10" s="2" t="s">
        <v>16</v>
      </c>
      <c r="D10" s="2" t="s">
        <v>51</v>
      </c>
      <c r="E10" s="2" t="s">
        <v>645</v>
      </c>
      <c r="F10" s="2">
        <f t="shared" si="0"/>
        <v>5.6716417910447765</v>
      </c>
      <c r="G10" s="2" t="s">
        <v>53</v>
      </c>
      <c r="H10" s="2" t="str">
        <f t="shared" si="1"/>
        <v>215</v>
      </c>
      <c r="I10" s="2">
        <f t="shared" si="2"/>
        <v>2.1016617790811338</v>
      </c>
      <c r="J10" s="2">
        <v>1.4965989042154302E-8</v>
      </c>
      <c r="K10" s="2">
        <v>3</v>
      </c>
      <c r="L10" s="2">
        <v>38</v>
      </c>
      <c r="M10" s="2">
        <v>1.81954919407244E-6</v>
      </c>
      <c r="N10" s="2" t="s">
        <v>646</v>
      </c>
    </row>
    <row r="11" spans="1:14" ht="14.5" x14ac:dyDescent="0.35">
      <c r="A11" s="2" t="s">
        <v>55</v>
      </c>
      <c r="B11" s="2" t="s">
        <v>15</v>
      </c>
      <c r="C11" s="2" t="s">
        <v>16</v>
      </c>
      <c r="D11" s="2" t="s">
        <v>56</v>
      </c>
      <c r="E11" s="2" t="s">
        <v>647</v>
      </c>
      <c r="F11" s="2">
        <f t="shared" si="0"/>
        <v>1.1940298507462688</v>
      </c>
      <c r="G11" s="2" t="s">
        <v>58</v>
      </c>
      <c r="H11" s="2" t="str">
        <f t="shared" si="1"/>
        <v>11</v>
      </c>
      <c r="I11" s="2">
        <f t="shared" si="2"/>
        <v>0.10752688172043011</v>
      </c>
      <c r="J11" s="2">
        <v>4.4962945247417698E-8</v>
      </c>
      <c r="K11" s="2">
        <v>8</v>
      </c>
      <c r="L11" s="2">
        <v>8</v>
      </c>
      <c r="M11" s="2">
        <v>5.1932201760767497E-6</v>
      </c>
      <c r="N11" s="2" t="s">
        <v>59</v>
      </c>
    </row>
    <row r="12" spans="1:14" ht="14.5" x14ac:dyDescent="0.35">
      <c r="A12" s="2" t="s">
        <v>510</v>
      </c>
      <c r="B12" s="2" t="s">
        <v>15</v>
      </c>
      <c r="C12" s="2" t="s">
        <v>16</v>
      </c>
      <c r="D12" s="2" t="s">
        <v>511</v>
      </c>
      <c r="E12" s="2" t="s">
        <v>648</v>
      </c>
      <c r="F12" s="2">
        <f t="shared" si="0"/>
        <v>7.1641791044776122</v>
      </c>
      <c r="G12" s="2" t="s">
        <v>513</v>
      </c>
      <c r="H12" s="2" t="str">
        <f t="shared" si="1"/>
        <v>322</v>
      </c>
      <c r="I12" s="2">
        <f t="shared" si="2"/>
        <v>3.1476050830889544</v>
      </c>
      <c r="J12" s="2">
        <v>6.2065280213395303E-8</v>
      </c>
      <c r="K12" s="2">
        <v>4</v>
      </c>
      <c r="L12" s="2">
        <v>48</v>
      </c>
      <c r="M12" s="2">
        <v>6.8271808234734796E-6</v>
      </c>
      <c r="N12" s="2" t="s">
        <v>649</v>
      </c>
    </row>
    <row r="13" spans="1:14" ht="14.5" x14ac:dyDescent="0.35">
      <c r="A13" s="2" t="s">
        <v>60</v>
      </c>
      <c r="B13" s="2" t="s">
        <v>15</v>
      </c>
      <c r="C13" s="2" t="s">
        <v>16</v>
      </c>
      <c r="D13" s="2" t="s">
        <v>61</v>
      </c>
      <c r="E13" s="2" t="s">
        <v>650</v>
      </c>
      <c r="F13" s="2">
        <f t="shared" si="0"/>
        <v>1.3432835820895521</v>
      </c>
      <c r="G13" s="2" t="s">
        <v>48</v>
      </c>
      <c r="H13" s="2" t="str">
        <f t="shared" si="1"/>
        <v>15</v>
      </c>
      <c r="I13" s="2">
        <f t="shared" si="2"/>
        <v>0.1466275659824047</v>
      </c>
      <c r="J13" s="2">
        <v>7.3663382078710601E-8</v>
      </c>
      <c r="K13" s="2">
        <v>3</v>
      </c>
      <c r="L13" s="2">
        <v>9</v>
      </c>
      <c r="M13" s="2">
        <v>7.7346551182646096E-6</v>
      </c>
      <c r="N13" s="2" t="s">
        <v>63</v>
      </c>
    </row>
    <row r="14" spans="1:14" ht="14.5" x14ac:dyDescent="0.35">
      <c r="A14" s="2" t="s">
        <v>116</v>
      </c>
      <c r="B14" s="2" t="s">
        <v>15</v>
      </c>
      <c r="C14" s="2" t="s">
        <v>16</v>
      </c>
      <c r="D14" s="2" t="s">
        <v>117</v>
      </c>
      <c r="E14" s="2" t="s">
        <v>651</v>
      </c>
      <c r="F14" s="2">
        <f t="shared" si="0"/>
        <v>9.4029850746268657</v>
      </c>
      <c r="G14" s="2" t="s">
        <v>119</v>
      </c>
      <c r="H14" s="2" t="str">
        <f t="shared" si="1"/>
        <v>532</v>
      </c>
      <c r="I14" s="2">
        <f t="shared" si="2"/>
        <v>5.2003910068426196</v>
      </c>
      <c r="J14" s="2">
        <v>3.42034506877226E-6</v>
      </c>
      <c r="K14" s="2">
        <v>2</v>
      </c>
      <c r="L14" s="2">
        <v>63</v>
      </c>
      <c r="M14" s="2">
        <v>2.8217846817371102E-4</v>
      </c>
      <c r="N14" s="2" t="s">
        <v>652</v>
      </c>
    </row>
    <row r="15" spans="1:14" ht="14.5" x14ac:dyDescent="0.35">
      <c r="A15" s="2" t="s">
        <v>64</v>
      </c>
      <c r="B15" s="2" t="s">
        <v>15</v>
      </c>
      <c r="C15" s="2" t="s">
        <v>16</v>
      </c>
      <c r="D15" s="2" t="s">
        <v>65</v>
      </c>
      <c r="E15" s="2" t="s">
        <v>653</v>
      </c>
      <c r="F15" s="2">
        <f t="shared" si="0"/>
        <v>38.955223880597018</v>
      </c>
      <c r="G15" s="2" t="s">
        <v>67</v>
      </c>
      <c r="H15" s="2" t="str">
        <f t="shared" si="1"/>
        <v>3157</v>
      </c>
      <c r="I15" s="2">
        <f t="shared" si="2"/>
        <v>30.86021505376344</v>
      </c>
      <c r="J15" s="2">
        <v>4.3015434050100704E-6</v>
      </c>
      <c r="K15" s="2">
        <v>1</v>
      </c>
      <c r="L15" s="2">
        <v>261</v>
      </c>
      <c r="M15" s="2">
        <v>3.4264018157149201E-4</v>
      </c>
      <c r="N15" s="2" t="s">
        <v>654</v>
      </c>
    </row>
    <row r="16" spans="1:14" ht="14.5" x14ac:dyDescent="0.35">
      <c r="A16" s="2" t="s">
        <v>80</v>
      </c>
      <c r="B16" s="2" t="s">
        <v>15</v>
      </c>
      <c r="C16" s="2" t="s">
        <v>16</v>
      </c>
      <c r="D16" s="2" t="s">
        <v>81</v>
      </c>
      <c r="E16" s="2" t="s">
        <v>650</v>
      </c>
      <c r="F16" s="2">
        <f t="shared" si="0"/>
        <v>1.3432835820895521</v>
      </c>
      <c r="G16" s="2" t="s">
        <v>76</v>
      </c>
      <c r="H16" s="2" t="str">
        <f t="shared" si="1"/>
        <v>24</v>
      </c>
      <c r="I16" s="2">
        <f t="shared" si="2"/>
        <v>0.23460410557184752</v>
      </c>
      <c r="J16" s="2">
        <v>1.1253037678687001E-5</v>
      </c>
      <c r="K16" s="2">
        <v>9</v>
      </c>
      <c r="L16" s="2">
        <v>9</v>
      </c>
      <c r="M16" s="2">
        <v>6.0147733699607102E-4</v>
      </c>
      <c r="N16" s="2" t="s">
        <v>77</v>
      </c>
    </row>
    <row r="17" spans="1:14" ht="14.5" x14ac:dyDescent="0.35">
      <c r="A17" s="2" t="s">
        <v>78</v>
      </c>
      <c r="B17" s="2" t="s">
        <v>15</v>
      </c>
      <c r="C17" s="2" t="s">
        <v>16</v>
      </c>
      <c r="D17" s="2" t="s">
        <v>79</v>
      </c>
      <c r="E17" s="2" t="s">
        <v>650</v>
      </c>
      <c r="F17" s="2">
        <f t="shared" si="0"/>
        <v>1.3432835820895521</v>
      </c>
      <c r="G17" s="2" t="s">
        <v>76</v>
      </c>
      <c r="H17" s="2" t="str">
        <f t="shared" si="1"/>
        <v>24</v>
      </c>
      <c r="I17" s="2">
        <f t="shared" si="2"/>
        <v>0.23460410557184752</v>
      </c>
      <c r="J17" s="2">
        <v>1.1253037678687001E-5</v>
      </c>
      <c r="K17" s="2">
        <v>10</v>
      </c>
      <c r="L17" s="2">
        <v>9</v>
      </c>
      <c r="M17" s="2">
        <v>6.0147733699607102E-4</v>
      </c>
      <c r="N17" s="2" t="s">
        <v>77</v>
      </c>
    </row>
    <row r="18" spans="1:14" ht="14.5" x14ac:dyDescent="0.35">
      <c r="A18" s="2" t="s">
        <v>74</v>
      </c>
      <c r="B18" s="2" t="s">
        <v>15</v>
      </c>
      <c r="C18" s="2" t="s">
        <v>16</v>
      </c>
      <c r="D18" s="2" t="s">
        <v>75</v>
      </c>
      <c r="E18" s="2" t="s">
        <v>650</v>
      </c>
      <c r="F18" s="2">
        <f t="shared" si="0"/>
        <v>1.3432835820895521</v>
      </c>
      <c r="G18" s="2" t="s">
        <v>76</v>
      </c>
      <c r="H18" s="2" t="str">
        <f t="shared" si="1"/>
        <v>24</v>
      </c>
      <c r="I18" s="2">
        <f t="shared" si="2"/>
        <v>0.23460410557184752</v>
      </c>
      <c r="J18" s="2">
        <v>1.1253037678687001E-5</v>
      </c>
      <c r="K18" s="2">
        <v>9</v>
      </c>
      <c r="L18" s="2">
        <v>9</v>
      </c>
      <c r="M18" s="2">
        <v>6.0147733699607102E-4</v>
      </c>
      <c r="N18" s="2" t="s">
        <v>77</v>
      </c>
    </row>
    <row r="19" spans="1:14" ht="14.5" x14ac:dyDescent="0.35">
      <c r="A19" s="2" t="s">
        <v>99</v>
      </c>
      <c r="B19" s="2" t="s">
        <v>15</v>
      </c>
      <c r="C19" s="2" t="s">
        <v>16</v>
      </c>
      <c r="D19" s="2" t="s">
        <v>100</v>
      </c>
      <c r="E19" s="2" t="s">
        <v>655</v>
      </c>
      <c r="F19" s="2">
        <f t="shared" si="0"/>
        <v>1.0447761194029852</v>
      </c>
      <c r="G19" s="2" t="s">
        <v>85</v>
      </c>
      <c r="H19" s="2" t="str">
        <f t="shared" si="1"/>
        <v>14</v>
      </c>
      <c r="I19" s="2">
        <f t="shared" si="2"/>
        <v>0.13685239491691104</v>
      </c>
      <c r="J19" s="2">
        <v>1.1456711180877599E-5</v>
      </c>
      <c r="K19" s="2">
        <v>7</v>
      </c>
      <c r="L19" s="2">
        <v>7</v>
      </c>
      <c r="M19" s="2">
        <v>6.0147733699607102E-4</v>
      </c>
      <c r="N19" s="2" t="s">
        <v>86</v>
      </c>
    </row>
    <row r="20" spans="1:14" ht="14.5" x14ac:dyDescent="0.35">
      <c r="A20" s="2" t="s">
        <v>97</v>
      </c>
      <c r="B20" s="2" t="s">
        <v>15</v>
      </c>
      <c r="C20" s="2" t="s">
        <v>16</v>
      </c>
      <c r="D20" s="2" t="s">
        <v>98</v>
      </c>
      <c r="E20" s="2" t="s">
        <v>655</v>
      </c>
      <c r="F20" s="2">
        <f t="shared" si="0"/>
        <v>1.0447761194029852</v>
      </c>
      <c r="G20" s="2" t="s">
        <v>85</v>
      </c>
      <c r="H20" s="2" t="str">
        <f t="shared" si="1"/>
        <v>14</v>
      </c>
      <c r="I20" s="2">
        <f t="shared" si="2"/>
        <v>0.13685239491691104</v>
      </c>
      <c r="J20" s="2">
        <v>1.1456711180877599E-5</v>
      </c>
      <c r="K20" s="2">
        <v>9</v>
      </c>
      <c r="L20" s="2">
        <v>7</v>
      </c>
      <c r="M20" s="2">
        <v>6.0147733699607102E-4</v>
      </c>
      <c r="N20" s="2" t="s">
        <v>86</v>
      </c>
    </row>
    <row r="21" spans="1:14" ht="14.5" x14ac:dyDescent="0.35">
      <c r="A21" s="2" t="s">
        <v>91</v>
      </c>
      <c r="B21" s="2" t="s">
        <v>15</v>
      </c>
      <c r="C21" s="2" t="s">
        <v>16</v>
      </c>
      <c r="D21" s="2" t="s">
        <v>92</v>
      </c>
      <c r="E21" s="2" t="s">
        <v>655</v>
      </c>
      <c r="F21" s="2">
        <f t="shared" si="0"/>
        <v>1.0447761194029852</v>
      </c>
      <c r="G21" s="2" t="s">
        <v>85</v>
      </c>
      <c r="H21" s="2" t="str">
        <f t="shared" si="1"/>
        <v>14</v>
      </c>
      <c r="I21" s="2">
        <f t="shared" si="2"/>
        <v>0.13685239491691104</v>
      </c>
      <c r="J21" s="2">
        <v>1.1456711180877599E-5</v>
      </c>
      <c r="K21" s="2">
        <v>9</v>
      </c>
      <c r="L21" s="2">
        <v>7</v>
      </c>
      <c r="M21" s="2">
        <v>6.0147733699607102E-4</v>
      </c>
      <c r="N21" s="2" t="s">
        <v>86</v>
      </c>
    </row>
    <row r="22" spans="1:14" ht="14.5" x14ac:dyDescent="0.35">
      <c r="A22" s="2" t="s">
        <v>82</v>
      </c>
      <c r="B22" s="2" t="s">
        <v>15</v>
      </c>
      <c r="C22" s="2" t="s">
        <v>16</v>
      </c>
      <c r="D22" s="2" t="s">
        <v>83</v>
      </c>
      <c r="E22" s="2" t="s">
        <v>655</v>
      </c>
      <c r="F22" s="2">
        <f t="shared" si="0"/>
        <v>1.0447761194029852</v>
      </c>
      <c r="G22" s="2" t="s">
        <v>85</v>
      </c>
      <c r="H22" s="2" t="str">
        <f t="shared" si="1"/>
        <v>14</v>
      </c>
      <c r="I22" s="2">
        <f t="shared" si="2"/>
        <v>0.13685239491691104</v>
      </c>
      <c r="J22" s="2">
        <v>1.1456711180877599E-5</v>
      </c>
      <c r="K22" s="2">
        <v>8</v>
      </c>
      <c r="L22" s="2">
        <v>7</v>
      </c>
      <c r="M22" s="2">
        <v>6.0147733699607102E-4</v>
      </c>
      <c r="N22" s="2" t="s">
        <v>86</v>
      </c>
    </row>
    <row r="23" spans="1:14" ht="14.5" x14ac:dyDescent="0.35">
      <c r="A23" s="2" t="s">
        <v>87</v>
      </c>
      <c r="B23" s="2" t="s">
        <v>15</v>
      </c>
      <c r="C23" s="2" t="s">
        <v>16</v>
      </c>
      <c r="D23" s="2" t="s">
        <v>88</v>
      </c>
      <c r="E23" s="2" t="s">
        <v>655</v>
      </c>
      <c r="F23" s="2">
        <f t="shared" si="0"/>
        <v>1.0447761194029852</v>
      </c>
      <c r="G23" s="2" t="s">
        <v>85</v>
      </c>
      <c r="H23" s="2" t="str">
        <f t="shared" si="1"/>
        <v>14</v>
      </c>
      <c r="I23" s="2">
        <f t="shared" si="2"/>
        <v>0.13685239491691104</v>
      </c>
      <c r="J23" s="2">
        <v>1.1456711180877599E-5</v>
      </c>
      <c r="K23" s="2">
        <v>10</v>
      </c>
      <c r="L23" s="2">
        <v>7</v>
      </c>
      <c r="M23" s="2">
        <v>6.0147733699607102E-4</v>
      </c>
      <c r="N23" s="2" t="s">
        <v>86</v>
      </c>
    </row>
    <row r="24" spans="1:14" ht="14.5" x14ac:dyDescent="0.35">
      <c r="A24" s="2" t="s">
        <v>89</v>
      </c>
      <c r="B24" s="2" t="s">
        <v>15</v>
      </c>
      <c r="C24" s="2" t="s">
        <v>16</v>
      </c>
      <c r="D24" s="2" t="s">
        <v>90</v>
      </c>
      <c r="E24" s="2" t="s">
        <v>655</v>
      </c>
      <c r="F24" s="2">
        <f t="shared" si="0"/>
        <v>1.0447761194029852</v>
      </c>
      <c r="G24" s="2" t="s">
        <v>85</v>
      </c>
      <c r="H24" s="2" t="str">
        <f t="shared" si="1"/>
        <v>14</v>
      </c>
      <c r="I24" s="2">
        <f t="shared" si="2"/>
        <v>0.13685239491691104</v>
      </c>
      <c r="J24" s="2">
        <v>1.1456711180877599E-5</v>
      </c>
      <c r="K24" s="2">
        <v>11</v>
      </c>
      <c r="L24" s="2">
        <v>7</v>
      </c>
      <c r="M24" s="2">
        <v>6.0147733699607102E-4</v>
      </c>
      <c r="N24" s="2" t="s">
        <v>86</v>
      </c>
    </row>
    <row r="25" spans="1:14" ht="14.5" x14ac:dyDescent="0.35">
      <c r="A25" s="2" t="s">
        <v>95</v>
      </c>
      <c r="B25" s="2" t="s">
        <v>15</v>
      </c>
      <c r="C25" s="2" t="s">
        <v>16</v>
      </c>
      <c r="D25" s="2" t="s">
        <v>96</v>
      </c>
      <c r="E25" s="2" t="s">
        <v>655</v>
      </c>
      <c r="F25" s="2">
        <f t="shared" si="0"/>
        <v>1.0447761194029852</v>
      </c>
      <c r="G25" s="2" t="s">
        <v>85</v>
      </c>
      <c r="H25" s="2" t="str">
        <f t="shared" si="1"/>
        <v>14</v>
      </c>
      <c r="I25" s="2">
        <f t="shared" si="2"/>
        <v>0.13685239491691104</v>
      </c>
      <c r="J25" s="2">
        <v>1.1456711180877599E-5</v>
      </c>
      <c r="K25" s="2">
        <v>9</v>
      </c>
      <c r="L25" s="2">
        <v>7</v>
      </c>
      <c r="M25" s="2">
        <v>6.0147733699607102E-4</v>
      </c>
      <c r="N25" s="2" t="s">
        <v>86</v>
      </c>
    </row>
    <row r="26" spans="1:14" ht="14.5" x14ac:dyDescent="0.35">
      <c r="A26" s="2" t="s">
        <v>93</v>
      </c>
      <c r="B26" s="2" t="s">
        <v>15</v>
      </c>
      <c r="C26" s="2" t="s">
        <v>16</v>
      </c>
      <c r="D26" s="2" t="s">
        <v>94</v>
      </c>
      <c r="E26" s="2" t="s">
        <v>655</v>
      </c>
      <c r="F26" s="2">
        <f t="shared" si="0"/>
        <v>1.0447761194029852</v>
      </c>
      <c r="G26" s="2" t="s">
        <v>85</v>
      </c>
      <c r="H26" s="2" t="str">
        <f t="shared" si="1"/>
        <v>14</v>
      </c>
      <c r="I26" s="2">
        <f t="shared" si="2"/>
        <v>0.13685239491691104</v>
      </c>
      <c r="J26" s="2">
        <v>1.1456711180877599E-5</v>
      </c>
      <c r="K26" s="2">
        <v>8</v>
      </c>
      <c r="L26" s="2">
        <v>7</v>
      </c>
      <c r="M26" s="2">
        <v>6.0147733699607102E-4</v>
      </c>
      <c r="N26" s="2" t="s">
        <v>86</v>
      </c>
    </row>
    <row r="27" spans="1:14" ht="14.5" x14ac:dyDescent="0.35">
      <c r="A27" s="2" t="s">
        <v>101</v>
      </c>
      <c r="B27" s="2" t="s">
        <v>15</v>
      </c>
      <c r="C27" s="2" t="s">
        <v>16</v>
      </c>
      <c r="D27" s="2" t="s">
        <v>102</v>
      </c>
      <c r="E27" s="2" t="s">
        <v>655</v>
      </c>
      <c r="F27" s="2">
        <f t="shared" si="0"/>
        <v>1.0447761194029852</v>
      </c>
      <c r="G27" s="2" t="s">
        <v>85</v>
      </c>
      <c r="H27" s="2" t="str">
        <f t="shared" si="1"/>
        <v>14</v>
      </c>
      <c r="I27" s="2">
        <f t="shared" si="2"/>
        <v>0.13685239491691104</v>
      </c>
      <c r="J27" s="2">
        <v>1.1456711180877599E-5</v>
      </c>
      <c r="K27" s="2">
        <v>8</v>
      </c>
      <c r="L27" s="2">
        <v>7</v>
      </c>
      <c r="M27" s="2">
        <v>6.0147733699607102E-4</v>
      </c>
      <c r="N27" s="2" t="s">
        <v>86</v>
      </c>
    </row>
    <row r="28" spans="1:14" ht="14.5" x14ac:dyDescent="0.35">
      <c r="A28" s="2" t="s">
        <v>103</v>
      </c>
      <c r="B28" s="2" t="s">
        <v>15</v>
      </c>
      <c r="C28" s="2" t="s">
        <v>16</v>
      </c>
      <c r="D28" s="2" t="s">
        <v>104</v>
      </c>
      <c r="E28" s="2" t="s">
        <v>650</v>
      </c>
      <c r="F28" s="2">
        <f t="shared" si="0"/>
        <v>1.3432835820895521</v>
      </c>
      <c r="G28" s="2" t="s">
        <v>105</v>
      </c>
      <c r="H28" s="2" t="str">
        <f t="shared" si="1"/>
        <v>25</v>
      </c>
      <c r="I28" s="2">
        <f t="shared" si="2"/>
        <v>0.24437927663734116</v>
      </c>
      <c r="J28" s="2">
        <v>1.6568382201145202E-5</v>
      </c>
      <c r="K28" s="2">
        <v>6</v>
      </c>
      <c r="L28" s="2">
        <v>9</v>
      </c>
      <c r="M28" s="2">
        <v>8.3202093227490099E-4</v>
      </c>
      <c r="N28" s="2" t="s">
        <v>77</v>
      </c>
    </row>
    <row r="29" spans="1:14" ht="14.5" x14ac:dyDescent="0.35">
      <c r="A29" s="2" t="s">
        <v>69</v>
      </c>
      <c r="B29" s="2" t="s">
        <v>15</v>
      </c>
      <c r="C29" s="2" t="s">
        <v>16</v>
      </c>
      <c r="D29" s="2" t="s">
        <v>70</v>
      </c>
      <c r="E29" s="2" t="s">
        <v>656</v>
      </c>
      <c r="F29" s="2">
        <f t="shared" si="0"/>
        <v>2.2388059701492535</v>
      </c>
      <c r="G29" s="2" t="s">
        <v>72</v>
      </c>
      <c r="H29" s="2" t="str">
        <f t="shared" si="1"/>
        <v>67</v>
      </c>
      <c r="I29" s="2">
        <f t="shared" si="2"/>
        <v>0.65493646138807438</v>
      </c>
      <c r="J29" s="2">
        <v>2.11195083047538E-5</v>
      </c>
      <c r="K29" s="2">
        <v>3</v>
      </c>
      <c r="L29" s="2">
        <v>15</v>
      </c>
      <c r="M29" s="2">
        <v>1.0380013656166201E-3</v>
      </c>
      <c r="N29" s="2" t="s">
        <v>657</v>
      </c>
    </row>
    <row r="30" spans="1:14" ht="14.5" x14ac:dyDescent="0.35">
      <c r="A30" s="2" t="s">
        <v>113</v>
      </c>
      <c r="B30" s="2" t="s">
        <v>15</v>
      </c>
      <c r="C30" s="2" t="s">
        <v>16</v>
      </c>
      <c r="D30" s="2" t="s">
        <v>114</v>
      </c>
      <c r="E30" s="2" t="s">
        <v>650</v>
      </c>
      <c r="F30" s="2">
        <f t="shared" si="0"/>
        <v>1.3432835820895521</v>
      </c>
      <c r="G30" s="2" t="s">
        <v>115</v>
      </c>
      <c r="H30" s="2" t="str">
        <f t="shared" si="1"/>
        <v>26</v>
      </c>
      <c r="I30" s="2">
        <f t="shared" si="2"/>
        <v>0.2541544477028348</v>
      </c>
      <c r="J30" s="2">
        <v>2.3878761791370098E-5</v>
      </c>
      <c r="K30" s="2">
        <v>5</v>
      </c>
      <c r="L30" s="2">
        <v>9</v>
      </c>
      <c r="M30" s="2">
        <v>1.1491654112096899E-3</v>
      </c>
      <c r="N30" s="2" t="s">
        <v>77</v>
      </c>
    </row>
    <row r="31" spans="1:14" ht="14.5" x14ac:dyDescent="0.35">
      <c r="A31" s="2" t="s">
        <v>121</v>
      </c>
      <c r="B31" s="2" t="s">
        <v>15</v>
      </c>
      <c r="C31" s="2" t="s">
        <v>16</v>
      </c>
      <c r="D31" s="2" t="s">
        <v>122</v>
      </c>
      <c r="E31" s="2" t="s">
        <v>658</v>
      </c>
      <c r="F31" s="2">
        <f t="shared" si="0"/>
        <v>0.89552238805970152</v>
      </c>
      <c r="G31" s="2" t="s">
        <v>58</v>
      </c>
      <c r="H31" s="2" t="str">
        <f t="shared" si="1"/>
        <v>11</v>
      </c>
      <c r="I31" s="2">
        <f t="shared" si="2"/>
        <v>0.10752688172043011</v>
      </c>
      <c r="J31" s="2">
        <v>2.6831531466016901E-5</v>
      </c>
      <c r="K31" s="2">
        <v>12</v>
      </c>
      <c r="L31" s="2">
        <v>6</v>
      </c>
      <c r="M31" s="2">
        <v>1.21531054287253E-3</v>
      </c>
      <c r="N31" s="2" t="s">
        <v>124</v>
      </c>
    </row>
    <row r="32" spans="1:14" ht="14.5" x14ac:dyDescent="0.35">
      <c r="A32" s="2" t="s">
        <v>125</v>
      </c>
      <c r="B32" s="2" t="s">
        <v>15</v>
      </c>
      <c r="C32" s="2" t="s">
        <v>16</v>
      </c>
      <c r="D32" s="2" t="s">
        <v>126</v>
      </c>
      <c r="E32" s="2" t="s">
        <v>658</v>
      </c>
      <c r="F32" s="2">
        <f t="shared" si="0"/>
        <v>0.89552238805970152</v>
      </c>
      <c r="G32" s="2" t="s">
        <v>58</v>
      </c>
      <c r="H32" s="2" t="str">
        <f t="shared" si="1"/>
        <v>11</v>
      </c>
      <c r="I32" s="2">
        <f t="shared" si="2"/>
        <v>0.10752688172043011</v>
      </c>
      <c r="J32" s="2">
        <v>2.6831531466016901E-5</v>
      </c>
      <c r="K32" s="2">
        <v>9</v>
      </c>
      <c r="L32" s="2">
        <v>6</v>
      </c>
      <c r="M32" s="2">
        <v>1.21531054287253E-3</v>
      </c>
      <c r="N32" s="2" t="s">
        <v>124</v>
      </c>
    </row>
    <row r="33" spans="1:14" ht="14.5" x14ac:dyDescent="0.35">
      <c r="A33" s="2" t="s">
        <v>130</v>
      </c>
      <c r="B33" s="2" t="s">
        <v>15</v>
      </c>
      <c r="C33" s="2" t="s">
        <v>16</v>
      </c>
      <c r="D33" s="2" t="s">
        <v>131</v>
      </c>
      <c r="E33" s="2" t="s">
        <v>650</v>
      </c>
      <c r="F33" s="2">
        <f t="shared" si="0"/>
        <v>1.3432835820895521</v>
      </c>
      <c r="G33" s="2" t="s">
        <v>129</v>
      </c>
      <c r="H33" s="2" t="str">
        <f t="shared" si="1"/>
        <v>27</v>
      </c>
      <c r="I33" s="2">
        <f t="shared" si="2"/>
        <v>0.26392961876832843</v>
      </c>
      <c r="J33" s="2">
        <v>3.37541742818792E-5</v>
      </c>
      <c r="K33" s="2">
        <v>8</v>
      </c>
      <c r="L33" s="2">
        <v>9</v>
      </c>
      <c r="M33" s="2">
        <v>1.47117250171964E-3</v>
      </c>
      <c r="N33" s="2" t="s">
        <v>77</v>
      </c>
    </row>
    <row r="34" spans="1:14" ht="14.5" x14ac:dyDescent="0.35">
      <c r="A34" s="2" t="s">
        <v>127</v>
      </c>
      <c r="B34" s="2" t="s">
        <v>15</v>
      </c>
      <c r="C34" s="2" t="s">
        <v>16</v>
      </c>
      <c r="D34" s="2" t="s">
        <v>128</v>
      </c>
      <c r="E34" s="2" t="s">
        <v>650</v>
      </c>
      <c r="F34" s="2">
        <f t="shared" ref="F34:F65" si="3">L34/670*100</f>
        <v>1.3432835820895521</v>
      </c>
      <c r="G34" s="2" t="s">
        <v>129</v>
      </c>
      <c r="H34" s="2" t="str">
        <f t="shared" ref="H34:H65" si="4">LEFT(G34,FIND("/",G34)-1)</f>
        <v>27</v>
      </c>
      <c r="I34" s="2">
        <f t="shared" ref="I34:I65" si="5">H34/10230*100</f>
        <v>0.26392961876832843</v>
      </c>
      <c r="J34" s="2">
        <v>3.37541742818792E-5</v>
      </c>
      <c r="K34" s="2">
        <v>9</v>
      </c>
      <c r="L34" s="2">
        <v>9</v>
      </c>
      <c r="M34" s="2">
        <v>1.47117250171964E-3</v>
      </c>
      <c r="N34" s="2" t="s">
        <v>77</v>
      </c>
    </row>
    <row r="35" spans="1:14" ht="14.5" x14ac:dyDescent="0.35">
      <c r="A35" s="2" t="s">
        <v>135</v>
      </c>
      <c r="B35" s="2" t="s">
        <v>15</v>
      </c>
      <c r="C35" s="2" t="s">
        <v>16</v>
      </c>
      <c r="D35" s="2" t="s">
        <v>136</v>
      </c>
      <c r="E35" s="2" t="s">
        <v>650</v>
      </c>
      <c r="F35" s="2">
        <f t="shared" si="3"/>
        <v>1.3432835820895521</v>
      </c>
      <c r="G35" s="2" t="s">
        <v>134</v>
      </c>
      <c r="H35" s="2" t="str">
        <f t="shared" si="4"/>
        <v>28</v>
      </c>
      <c r="I35" s="2">
        <f t="shared" si="5"/>
        <v>0.27370478983382207</v>
      </c>
      <c r="J35" s="2">
        <v>4.6878497992866901E-5</v>
      </c>
      <c r="K35" s="2">
        <v>5</v>
      </c>
      <c r="L35" s="2">
        <v>9</v>
      </c>
      <c r="M35" s="2">
        <v>1.86705742006073E-3</v>
      </c>
      <c r="N35" s="2" t="s">
        <v>77</v>
      </c>
    </row>
    <row r="36" spans="1:14" ht="14.5" x14ac:dyDescent="0.35">
      <c r="A36" s="2" t="s">
        <v>132</v>
      </c>
      <c r="B36" s="2" t="s">
        <v>15</v>
      </c>
      <c r="C36" s="2" t="s">
        <v>16</v>
      </c>
      <c r="D36" s="2" t="s">
        <v>133</v>
      </c>
      <c r="E36" s="2" t="s">
        <v>650</v>
      </c>
      <c r="F36" s="2">
        <f t="shared" si="3"/>
        <v>1.3432835820895521</v>
      </c>
      <c r="G36" s="2" t="s">
        <v>134</v>
      </c>
      <c r="H36" s="2" t="str">
        <f t="shared" si="4"/>
        <v>28</v>
      </c>
      <c r="I36" s="2">
        <f t="shared" si="5"/>
        <v>0.27370478983382207</v>
      </c>
      <c r="J36" s="2">
        <v>4.6878497992866901E-5</v>
      </c>
      <c r="K36" s="2">
        <v>8</v>
      </c>
      <c r="L36" s="2">
        <v>9</v>
      </c>
      <c r="M36" s="2">
        <v>1.86705742006073E-3</v>
      </c>
      <c r="N36" s="2" t="s">
        <v>77</v>
      </c>
    </row>
    <row r="37" spans="1:14" ht="14.5" x14ac:dyDescent="0.35">
      <c r="A37" s="2" t="s">
        <v>427</v>
      </c>
      <c r="B37" s="2" t="s">
        <v>15</v>
      </c>
      <c r="C37" s="2" t="s">
        <v>16</v>
      </c>
      <c r="D37" s="2" t="s">
        <v>428</v>
      </c>
      <c r="E37" s="2" t="s">
        <v>659</v>
      </c>
      <c r="F37" s="2">
        <f t="shared" si="3"/>
        <v>1.791044776119403</v>
      </c>
      <c r="G37" s="2" t="s">
        <v>153</v>
      </c>
      <c r="H37" s="2" t="str">
        <f t="shared" si="4"/>
        <v>49</v>
      </c>
      <c r="I37" s="2">
        <f t="shared" si="5"/>
        <v>0.47898338220918868</v>
      </c>
      <c r="J37" s="2">
        <v>5.5003268480106197E-5</v>
      </c>
      <c r="K37" s="2">
        <v>5</v>
      </c>
      <c r="L37" s="2">
        <v>12</v>
      </c>
      <c r="M37" s="2">
        <v>2.11762583648409E-3</v>
      </c>
      <c r="N37" s="2" t="s">
        <v>660</v>
      </c>
    </row>
    <row r="38" spans="1:14" ht="14.5" x14ac:dyDescent="0.35">
      <c r="A38" s="2" t="s">
        <v>420</v>
      </c>
      <c r="B38" s="2" t="s">
        <v>15</v>
      </c>
      <c r="C38" s="2" t="s">
        <v>16</v>
      </c>
      <c r="D38" s="2" t="s">
        <v>421</v>
      </c>
      <c r="E38" s="2" t="s">
        <v>661</v>
      </c>
      <c r="F38" s="2">
        <f t="shared" si="3"/>
        <v>1.9402985074626864</v>
      </c>
      <c r="G38" s="2" t="s">
        <v>423</v>
      </c>
      <c r="H38" s="2" t="str">
        <f t="shared" si="4"/>
        <v>57</v>
      </c>
      <c r="I38" s="2">
        <f t="shared" si="5"/>
        <v>0.55718475073313789</v>
      </c>
      <c r="J38" s="2">
        <v>6.0607427808102702E-5</v>
      </c>
      <c r="K38" s="2">
        <v>4</v>
      </c>
      <c r="L38" s="2">
        <v>13</v>
      </c>
      <c r="M38" s="2">
        <v>2.2581154554309202E-3</v>
      </c>
      <c r="N38" s="2" t="s">
        <v>662</v>
      </c>
    </row>
    <row r="39" spans="1:14" ht="14.5" x14ac:dyDescent="0.35">
      <c r="A39" s="2" t="s">
        <v>137</v>
      </c>
      <c r="B39" s="2" t="s">
        <v>15</v>
      </c>
      <c r="C39" s="2" t="s">
        <v>16</v>
      </c>
      <c r="D39" s="2" t="s">
        <v>138</v>
      </c>
      <c r="E39" s="2" t="s">
        <v>647</v>
      </c>
      <c r="F39" s="2">
        <f t="shared" si="3"/>
        <v>1.1940298507462688</v>
      </c>
      <c r="G39" s="2" t="s">
        <v>76</v>
      </c>
      <c r="H39" s="2" t="str">
        <f t="shared" si="4"/>
        <v>24</v>
      </c>
      <c r="I39" s="2">
        <f t="shared" si="5"/>
        <v>0.23460410557184752</v>
      </c>
      <c r="J39" s="2">
        <v>9.3199270605764494E-5</v>
      </c>
      <c r="K39" s="2">
        <v>2</v>
      </c>
      <c r="L39" s="2">
        <v>8</v>
      </c>
      <c r="M39" s="2">
        <v>3.31215869383563E-3</v>
      </c>
      <c r="N39" s="2" t="s">
        <v>139</v>
      </c>
    </row>
    <row r="40" spans="1:14" ht="14.5" x14ac:dyDescent="0.35">
      <c r="A40" s="2" t="s">
        <v>140</v>
      </c>
      <c r="B40" s="2" t="s">
        <v>15</v>
      </c>
      <c r="C40" s="2" t="s">
        <v>16</v>
      </c>
      <c r="D40" s="2" t="s">
        <v>141</v>
      </c>
      <c r="E40" s="2" t="s">
        <v>650</v>
      </c>
      <c r="F40" s="2">
        <f t="shared" si="3"/>
        <v>1.3432835820895521</v>
      </c>
      <c r="G40" s="2" t="s">
        <v>28</v>
      </c>
      <c r="H40" s="2" t="str">
        <f t="shared" si="4"/>
        <v>31</v>
      </c>
      <c r="I40" s="2">
        <f t="shared" si="5"/>
        <v>0.30303030303030304</v>
      </c>
      <c r="J40" s="2">
        <v>1.14554974164521E-4</v>
      </c>
      <c r="K40" s="2">
        <v>8</v>
      </c>
      <c r="L40" s="2">
        <v>9</v>
      </c>
      <c r="M40" s="2">
        <v>3.9495819450752799E-3</v>
      </c>
      <c r="N40" s="2" t="s">
        <v>77</v>
      </c>
    </row>
    <row r="41" spans="1:14" ht="14.5" x14ac:dyDescent="0.35">
      <c r="A41" s="2" t="s">
        <v>175</v>
      </c>
      <c r="B41" s="2" t="s">
        <v>15</v>
      </c>
      <c r="C41" s="2" t="s">
        <v>16</v>
      </c>
      <c r="D41" s="2" t="s">
        <v>176</v>
      </c>
      <c r="E41" s="2" t="s">
        <v>663</v>
      </c>
      <c r="F41" s="2">
        <f t="shared" si="3"/>
        <v>1.6417910447761193</v>
      </c>
      <c r="G41" s="2" t="s">
        <v>38</v>
      </c>
      <c r="H41" s="2" t="str">
        <f t="shared" si="4"/>
        <v>46</v>
      </c>
      <c r="I41" s="2">
        <f t="shared" si="5"/>
        <v>0.44965786901270771</v>
      </c>
      <c r="J41" s="2">
        <v>1.4127793221765499E-4</v>
      </c>
      <c r="K41" s="2">
        <v>7</v>
      </c>
      <c r="L41" s="2">
        <v>11</v>
      </c>
      <c r="M41" s="2">
        <v>4.7992944620997603E-3</v>
      </c>
      <c r="N41" s="2" t="s">
        <v>664</v>
      </c>
    </row>
    <row r="42" spans="1:14" ht="14.5" x14ac:dyDescent="0.35">
      <c r="A42" s="2" t="s">
        <v>142</v>
      </c>
      <c r="B42" s="2" t="s">
        <v>15</v>
      </c>
      <c r="C42" s="2" t="s">
        <v>16</v>
      </c>
      <c r="D42" s="2" t="s">
        <v>143</v>
      </c>
      <c r="E42" s="2" t="s">
        <v>650</v>
      </c>
      <c r="F42" s="2">
        <f t="shared" si="3"/>
        <v>1.3432835820895521</v>
      </c>
      <c r="G42" s="2" t="s">
        <v>109</v>
      </c>
      <c r="H42" s="2" t="str">
        <f t="shared" si="4"/>
        <v>32</v>
      </c>
      <c r="I42" s="2">
        <f t="shared" si="5"/>
        <v>0.31280547409579668</v>
      </c>
      <c r="J42" s="2">
        <v>1.50227405560242E-4</v>
      </c>
      <c r="K42" s="2">
        <v>7</v>
      </c>
      <c r="L42" s="2">
        <v>9</v>
      </c>
      <c r="M42" s="2">
        <v>4.88768037808676E-3</v>
      </c>
      <c r="N42" s="2" t="s">
        <v>77</v>
      </c>
    </row>
    <row r="43" spans="1:14" ht="14.5" x14ac:dyDescent="0.35">
      <c r="A43" s="2" t="s">
        <v>106</v>
      </c>
      <c r="B43" s="2" t="s">
        <v>15</v>
      </c>
      <c r="C43" s="2" t="s">
        <v>16</v>
      </c>
      <c r="D43" s="2" t="s">
        <v>107</v>
      </c>
      <c r="E43" s="2" t="s">
        <v>650</v>
      </c>
      <c r="F43" s="2">
        <f t="shared" si="3"/>
        <v>1.3432835820895521</v>
      </c>
      <c r="G43" s="2" t="s">
        <v>109</v>
      </c>
      <c r="H43" s="2" t="str">
        <f t="shared" si="4"/>
        <v>32</v>
      </c>
      <c r="I43" s="2">
        <f t="shared" si="5"/>
        <v>0.31280547409579668</v>
      </c>
      <c r="J43" s="2">
        <v>1.50227405560242E-4</v>
      </c>
      <c r="K43" s="2">
        <v>10</v>
      </c>
      <c r="L43" s="2">
        <v>9</v>
      </c>
      <c r="M43" s="2">
        <v>4.88768037808676E-3</v>
      </c>
      <c r="N43" s="2" t="s">
        <v>665</v>
      </c>
    </row>
    <row r="44" spans="1:14" ht="14.5" x14ac:dyDescent="0.35">
      <c r="A44" s="2" t="s">
        <v>111</v>
      </c>
      <c r="B44" s="2" t="s">
        <v>15</v>
      </c>
      <c r="C44" s="2" t="s">
        <v>16</v>
      </c>
      <c r="D44" s="2" t="s">
        <v>112</v>
      </c>
      <c r="E44" s="2" t="s">
        <v>650</v>
      </c>
      <c r="F44" s="2">
        <f t="shared" si="3"/>
        <v>1.3432835820895521</v>
      </c>
      <c r="G44" s="2" t="s">
        <v>109</v>
      </c>
      <c r="H44" s="2" t="str">
        <f t="shared" si="4"/>
        <v>32</v>
      </c>
      <c r="I44" s="2">
        <f t="shared" si="5"/>
        <v>0.31280547409579668</v>
      </c>
      <c r="J44" s="2">
        <v>1.50227405560242E-4</v>
      </c>
      <c r="K44" s="2">
        <v>8</v>
      </c>
      <c r="L44" s="2">
        <v>9</v>
      </c>
      <c r="M44" s="2">
        <v>4.88768037808676E-3</v>
      </c>
      <c r="N44" s="2" t="s">
        <v>665</v>
      </c>
    </row>
    <row r="45" spans="1:14" ht="14.5" x14ac:dyDescent="0.35">
      <c r="A45" s="2" t="s">
        <v>178</v>
      </c>
      <c r="B45" s="2" t="s">
        <v>15</v>
      </c>
      <c r="C45" s="2" t="s">
        <v>16</v>
      </c>
      <c r="D45" s="2" t="s">
        <v>179</v>
      </c>
      <c r="E45" s="2" t="s">
        <v>663</v>
      </c>
      <c r="F45" s="2">
        <f t="shared" si="3"/>
        <v>1.6417910447761193</v>
      </c>
      <c r="G45" s="2" t="s">
        <v>180</v>
      </c>
      <c r="H45" s="2" t="str">
        <f t="shared" si="4"/>
        <v>47</v>
      </c>
      <c r="I45" s="2">
        <f t="shared" si="5"/>
        <v>0.4594330400782014</v>
      </c>
      <c r="J45" s="2">
        <v>1.73703756959273E-4</v>
      </c>
      <c r="K45" s="2">
        <v>6</v>
      </c>
      <c r="L45" s="2">
        <v>11</v>
      </c>
      <c r="M45" s="2">
        <v>5.5729955357766703E-3</v>
      </c>
      <c r="N45" s="2" t="s">
        <v>664</v>
      </c>
    </row>
    <row r="46" spans="1:14" ht="14.5" x14ac:dyDescent="0.35">
      <c r="A46" s="2" t="s">
        <v>151</v>
      </c>
      <c r="B46" s="2" t="s">
        <v>15</v>
      </c>
      <c r="C46" s="2" t="s">
        <v>16</v>
      </c>
      <c r="D46" s="2" t="s">
        <v>152</v>
      </c>
      <c r="E46" s="2" t="s">
        <v>663</v>
      </c>
      <c r="F46" s="2">
        <f t="shared" si="3"/>
        <v>1.6417910447761193</v>
      </c>
      <c r="G46" s="2" t="s">
        <v>153</v>
      </c>
      <c r="H46" s="2" t="str">
        <f t="shared" si="4"/>
        <v>49</v>
      </c>
      <c r="I46" s="2">
        <f t="shared" si="5"/>
        <v>0.47898338220918868</v>
      </c>
      <c r="J46" s="2">
        <v>2.5774004409989898E-4</v>
      </c>
      <c r="K46" s="2">
        <v>7</v>
      </c>
      <c r="L46" s="2">
        <v>11</v>
      </c>
      <c r="M46" s="2">
        <v>7.9383933582768997E-3</v>
      </c>
      <c r="N46" s="2" t="s">
        <v>666</v>
      </c>
    </row>
    <row r="47" spans="1:14" ht="14.5" x14ac:dyDescent="0.35">
      <c r="A47" s="2" t="s">
        <v>667</v>
      </c>
      <c r="B47" s="2" t="s">
        <v>15</v>
      </c>
      <c r="C47" s="2" t="s">
        <v>16</v>
      </c>
      <c r="D47" s="2" t="s">
        <v>668</v>
      </c>
      <c r="E47" s="2" t="s">
        <v>669</v>
      </c>
      <c r="F47" s="2">
        <f t="shared" si="3"/>
        <v>0.44776119402985076</v>
      </c>
      <c r="G47" s="2" t="s">
        <v>161</v>
      </c>
      <c r="H47" s="2" t="str">
        <f t="shared" si="4"/>
        <v>3</v>
      </c>
      <c r="I47" s="2">
        <f t="shared" si="5"/>
        <v>2.932551319648094E-2</v>
      </c>
      <c r="J47" s="2">
        <v>2.79754996107439E-4</v>
      </c>
      <c r="K47" s="2">
        <v>9</v>
      </c>
      <c r="L47" s="2">
        <v>3</v>
      </c>
      <c r="M47" s="2">
        <v>8.2850518077972404E-3</v>
      </c>
      <c r="N47" s="2" t="s">
        <v>670</v>
      </c>
    </row>
    <row r="48" spans="1:14" ht="14.5" x14ac:dyDescent="0.35">
      <c r="A48" s="2" t="s">
        <v>671</v>
      </c>
      <c r="B48" s="2" t="s">
        <v>15</v>
      </c>
      <c r="C48" s="2" t="s">
        <v>16</v>
      </c>
      <c r="D48" s="2" t="s">
        <v>672</v>
      </c>
      <c r="E48" s="2" t="s">
        <v>669</v>
      </c>
      <c r="F48" s="2">
        <f t="shared" si="3"/>
        <v>0.44776119402985076</v>
      </c>
      <c r="G48" s="2" t="s">
        <v>161</v>
      </c>
      <c r="H48" s="2" t="str">
        <f t="shared" si="4"/>
        <v>3</v>
      </c>
      <c r="I48" s="2">
        <f t="shared" si="5"/>
        <v>2.932551319648094E-2</v>
      </c>
      <c r="J48" s="2">
        <v>2.79754996107439E-4</v>
      </c>
      <c r="K48" s="2">
        <v>7</v>
      </c>
      <c r="L48" s="2">
        <v>3</v>
      </c>
      <c r="M48" s="2">
        <v>8.2850518077972404E-3</v>
      </c>
      <c r="N48" s="2" t="s">
        <v>673</v>
      </c>
    </row>
    <row r="49" spans="1:14" ht="14.5" x14ac:dyDescent="0.35">
      <c r="A49" s="2" t="s">
        <v>674</v>
      </c>
      <c r="B49" s="2" t="s">
        <v>15</v>
      </c>
      <c r="C49" s="2" t="s">
        <v>16</v>
      </c>
      <c r="D49" s="2" t="s">
        <v>675</v>
      </c>
      <c r="E49" s="2" t="s">
        <v>669</v>
      </c>
      <c r="F49" s="2">
        <f t="shared" si="3"/>
        <v>0.44776119402985076</v>
      </c>
      <c r="G49" s="2" t="s">
        <v>161</v>
      </c>
      <c r="H49" s="2" t="str">
        <f t="shared" si="4"/>
        <v>3</v>
      </c>
      <c r="I49" s="2">
        <f t="shared" si="5"/>
        <v>2.932551319648094E-2</v>
      </c>
      <c r="J49" s="2">
        <v>2.79754996107439E-4</v>
      </c>
      <c r="K49" s="2">
        <v>8</v>
      </c>
      <c r="L49" s="2">
        <v>3</v>
      </c>
      <c r="M49" s="2">
        <v>8.2850518077972404E-3</v>
      </c>
      <c r="N49" s="2" t="s">
        <v>673</v>
      </c>
    </row>
    <row r="50" spans="1:14" ht="14.5" x14ac:dyDescent="0.35">
      <c r="A50" s="2" t="s">
        <v>155</v>
      </c>
      <c r="B50" s="2" t="s">
        <v>15</v>
      </c>
      <c r="C50" s="2" t="s">
        <v>16</v>
      </c>
      <c r="D50" s="2" t="s">
        <v>156</v>
      </c>
      <c r="E50" s="2" t="s">
        <v>663</v>
      </c>
      <c r="F50" s="2">
        <f t="shared" si="3"/>
        <v>1.6417910447761193</v>
      </c>
      <c r="G50" s="2" t="s">
        <v>157</v>
      </c>
      <c r="H50" s="2" t="str">
        <f t="shared" si="4"/>
        <v>52</v>
      </c>
      <c r="I50" s="2">
        <f t="shared" si="5"/>
        <v>0.50830889540566959</v>
      </c>
      <c r="J50" s="2">
        <v>4.4648237378912801E-4</v>
      </c>
      <c r="K50" s="2">
        <v>5</v>
      </c>
      <c r="L50" s="2">
        <v>11</v>
      </c>
      <c r="M50" s="2">
        <v>1.2577735164059601E-2</v>
      </c>
      <c r="N50" s="2" t="s">
        <v>676</v>
      </c>
    </row>
    <row r="51" spans="1:14" ht="14.5" x14ac:dyDescent="0.35">
      <c r="A51" s="2" t="s">
        <v>163</v>
      </c>
      <c r="B51" s="2" t="s">
        <v>15</v>
      </c>
      <c r="C51" s="2" t="s">
        <v>16</v>
      </c>
      <c r="D51" s="2" t="s">
        <v>164</v>
      </c>
      <c r="E51" s="2" t="s">
        <v>663</v>
      </c>
      <c r="F51" s="2">
        <f t="shared" si="3"/>
        <v>1.6417910447761193</v>
      </c>
      <c r="G51" s="2" t="s">
        <v>165</v>
      </c>
      <c r="H51" s="2" t="str">
        <f t="shared" si="4"/>
        <v>53</v>
      </c>
      <c r="I51" s="2">
        <f t="shared" si="5"/>
        <v>0.51808406647116334</v>
      </c>
      <c r="J51" s="2">
        <v>5.3070799831948399E-4</v>
      </c>
      <c r="K51" s="2">
        <v>4</v>
      </c>
      <c r="L51" s="2">
        <v>11</v>
      </c>
      <c r="M51" s="2">
        <v>1.44227703072707E-2</v>
      </c>
      <c r="N51" s="2" t="s">
        <v>676</v>
      </c>
    </row>
    <row r="52" spans="1:14" ht="14.5" x14ac:dyDescent="0.35">
      <c r="A52" s="2" t="s">
        <v>166</v>
      </c>
      <c r="B52" s="2" t="s">
        <v>15</v>
      </c>
      <c r="C52" s="2" t="s">
        <v>16</v>
      </c>
      <c r="D52" s="2" t="s">
        <v>167</v>
      </c>
      <c r="E52" s="2" t="s">
        <v>663</v>
      </c>
      <c r="F52" s="2">
        <f t="shared" si="3"/>
        <v>1.6417910447761193</v>
      </c>
      <c r="G52" s="2" t="s">
        <v>165</v>
      </c>
      <c r="H52" s="2" t="str">
        <f t="shared" si="4"/>
        <v>53</v>
      </c>
      <c r="I52" s="2">
        <f t="shared" si="5"/>
        <v>0.51808406647116334</v>
      </c>
      <c r="J52" s="2">
        <v>5.3070799831948399E-4</v>
      </c>
      <c r="K52" s="2">
        <v>6</v>
      </c>
      <c r="L52" s="2">
        <v>11</v>
      </c>
      <c r="M52" s="2">
        <v>1.44227703072707E-2</v>
      </c>
      <c r="N52" s="2" t="s">
        <v>666</v>
      </c>
    </row>
    <row r="53" spans="1:14" ht="14.5" x14ac:dyDescent="0.35">
      <c r="A53" s="2" t="s">
        <v>181</v>
      </c>
      <c r="B53" s="2" t="s">
        <v>15</v>
      </c>
      <c r="C53" s="2" t="s">
        <v>16</v>
      </c>
      <c r="D53" s="2" t="s">
        <v>182</v>
      </c>
      <c r="E53" s="2" t="s">
        <v>677</v>
      </c>
      <c r="F53" s="2">
        <f t="shared" si="3"/>
        <v>0.59701492537313439</v>
      </c>
      <c r="G53" s="2" t="s">
        <v>184</v>
      </c>
      <c r="H53" s="2" t="str">
        <f t="shared" si="4"/>
        <v>7</v>
      </c>
      <c r="I53" s="2">
        <f t="shared" si="5"/>
        <v>6.8426197458455518E-2</v>
      </c>
      <c r="J53" s="2">
        <v>5.4408471696414703E-4</v>
      </c>
      <c r="K53" s="2">
        <v>5</v>
      </c>
      <c r="L53" s="2">
        <v>4</v>
      </c>
      <c r="M53" s="2">
        <v>1.4614368560315999E-2</v>
      </c>
      <c r="N53" s="2" t="s">
        <v>185</v>
      </c>
    </row>
    <row r="54" spans="1:14" ht="14.5" x14ac:dyDescent="0.35">
      <c r="A54" s="2" t="s">
        <v>213</v>
      </c>
      <c r="B54" s="2" t="s">
        <v>15</v>
      </c>
      <c r="C54" s="2" t="s">
        <v>16</v>
      </c>
      <c r="D54" s="2" t="s">
        <v>214</v>
      </c>
      <c r="E54" s="2" t="s">
        <v>678</v>
      </c>
      <c r="F54" s="2">
        <f t="shared" si="3"/>
        <v>4.7761194029850751</v>
      </c>
      <c r="G54" s="2" t="s">
        <v>211</v>
      </c>
      <c r="H54" s="2" t="str">
        <f t="shared" si="4"/>
        <v>263</v>
      </c>
      <c r="I54" s="2">
        <f t="shared" si="5"/>
        <v>2.5708699902248289</v>
      </c>
      <c r="J54" s="2">
        <v>5.8518505597350697E-4</v>
      </c>
      <c r="K54" s="2">
        <v>3</v>
      </c>
      <c r="L54" s="2">
        <v>32</v>
      </c>
      <c r="M54" s="2">
        <v>1.5188511003357301E-2</v>
      </c>
      <c r="N54" s="2" t="s">
        <v>679</v>
      </c>
    </row>
    <row r="55" spans="1:14" ht="14.5" x14ac:dyDescent="0.35">
      <c r="A55" s="2" t="s">
        <v>215</v>
      </c>
      <c r="B55" s="2" t="s">
        <v>15</v>
      </c>
      <c r="C55" s="2" t="s">
        <v>16</v>
      </c>
      <c r="D55" s="2" t="s">
        <v>216</v>
      </c>
      <c r="E55" s="2" t="s">
        <v>678</v>
      </c>
      <c r="F55" s="2">
        <f t="shared" si="3"/>
        <v>4.7761194029850751</v>
      </c>
      <c r="G55" s="2" t="s">
        <v>211</v>
      </c>
      <c r="H55" s="2" t="str">
        <f t="shared" si="4"/>
        <v>263</v>
      </c>
      <c r="I55" s="2">
        <f t="shared" si="5"/>
        <v>2.5708699902248289</v>
      </c>
      <c r="J55" s="2">
        <v>5.8518505597350697E-4</v>
      </c>
      <c r="K55" s="2">
        <v>4</v>
      </c>
      <c r="L55" s="2">
        <v>32</v>
      </c>
      <c r="M55" s="2">
        <v>1.5188511003357301E-2</v>
      </c>
      <c r="N55" s="2" t="s">
        <v>679</v>
      </c>
    </row>
    <row r="56" spans="1:14" ht="14.5" x14ac:dyDescent="0.35">
      <c r="A56" s="2" t="s">
        <v>208</v>
      </c>
      <c r="B56" s="2" t="s">
        <v>15</v>
      </c>
      <c r="C56" s="2" t="s">
        <v>16</v>
      </c>
      <c r="D56" s="2" t="s">
        <v>209</v>
      </c>
      <c r="E56" s="2" t="s">
        <v>678</v>
      </c>
      <c r="F56" s="2">
        <f t="shared" si="3"/>
        <v>4.7761194029850751</v>
      </c>
      <c r="G56" s="2" t="s">
        <v>211</v>
      </c>
      <c r="H56" s="2" t="str">
        <f t="shared" si="4"/>
        <v>263</v>
      </c>
      <c r="I56" s="2">
        <f t="shared" si="5"/>
        <v>2.5708699902248289</v>
      </c>
      <c r="J56" s="2">
        <v>5.8518505597350697E-4</v>
      </c>
      <c r="K56" s="2">
        <v>5</v>
      </c>
      <c r="L56" s="2">
        <v>32</v>
      </c>
      <c r="M56" s="2">
        <v>1.5188511003357301E-2</v>
      </c>
      <c r="N56" s="2" t="s">
        <v>679</v>
      </c>
    </row>
    <row r="57" spans="1:14" ht="14.5" x14ac:dyDescent="0.35">
      <c r="A57" s="2" t="s">
        <v>222</v>
      </c>
      <c r="B57" s="2" t="s">
        <v>15</v>
      </c>
      <c r="C57" s="2" t="s">
        <v>16</v>
      </c>
      <c r="D57" s="2" t="s">
        <v>223</v>
      </c>
      <c r="E57" s="2" t="s">
        <v>650</v>
      </c>
      <c r="F57" s="2">
        <f t="shared" si="3"/>
        <v>1.3432835820895521</v>
      </c>
      <c r="G57" s="2" t="s">
        <v>32</v>
      </c>
      <c r="H57" s="2" t="str">
        <f t="shared" si="4"/>
        <v>38</v>
      </c>
      <c r="I57" s="2">
        <f t="shared" si="5"/>
        <v>0.37145650048875856</v>
      </c>
      <c r="J57" s="2">
        <v>6.1280703068149797E-4</v>
      </c>
      <c r="K57" s="2">
        <v>6</v>
      </c>
      <c r="L57" s="2">
        <v>9</v>
      </c>
      <c r="M57" s="2">
        <v>1.5386785226894101E-2</v>
      </c>
      <c r="N57" s="2" t="s">
        <v>680</v>
      </c>
    </row>
    <row r="58" spans="1:14" ht="14.5" x14ac:dyDescent="0.35">
      <c r="A58" s="2" t="s">
        <v>172</v>
      </c>
      <c r="B58" s="2" t="s">
        <v>15</v>
      </c>
      <c r="C58" s="2" t="s">
        <v>16</v>
      </c>
      <c r="D58" s="2" t="s">
        <v>173</v>
      </c>
      <c r="E58" s="2" t="s">
        <v>663</v>
      </c>
      <c r="F58" s="2">
        <f t="shared" si="3"/>
        <v>1.6417910447761193</v>
      </c>
      <c r="G58" s="2" t="s">
        <v>174</v>
      </c>
      <c r="H58" s="2" t="str">
        <f t="shared" si="4"/>
        <v>54</v>
      </c>
      <c r="I58" s="2">
        <f t="shared" si="5"/>
        <v>0.52785923753665687</v>
      </c>
      <c r="J58" s="2">
        <v>6.2779868663696901E-4</v>
      </c>
      <c r="K58" s="2">
        <v>3</v>
      </c>
      <c r="L58" s="2">
        <v>11</v>
      </c>
      <c r="M58" s="2">
        <v>1.54278187886319E-2</v>
      </c>
      <c r="N58" s="2" t="s">
        <v>676</v>
      </c>
    </row>
    <row r="59" spans="1:14" ht="14.5" x14ac:dyDescent="0.35">
      <c r="A59" s="2" t="s">
        <v>149</v>
      </c>
      <c r="B59" s="2" t="s">
        <v>15</v>
      </c>
      <c r="C59" s="2" t="s">
        <v>16</v>
      </c>
      <c r="D59" s="2" t="s">
        <v>150</v>
      </c>
      <c r="E59" s="2" t="s">
        <v>681</v>
      </c>
      <c r="F59" s="2">
        <f t="shared" si="3"/>
        <v>1.4925373134328357</v>
      </c>
      <c r="G59" s="2" t="s">
        <v>147</v>
      </c>
      <c r="H59" s="2" t="str">
        <f t="shared" si="4"/>
        <v>48</v>
      </c>
      <c r="I59" s="2">
        <f t="shared" si="5"/>
        <v>0.46920821114369504</v>
      </c>
      <c r="J59" s="2">
        <v>9.1435894800763798E-4</v>
      </c>
      <c r="K59" s="2">
        <v>8</v>
      </c>
      <c r="L59" s="2">
        <v>10</v>
      </c>
      <c r="M59" s="2">
        <v>2.15527466316086E-2</v>
      </c>
      <c r="N59" s="2" t="s">
        <v>682</v>
      </c>
    </row>
    <row r="60" spans="1:14" ht="14.5" x14ac:dyDescent="0.35">
      <c r="A60" s="2" t="s">
        <v>144</v>
      </c>
      <c r="B60" s="2" t="s">
        <v>15</v>
      </c>
      <c r="C60" s="2" t="s">
        <v>16</v>
      </c>
      <c r="D60" s="2" t="s">
        <v>145</v>
      </c>
      <c r="E60" s="2" t="s">
        <v>681</v>
      </c>
      <c r="F60" s="2">
        <f t="shared" si="3"/>
        <v>1.4925373134328357</v>
      </c>
      <c r="G60" s="2" t="s">
        <v>147</v>
      </c>
      <c r="H60" s="2" t="str">
        <f t="shared" si="4"/>
        <v>48</v>
      </c>
      <c r="I60" s="2">
        <f t="shared" si="5"/>
        <v>0.46920821114369504</v>
      </c>
      <c r="J60" s="2">
        <v>9.1435894800763798E-4</v>
      </c>
      <c r="K60" s="2">
        <v>9</v>
      </c>
      <c r="L60" s="2">
        <v>10</v>
      </c>
      <c r="M60" s="2">
        <v>2.15527466316086E-2</v>
      </c>
      <c r="N60" s="2" t="s">
        <v>682</v>
      </c>
    </row>
    <row r="61" spans="1:14" ht="14.5" x14ac:dyDescent="0.35">
      <c r="A61" s="2" t="s">
        <v>683</v>
      </c>
      <c r="B61" s="2" t="s">
        <v>15</v>
      </c>
      <c r="C61" s="2" t="s">
        <v>16</v>
      </c>
      <c r="D61" s="2" t="s">
        <v>684</v>
      </c>
      <c r="E61" s="2" t="s">
        <v>658</v>
      </c>
      <c r="F61" s="2">
        <f t="shared" si="3"/>
        <v>0.89552238805970152</v>
      </c>
      <c r="G61" s="2" t="s">
        <v>685</v>
      </c>
      <c r="H61" s="2" t="str">
        <f t="shared" si="4"/>
        <v>20</v>
      </c>
      <c r="I61" s="2">
        <f t="shared" si="5"/>
        <v>0.19550342130987292</v>
      </c>
      <c r="J61" s="2">
        <v>1.35210743115421E-3</v>
      </c>
      <c r="K61" s="2">
        <v>6</v>
      </c>
      <c r="L61" s="2">
        <v>6</v>
      </c>
      <c r="M61" s="2">
        <v>3.09244372867944E-2</v>
      </c>
      <c r="N61" s="2" t="s">
        <v>686</v>
      </c>
    </row>
    <row r="62" spans="1:14" ht="14.5" x14ac:dyDescent="0.35">
      <c r="A62" s="2" t="s">
        <v>687</v>
      </c>
      <c r="B62" s="2" t="s">
        <v>15</v>
      </c>
      <c r="C62" s="2" t="s">
        <v>16</v>
      </c>
      <c r="D62" s="2" t="s">
        <v>688</v>
      </c>
      <c r="E62" s="2" t="s">
        <v>658</v>
      </c>
      <c r="F62" s="2">
        <f t="shared" si="3"/>
        <v>0.89552238805970152</v>
      </c>
      <c r="G62" s="2" t="s">
        <v>685</v>
      </c>
      <c r="H62" s="2" t="str">
        <f t="shared" si="4"/>
        <v>20</v>
      </c>
      <c r="I62" s="2">
        <f t="shared" si="5"/>
        <v>0.19550342130987292</v>
      </c>
      <c r="J62" s="2">
        <v>1.35210743115421E-3</v>
      </c>
      <c r="K62" s="2">
        <v>6</v>
      </c>
      <c r="L62" s="2">
        <v>6</v>
      </c>
      <c r="M62" s="2">
        <v>3.09244372867944E-2</v>
      </c>
      <c r="N62" s="2" t="s">
        <v>689</v>
      </c>
    </row>
    <row r="63" spans="1:14" ht="14.5" x14ac:dyDescent="0.35">
      <c r="A63" s="2" t="s">
        <v>199</v>
      </c>
      <c r="B63" s="2" t="s">
        <v>15</v>
      </c>
      <c r="C63" s="2" t="s">
        <v>16</v>
      </c>
      <c r="D63" s="2" t="s">
        <v>200</v>
      </c>
      <c r="E63" s="2" t="s">
        <v>658</v>
      </c>
      <c r="F63" s="2">
        <f t="shared" si="3"/>
        <v>0.89552238805970152</v>
      </c>
      <c r="G63" s="2" t="s">
        <v>201</v>
      </c>
      <c r="H63" s="2" t="str">
        <f t="shared" si="4"/>
        <v>21</v>
      </c>
      <c r="I63" s="2">
        <f t="shared" si="5"/>
        <v>0.20527859237536658</v>
      </c>
      <c r="J63" s="2">
        <v>1.7893995397085501E-3</v>
      </c>
      <c r="K63" s="2">
        <v>8</v>
      </c>
      <c r="L63" s="2">
        <v>6</v>
      </c>
      <c r="M63" s="2">
        <v>4.0524636634575999E-2</v>
      </c>
      <c r="N63" s="2" t="s">
        <v>124</v>
      </c>
    </row>
    <row r="64" spans="1:14" ht="14.5" x14ac:dyDescent="0.35">
      <c r="A64" s="2" t="s">
        <v>507</v>
      </c>
      <c r="B64" s="2" t="s">
        <v>15</v>
      </c>
      <c r="C64" s="2" t="s">
        <v>16</v>
      </c>
      <c r="D64" s="2" t="s">
        <v>508</v>
      </c>
      <c r="E64" s="2" t="s">
        <v>650</v>
      </c>
      <c r="F64" s="2">
        <f t="shared" si="3"/>
        <v>1.3432835820895521</v>
      </c>
      <c r="G64" s="2" t="s">
        <v>509</v>
      </c>
      <c r="H64" s="2" t="str">
        <f t="shared" si="4"/>
        <v>44</v>
      </c>
      <c r="I64" s="2">
        <f t="shared" si="5"/>
        <v>0.43010752688172044</v>
      </c>
      <c r="J64" s="2">
        <v>1.87362765270086E-3</v>
      </c>
      <c r="K64" s="2">
        <v>4</v>
      </c>
      <c r="L64" s="2">
        <v>9</v>
      </c>
      <c r="M64" s="2">
        <v>4.1309219883894202E-2</v>
      </c>
      <c r="N64" s="2" t="s">
        <v>680</v>
      </c>
    </row>
    <row r="65" spans="1:14" ht="14.5" x14ac:dyDescent="0.35">
      <c r="A65" s="2" t="s">
        <v>524</v>
      </c>
      <c r="B65" s="2" t="s">
        <v>15</v>
      </c>
      <c r="C65" s="2" t="s">
        <v>16</v>
      </c>
      <c r="D65" s="2" t="s">
        <v>525</v>
      </c>
      <c r="E65" s="2" t="s">
        <v>647</v>
      </c>
      <c r="F65" s="2">
        <f t="shared" si="3"/>
        <v>1.1940298507462688</v>
      </c>
      <c r="G65" s="2" t="s">
        <v>24</v>
      </c>
      <c r="H65" s="2" t="str">
        <f t="shared" si="4"/>
        <v>36</v>
      </c>
      <c r="I65" s="2">
        <f t="shared" si="5"/>
        <v>0.35190615835777128</v>
      </c>
      <c r="J65" s="2">
        <v>1.9052589428342E-3</v>
      </c>
      <c r="K65" s="2">
        <v>5</v>
      </c>
      <c r="L65" s="2">
        <v>8</v>
      </c>
      <c r="M65" s="2">
        <v>4.1520265641009503E-2</v>
      </c>
      <c r="N65" s="2" t="s">
        <v>690</v>
      </c>
    </row>
    <row r="66" spans="1:14" ht="14.5" x14ac:dyDescent="0.35">
      <c r="A66" s="2" t="s">
        <v>231</v>
      </c>
      <c r="B66" s="2" t="s">
        <v>15</v>
      </c>
      <c r="C66" s="2" t="s">
        <v>232</v>
      </c>
      <c r="D66" s="2" t="s">
        <v>233</v>
      </c>
      <c r="E66" s="2" t="s">
        <v>691</v>
      </c>
      <c r="F66" s="2">
        <f t="shared" ref="F66:F97" si="6">L66/670*100</f>
        <v>6.1194029850746272</v>
      </c>
      <c r="G66" s="2" t="s">
        <v>234</v>
      </c>
      <c r="H66" s="2" t="str">
        <f t="shared" ref="H66:H97" si="7">LEFT(G66,FIND("/",G66)-1)</f>
        <v>1431</v>
      </c>
      <c r="I66" s="2">
        <f t="shared" ref="I66:I97" si="8">H66/10230*100</f>
        <v>13.988269794721408</v>
      </c>
      <c r="J66" s="2">
        <v>3.45825765931169E-11</v>
      </c>
      <c r="K66" s="2">
        <v>1</v>
      </c>
      <c r="L66" s="2">
        <v>41</v>
      </c>
      <c r="M66" s="2">
        <v>8.8761946588999997E-9</v>
      </c>
      <c r="N66" s="2" t="s">
        <v>692</v>
      </c>
    </row>
    <row r="67" spans="1:14" ht="14.5" x14ac:dyDescent="0.35">
      <c r="A67" s="2" t="s">
        <v>241</v>
      </c>
      <c r="B67" s="2" t="s">
        <v>15</v>
      </c>
      <c r="C67" s="2" t="s">
        <v>232</v>
      </c>
      <c r="D67" s="2" t="s">
        <v>242</v>
      </c>
      <c r="E67" s="2" t="s">
        <v>655</v>
      </c>
      <c r="F67" s="2">
        <f t="shared" si="6"/>
        <v>1.0447761194029852</v>
      </c>
      <c r="G67" s="2" t="s">
        <v>243</v>
      </c>
      <c r="H67" s="2" t="str">
        <f t="shared" si="7"/>
        <v>576</v>
      </c>
      <c r="I67" s="2">
        <f t="shared" si="8"/>
        <v>5.6304985337243405</v>
      </c>
      <c r="J67" s="2">
        <v>3.5011664064554302E-10</v>
      </c>
      <c r="K67" s="2">
        <v>5</v>
      </c>
      <c r="L67" s="2">
        <v>7</v>
      </c>
      <c r="M67" s="2">
        <v>8.0876943989120403E-8</v>
      </c>
      <c r="N67" s="2" t="s">
        <v>693</v>
      </c>
    </row>
    <row r="68" spans="1:14" ht="14.5" x14ac:dyDescent="0.35">
      <c r="A68" s="2" t="s">
        <v>236</v>
      </c>
      <c r="B68" s="2" t="s">
        <v>15</v>
      </c>
      <c r="C68" s="2" t="s">
        <v>232</v>
      </c>
      <c r="D68" s="2" t="s">
        <v>237</v>
      </c>
      <c r="E68" s="2" t="s">
        <v>694</v>
      </c>
      <c r="F68" s="2">
        <f t="shared" si="6"/>
        <v>5.9701492537313428</v>
      </c>
      <c r="G68" s="2" t="s">
        <v>239</v>
      </c>
      <c r="H68" s="2" t="str">
        <f t="shared" si="7"/>
        <v>1340</v>
      </c>
      <c r="I68" s="2">
        <f t="shared" si="8"/>
        <v>13.098729227761485</v>
      </c>
      <c r="J68" s="2">
        <v>7.8607426961130602E-10</v>
      </c>
      <c r="K68" s="2">
        <v>2</v>
      </c>
      <c r="L68" s="2">
        <v>40</v>
      </c>
      <c r="M68" s="2">
        <v>1.65075596618374E-7</v>
      </c>
      <c r="N68" s="2" t="s">
        <v>695</v>
      </c>
    </row>
    <row r="69" spans="1:14" ht="14.5" x14ac:dyDescent="0.35">
      <c r="A69" s="2" t="s">
        <v>262</v>
      </c>
      <c r="B69" s="2" t="s">
        <v>15</v>
      </c>
      <c r="C69" s="2" t="s">
        <v>232</v>
      </c>
      <c r="D69" s="2" t="s">
        <v>263</v>
      </c>
      <c r="E69" s="2" t="s">
        <v>650</v>
      </c>
      <c r="F69" s="2">
        <f t="shared" si="6"/>
        <v>1.3432835820895521</v>
      </c>
      <c r="G69" s="2" t="s">
        <v>264</v>
      </c>
      <c r="H69" s="2" t="str">
        <f t="shared" si="7"/>
        <v>612</v>
      </c>
      <c r="I69" s="2">
        <f t="shared" si="8"/>
        <v>5.9824046920821115</v>
      </c>
      <c r="J69" s="2">
        <v>1.1851919363848899E-9</v>
      </c>
      <c r="K69" s="2">
        <v>5</v>
      </c>
      <c r="L69" s="2">
        <v>9</v>
      </c>
      <c r="M69" s="2">
        <v>2.2814944775409101E-7</v>
      </c>
      <c r="N69" s="2" t="s">
        <v>696</v>
      </c>
    </row>
    <row r="70" spans="1:14" ht="14.5" x14ac:dyDescent="0.35">
      <c r="A70" s="2" t="s">
        <v>248</v>
      </c>
      <c r="B70" s="2" t="s">
        <v>15</v>
      </c>
      <c r="C70" s="2" t="s">
        <v>232</v>
      </c>
      <c r="D70" s="2" t="s">
        <v>249</v>
      </c>
      <c r="E70" s="2" t="s">
        <v>642</v>
      </c>
      <c r="F70" s="2">
        <f t="shared" si="6"/>
        <v>4.4776119402985071</v>
      </c>
      <c r="G70" s="2" t="s">
        <v>250</v>
      </c>
      <c r="H70" s="2" t="str">
        <f t="shared" si="7"/>
        <v>1098</v>
      </c>
      <c r="I70" s="2">
        <f t="shared" si="8"/>
        <v>10.733137829912023</v>
      </c>
      <c r="J70" s="2">
        <v>3.05072173237771E-9</v>
      </c>
      <c r="K70" s="2">
        <v>4</v>
      </c>
      <c r="L70" s="2">
        <v>30</v>
      </c>
      <c r="M70" s="2">
        <v>5.4208978475326996E-7</v>
      </c>
      <c r="N70" s="2" t="s">
        <v>697</v>
      </c>
    </row>
    <row r="71" spans="1:14" ht="14.5" x14ac:dyDescent="0.35">
      <c r="A71" s="2" t="s">
        <v>245</v>
      </c>
      <c r="B71" s="2" t="s">
        <v>15</v>
      </c>
      <c r="C71" s="2" t="s">
        <v>232</v>
      </c>
      <c r="D71" s="2" t="s">
        <v>246</v>
      </c>
      <c r="E71" s="2" t="s">
        <v>694</v>
      </c>
      <c r="F71" s="2">
        <f t="shared" si="6"/>
        <v>5.9701492537313428</v>
      </c>
      <c r="G71" s="2" t="s">
        <v>247</v>
      </c>
      <c r="H71" s="2" t="str">
        <f t="shared" si="7"/>
        <v>1293</v>
      </c>
      <c r="I71" s="2">
        <f t="shared" si="8"/>
        <v>12.639296187683286</v>
      </c>
      <c r="J71" s="2">
        <v>6.0837191525085401E-9</v>
      </c>
      <c r="K71" s="2">
        <v>3</v>
      </c>
      <c r="L71" s="2">
        <v>40</v>
      </c>
      <c r="M71" s="2">
        <v>8.9437058194159303E-7</v>
      </c>
      <c r="N71" s="2" t="s">
        <v>695</v>
      </c>
    </row>
    <row r="72" spans="1:14" ht="14.5" x14ac:dyDescent="0.35">
      <c r="A72" s="2" t="s">
        <v>252</v>
      </c>
      <c r="B72" s="2" t="s">
        <v>15</v>
      </c>
      <c r="C72" s="2" t="s">
        <v>232</v>
      </c>
      <c r="D72" s="2" t="s">
        <v>253</v>
      </c>
      <c r="E72" s="2" t="s">
        <v>655</v>
      </c>
      <c r="F72" s="2">
        <f t="shared" si="6"/>
        <v>1.0447761194029852</v>
      </c>
      <c r="G72" s="2" t="s">
        <v>254</v>
      </c>
      <c r="H72" s="2" t="str">
        <f t="shared" si="7"/>
        <v>530</v>
      </c>
      <c r="I72" s="2">
        <f t="shared" si="8"/>
        <v>5.1808406647116323</v>
      </c>
      <c r="J72" s="2">
        <v>6.82462911172609E-9</v>
      </c>
      <c r="K72" s="2">
        <v>6</v>
      </c>
      <c r="L72" s="2">
        <v>7</v>
      </c>
      <c r="M72" s="2">
        <v>8.9437058194159303E-7</v>
      </c>
      <c r="N72" s="2" t="s">
        <v>693</v>
      </c>
    </row>
    <row r="73" spans="1:14" ht="14.5" x14ac:dyDescent="0.35">
      <c r="A73" s="2" t="s">
        <v>255</v>
      </c>
      <c r="B73" s="2" t="s">
        <v>15</v>
      </c>
      <c r="C73" s="2" t="s">
        <v>232</v>
      </c>
      <c r="D73" s="2" t="s">
        <v>256</v>
      </c>
      <c r="E73" s="2" t="s">
        <v>655</v>
      </c>
      <c r="F73" s="2">
        <f t="shared" si="6"/>
        <v>1.0447761194029852</v>
      </c>
      <c r="G73" s="2" t="s">
        <v>254</v>
      </c>
      <c r="H73" s="2" t="str">
        <f t="shared" si="7"/>
        <v>530</v>
      </c>
      <c r="I73" s="2">
        <f t="shared" si="8"/>
        <v>5.1808406647116323</v>
      </c>
      <c r="J73" s="2">
        <v>6.82462911172609E-9</v>
      </c>
      <c r="K73" s="2">
        <v>5</v>
      </c>
      <c r="L73" s="2">
        <v>7</v>
      </c>
      <c r="M73" s="2">
        <v>8.9437058194159303E-7</v>
      </c>
      <c r="N73" s="2" t="s">
        <v>693</v>
      </c>
    </row>
    <row r="74" spans="1:14" ht="14.5" x14ac:dyDescent="0.35">
      <c r="A74" s="2" t="s">
        <v>260</v>
      </c>
      <c r="B74" s="2" t="s">
        <v>15</v>
      </c>
      <c r="C74" s="2" t="s">
        <v>232</v>
      </c>
      <c r="D74" s="2" t="s">
        <v>261</v>
      </c>
      <c r="E74" s="2" t="s">
        <v>655</v>
      </c>
      <c r="F74" s="2">
        <f t="shared" si="6"/>
        <v>1.0447761194029852</v>
      </c>
      <c r="G74" s="2" t="s">
        <v>259</v>
      </c>
      <c r="H74" s="2" t="str">
        <f t="shared" si="7"/>
        <v>531</v>
      </c>
      <c r="I74" s="2">
        <f t="shared" si="8"/>
        <v>5.1906158357771259</v>
      </c>
      <c r="J74" s="2">
        <v>6.9691214177266899E-9</v>
      </c>
      <c r="K74" s="2">
        <v>4</v>
      </c>
      <c r="L74" s="2">
        <v>7</v>
      </c>
      <c r="M74" s="2">
        <v>8.9437058194159303E-7</v>
      </c>
      <c r="N74" s="2" t="s">
        <v>693</v>
      </c>
    </row>
    <row r="75" spans="1:14" ht="14.5" x14ac:dyDescent="0.35">
      <c r="A75" s="2" t="s">
        <v>257</v>
      </c>
      <c r="B75" s="2" t="s">
        <v>15</v>
      </c>
      <c r="C75" s="2" t="s">
        <v>232</v>
      </c>
      <c r="D75" s="2" t="s">
        <v>258</v>
      </c>
      <c r="E75" s="2" t="s">
        <v>655</v>
      </c>
      <c r="F75" s="2">
        <f t="shared" si="6"/>
        <v>1.0447761194029852</v>
      </c>
      <c r="G75" s="2" t="s">
        <v>259</v>
      </c>
      <c r="H75" s="2" t="str">
        <f t="shared" si="7"/>
        <v>531</v>
      </c>
      <c r="I75" s="2">
        <f t="shared" si="8"/>
        <v>5.1906158357771259</v>
      </c>
      <c r="J75" s="2">
        <v>6.9691214177266899E-9</v>
      </c>
      <c r="K75" s="2">
        <v>5</v>
      </c>
      <c r="L75" s="2">
        <v>7</v>
      </c>
      <c r="M75" s="2">
        <v>8.9437058194159303E-7</v>
      </c>
      <c r="N75" s="2" t="s">
        <v>693</v>
      </c>
    </row>
    <row r="76" spans="1:14" ht="14.5" x14ac:dyDescent="0.35">
      <c r="A76" s="2" t="s">
        <v>266</v>
      </c>
      <c r="B76" s="2" t="s">
        <v>15</v>
      </c>
      <c r="C76" s="2" t="s">
        <v>232</v>
      </c>
      <c r="D76" s="2" t="s">
        <v>267</v>
      </c>
      <c r="E76" s="2" t="s">
        <v>655</v>
      </c>
      <c r="F76" s="2">
        <f t="shared" si="6"/>
        <v>1.0447761194029852</v>
      </c>
      <c r="G76" s="2" t="s">
        <v>268</v>
      </c>
      <c r="H76" s="2" t="str">
        <f t="shared" si="7"/>
        <v>475</v>
      </c>
      <c r="I76" s="2">
        <f t="shared" si="8"/>
        <v>4.6432062561094822</v>
      </c>
      <c r="J76" s="2">
        <v>1.15298470013715E-7</v>
      </c>
      <c r="K76" s="2">
        <v>6</v>
      </c>
      <c r="L76" s="2">
        <v>7</v>
      </c>
      <c r="M76" s="2">
        <v>1.1188013094469801E-5</v>
      </c>
      <c r="N76" s="2" t="s">
        <v>693</v>
      </c>
    </row>
    <row r="77" spans="1:14" ht="14.5" x14ac:dyDescent="0.35">
      <c r="A77" s="2" t="s">
        <v>269</v>
      </c>
      <c r="B77" s="2" t="s">
        <v>15</v>
      </c>
      <c r="C77" s="2" t="s">
        <v>232</v>
      </c>
      <c r="D77" s="2" t="s">
        <v>270</v>
      </c>
      <c r="E77" s="2" t="s">
        <v>655</v>
      </c>
      <c r="F77" s="2">
        <f t="shared" si="6"/>
        <v>1.0447761194029852</v>
      </c>
      <c r="G77" s="2" t="s">
        <v>271</v>
      </c>
      <c r="H77" s="2" t="str">
        <f t="shared" si="7"/>
        <v>478</v>
      </c>
      <c r="I77" s="2">
        <f t="shared" si="8"/>
        <v>4.6725317693059623</v>
      </c>
      <c r="J77" s="2">
        <v>1.1623909708540101E-7</v>
      </c>
      <c r="K77" s="2">
        <v>5</v>
      </c>
      <c r="L77" s="2">
        <v>7</v>
      </c>
      <c r="M77" s="2">
        <v>1.1188013094469801E-5</v>
      </c>
      <c r="N77" s="2" t="s">
        <v>693</v>
      </c>
    </row>
    <row r="78" spans="1:14" ht="14.5" x14ac:dyDescent="0.35">
      <c r="A78" s="2" t="s">
        <v>275</v>
      </c>
      <c r="B78" s="2" t="s">
        <v>15</v>
      </c>
      <c r="C78" s="2" t="s">
        <v>232</v>
      </c>
      <c r="D78" s="2" t="s">
        <v>276</v>
      </c>
      <c r="E78" s="2" t="s">
        <v>655</v>
      </c>
      <c r="F78" s="2">
        <f t="shared" si="6"/>
        <v>1.0447761194029852</v>
      </c>
      <c r="G78" s="2" t="s">
        <v>274</v>
      </c>
      <c r="H78" s="2" t="str">
        <f t="shared" si="7"/>
        <v>449</v>
      </c>
      <c r="I78" s="2">
        <f t="shared" si="8"/>
        <v>4.3890518084066477</v>
      </c>
      <c r="J78" s="2">
        <v>6.9064200954745299E-7</v>
      </c>
      <c r="K78" s="2">
        <v>7</v>
      </c>
      <c r="L78" s="2">
        <v>7</v>
      </c>
      <c r="M78" s="2">
        <v>5.9088260816837597E-5</v>
      </c>
      <c r="N78" s="2" t="s">
        <v>693</v>
      </c>
    </row>
    <row r="79" spans="1:14" ht="14.5" x14ac:dyDescent="0.35">
      <c r="A79" s="2" t="s">
        <v>277</v>
      </c>
      <c r="B79" s="2" t="s">
        <v>15</v>
      </c>
      <c r="C79" s="2" t="s">
        <v>232</v>
      </c>
      <c r="D79" s="2" t="s">
        <v>278</v>
      </c>
      <c r="E79" s="2" t="s">
        <v>655</v>
      </c>
      <c r="F79" s="2">
        <f t="shared" si="6"/>
        <v>1.0447761194029852</v>
      </c>
      <c r="G79" s="2" t="s">
        <v>274</v>
      </c>
      <c r="H79" s="2" t="str">
        <f t="shared" si="7"/>
        <v>449</v>
      </c>
      <c r="I79" s="2">
        <f t="shared" si="8"/>
        <v>4.3890518084066477</v>
      </c>
      <c r="J79" s="2">
        <v>6.9064200954745299E-7</v>
      </c>
      <c r="K79" s="2">
        <v>8</v>
      </c>
      <c r="L79" s="2">
        <v>7</v>
      </c>
      <c r="M79" s="2">
        <v>5.9088260816837597E-5</v>
      </c>
      <c r="N79" s="2" t="s">
        <v>693</v>
      </c>
    </row>
    <row r="80" spans="1:14" ht="14.5" x14ac:dyDescent="0.35">
      <c r="A80" s="2" t="s">
        <v>272</v>
      </c>
      <c r="B80" s="2" t="s">
        <v>15</v>
      </c>
      <c r="C80" s="2" t="s">
        <v>232</v>
      </c>
      <c r="D80" s="2" t="s">
        <v>273</v>
      </c>
      <c r="E80" s="2" t="s">
        <v>655</v>
      </c>
      <c r="F80" s="2">
        <f t="shared" si="6"/>
        <v>1.0447761194029852</v>
      </c>
      <c r="G80" s="2" t="s">
        <v>274</v>
      </c>
      <c r="H80" s="2" t="str">
        <f t="shared" si="7"/>
        <v>449</v>
      </c>
      <c r="I80" s="2">
        <f t="shared" si="8"/>
        <v>4.3890518084066477</v>
      </c>
      <c r="J80" s="2">
        <v>6.9064200954745299E-7</v>
      </c>
      <c r="K80" s="2">
        <v>9</v>
      </c>
      <c r="L80" s="2">
        <v>7</v>
      </c>
      <c r="M80" s="2">
        <v>5.9088260816837597E-5</v>
      </c>
      <c r="N80" s="2" t="s">
        <v>693</v>
      </c>
    </row>
    <row r="81" spans="1:14" ht="14.5" x14ac:dyDescent="0.35">
      <c r="A81" s="2" t="s">
        <v>304</v>
      </c>
      <c r="B81" s="2" t="s">
        <v>15</v>
      </c>
      <c r="C81" s="2" t="s">
        <v>232</v>
      </c>
      <c r="D81" s="2" t="s">
        <v>305</v>
      </c>
      <c r="E81" s="2" t="s">
        <v>655</v>
      </c>
      <c r="F81" s="2">
        <f t="shared" si="6"/>
        <v>1.0447761194029852</v>
      </c>
      <c r="G81" s="2" t="s">
        <v>306</v>
      </c>
      <c r="H81" s="2" t="str">
        <f t="shared" si="7"/>
        <v>407</v>
      </c>
      <c r="I81" s="2">
        <f t="shared" si="8"/>
        <v>3.978494623655914</v>
      </c>
      <c r="J81" s="2">
        <v>5.1588791072267096E-6</v>
      </c>
      <c r="K81" s="2">
        <v>6</v>
      </c>
      <c r="L81" s="2">
        <v>7</v>
      </c>
      <c r="M81" s="2">
        <v>3.9723369125645598E-4</v>
      </c>
      <c r="N81" s="2" t="s">
        <v>307</v>
      </c>
    </row>
    <row r="82" spans="1:14" ht="14.5" x14ac:dyDescent="0.35">
      <c r="A82" s="2" t="s">
        <v>283</v>
      </c>
      <c r="B82" s="2" t="s">
        <v>15</v>
      </c>
      <c r="C82" s="2" t="s">
        <v>232</v>
      </c>
      <c r="D82" s="2" t="s">
        <v>284</v>
      </c>
      <c r="E82" s="2" t="s">
        <v>698</v>
      </c>
      <c r="F82" s="2">
        <f t="shared" si="6"/>
        <v>2.8358208955223883</v>
      </c>
      <c r="G82" s="2" t="s">
        <v>286</v>
      </c>
      <c r="H82" s="2" t="str">
        <f t="shared" si="7"/>
        <v>686</v>
      </c>
      <c r="I82" s="2">
        <f t="shared" si="8"/>
        <v>6.7057673509286415</v>
      </c>
      <c r="J82" s="2">
        <v>6.4999026219882396E-6</v>
      </c>
      <c r="K82" s="2">
        <v>4</v>
      </c>
      <c r="L82" s="2">
        <v>19</v>
      </c>
      <c r="M82" s="2">
        <v>4.84347582477188E-4</v>
      </c>
      <c r="N82" s="2" t="s">
        <v>699</v>
      </c>
    </row>
    <row r="83" spans="1:14" ht="14.5" x14ac:dyDescent="0.35">
      <c r="A83" s="2" t="s">
        <v>460</v>
      </c>
      <c r="B83" s="2" t="s">
        <v>15</v>
      </c>
      <c r="C83" s="2" t="s">
        <v>232</v>
      </c>
      <c r="D83" s="2" t="s">
        <v>461</v>
      </c>
      <c r="E83" s="2" t="s">
        <v>647</v>
      </c>
      <c r="F83" s="2">
        <f t="shared" si="6"/>
        <v>1.1940298507462688</v>
      </c>
      <c r="G83" s="2" t="s">
        <v>462</v>
      </c>
      <c r="H83" s="2" t="str">
        <f t="shared" si="7"/>
        <v>417</v>
      </c>
      <c r="I83" s="2">
        <f t="shared" si="8"/>
        <v>4.0762463343108504</v>
      </c>
      <c r="J83" s="2">
        <v>1.1231633977762399E-5</v>
      </c>
      <c r="K83" s="2">
        <v>2</v>
      </c>
      <c r="L83" s="2">
        <v>8</v>
      </c>
      <c r="M83" s="2">
        <v>6.0147733699607102E-4</v>
      </c>
      <c r="N83" s="2" t="s">
        <v>700</v>
      </c>
    </row>
    <row r="84" spans="1:14" ht="14.5" x14ac:dyDescent="0.35">
      <c r="A84" s="2" t="s">
        <v>299</v>
      </c>
      <c r="B84" s="2" t="s">
        <v>15</v>
      </c>
      <c r="C84" s="2" t="s">
        <v>232</v>
      </c>
      <c r="D84" s="2" t="s">
        <v>300</v>
      </c>
      <c r="E84" s="2" t="s">
        <v>701</v>
      </c>
      <c r="F84" s="2">
        <f t="shared" si="6"/>
        <v>2.9850746268656714</v>
      </c>
      <c r="G84" s="2" t="s">
        <v>302</v>
      </c>
      <c r="H84" s="2" t="str">
        <f t="shared" si="7"/>
        <v>691</v>
      </c>
      <c r="I84" s="2">
        <f t="shared" si="8"/>
        <v>6.7546432062561097</v>
      </c>
      <c r="J84" s="2">
        <v>1.4582614328654299E-5</v>
      </c>
      <c r="K84" s="2">
        <v>3</v>
      </c>
      <c r="L84" s="2">
        <v>20</v>
      </c>
      <c r="M84" s="2">
        <v>7.48574202204254E-4</v>
      </c>
      <c r="N84" s="2" t="s">
        <v>702</v>
      </c>
    </row>
    <row r="85" spans="1:14" ht="14.5" x14ac:dyDescent="0.35">
      <c r="A85" s="2" t="s">
        <v>314</v>
      </c>
      <c r="B85" s="2" t="s">
        <v>15</v>
      </c>
      <c r="C85" s="2" t="s">
        <v>232</v>
      </c>
      <c r="D85" s="2" t="s">
        <v>315</v>
      </c>
      <c r="E85" s="2" t="s">
        <v>661</v>
      </c>
      <c r="F85" s="2">
        <f t="shared" si="6"/>
        <v>1.9402985074626864</v>
      </c>
      <c r="G85" s="2" t="s">
        <v>316</v>
      </c>
      <c r="H85" s="2" t="str">
        <f t="shared" si="7"/>
        <v>522</v>
      </c>
      <c r="I85" s="2">
        <f t="shared" si="8"/>
        <v>5.1026392961876832</v>
      </c>
      <c r="J85" s="2">
        <v>2.4951167136877599E-5</v>
      </c>
      <c r="K85" s="2">
        <v>4</v>
      </c>
      <c r="L85" s="2">
        <v>13</v>
      </c>
      <c r="M85" s="2">
        <v>1.1762693078813701E-3</v>
      </c>
      <c r="N85" s="2" t="s">
        <v>703</v>
      </c>
    </row>
    <row r="86" spans="1:14" ht="14.5" x14ac:dyDescent="0.35">
      <c r="A86" s="2" t="s">
        <v>308</v>
      </c>
      <c r="B86" s="2" t="s">
        <v>15</v>
      </c>
      <c r="C86" s="2" t="s">
        <v>232</v>
      </c>
      <c r="D86" s="2" t="s">
        <v>309</v>
      </c>
      <c r="E86" s="2" t="s">
        <v>698</v>
      </c>
      <c r="F86" s="2">
        <f t="shared" si="6"/>
        <v>2.8358208955223883</v>
      </c>
      <c r="G86" s="2" t="s">
        <v>310</v>
      </c>
      <c r="H86" s="2" t="str">
        <f t="shared" si="7"/>
        <v>647</v>
      </c>
      <c r="I86" s="2">
        <f t="shared" si="8"/>
        <v>6.3245356793743897</v>
      </c>
      <c r="J86" s="2">
        <v>3.5493748831729901E-5</v>
      </c>
      <c r="K86" s="2">
        <v>4</v>
      </c>
      <c r="L86" s="2">
        <v>19</v>
      </c>
      <c r="M86" s="2">
        <v>1.49678491652832E-3</v>
      </c>
      <c r="N86" s="2" t="s">
        <v>699</v>
      </c>
    </row>
    <row r="87" spans="1:14" ht="14.5" x14ac:dyDescent="0.35">
      <c r="A87" s="2" t="s">
        <v>311</v>
      </c>
      <c r="B87" s="2" t="s">
        <v>15</v>
      </c>
      <c r="C87" s="2" t="s">
        <v>232</v>
      </c>
      <c r="D87" s="2" t="s">
        <v>312</v>
      </c>
      <c r="E87" s="2" t="s">
        <v>698</v>
      </c>
      <c r="F87" s="2">
        <f t="shared" si="6"/>
        <v>2.8358208955223883</v>
      </c>
      <c r="G87" s="2" t="s">
        <v>313</v>
      </c>
      <c r="H87" s="2" t="str">
        <f t="shared" si="7"/>
        <v>648</v>
      </c>
      <c r="I87" s="2">
        <f t="shared" si="8"/>
        <v>6.3343108504398824</v>
      </c>
      <c r="J87" s="2">
        <v>3.5637736107817202E-5</v>
      </c>
      <c r="K87" s="2">
        <v>4</v>
      </c>
      <c r="L87" s="2">
        <v>19</v>
      </c>
      <c r="M87" s="2">
        <v>1.49678491652832E-3</v>
      </c>
      <c r="N87" s="2" t="s">
        <v>699</v>
      </c>
    </row>
    <row r="88" spans="1:14" ht="14.5" x14ac:dyDescent="0.35">
      <c r="A88" s="2" t="s">
        <v>466</v>
      </c>
      <c r="B88" s="2" t="s">
        <v>15</v>
      </c>
      <c r="C88" s="2" t="s">
        <v>232</v>
      </c>
      <c r="D88" s="2" t="s">
        <v>467</v>
      </c>
      <c r="E88" s="2" t="s">
        <v>647</v>
      </c>
      <c r="F88" s="2">
        <f t="shared" si="6"/>
        <v>1.1940298507462688</v>
      </c>
      <c r="G88" s="2" t="s">
        <v>468</v>
      </c>
      <c r="H88" s="2" t="str">
        <f t="shared" si="7"/>
        <v>395</v>
      </c>
      <c r="I88" s="2">
        <f t="shared" si="8"/>
        <v>3.8611925708699903</v>
      </c>
      <c r="J88" s="2">
        <v>4.1739054606134902E-5</v>
      </c>
      <c r="K88" s="2">
        <v>3</v>
      </c>
      <c r="L88" s="2">
        <v>8</v>
      </c>
      <c r="M88" s="2">
        <v>1.72173600250306E-3</v>
      </c>
      <c r="N88" s="2" t="s">
        <v>700</v>
      </c>
    </row>
    <row r="89" spans="1:14" ht="14.5" x14ac:dyDescent="0.35">
      <c r="A89" s="2" t="s">
        <v>279</v>
      </c>
      <c r="B89" s="2" t="s">
        <v>15</v>
      </c>
      <c r="C89" s="2" t="s">
        <v>232</v>
      </c>
      <c r="D89" s="2" t="s">
        <v>280</v>
      </c>
      <c r="E89" s="2" t="s">
        <v>704</v>
      </c>
      <c r="F89" s="2">
        <f t="shared" si="6"/>
        <v>3.1343283582089549</v>
      </c>
      <c r="G89" s="2" t="s">
        <v>281</v>
      </c>
      <c r="H89" s="2" t="str">
        <f t="shared" si="7"/>
        <v>677</v>
      </c>
      <c r="I89" s="2">
        <f t="shared" si="8"/>
        <v>6.6177908113391988</v>
      </c>
      <c r="J89" s="2">
        <v>5.3492999405894802E-5</v>
      </c>
      <c r="K89" s="2">
        <v>5</v>
      </c>
      <c r="L89" s="2">
        <v>21</v>
      </c>
      <c r="M89" s="2">
        <v>2.09438692589181E-3</v>
      </c>
      <c r="N89" s="2" t="s">
        <v>705</v>
      </c>
    </row>
    <row r="90" spans="1:14" ht="14.5" x14ac:dyDescent="0.35">
      <c r="A90" s="2" t="s">
        <v>575</v>
      </c>
      <c r="B90" s="2" t="s">
        <v>15</v>
      </c>
      <c r="C90" s="2" t="s">
        <v>232</v>
      </c>
      <c r="D90" s="2" t="s">
        <v>576</v>
      </c>
      <c r="E90" s="2" t="s">
        <v>706</v>
      </c>
      <c r="F90" s="2">
        <f t="shared" si="6"/>
        <v>4.3283582089552244</v>
      </c>
      <c r="G90" s="2" t="s">
        <v>578</v>
      </c>
      <c r="H90" s="2" t="str">
        <f t="shared" si="7"/>
        <v>842</v>
      </c>
      <c r="I90" s="2">
        <f t="shared" si="8"/>
        <v>8.2306940371456498</v>
      </c>
      <c r="J90" s="2">
        <v>5.7720309756229601E-5</v>
      </c>
      <c r="K90" s="2">
        <v>3</v>
      </c>
      <c r="L90" s="2">
        <v>29</v>
      </c>
      <c r="M90" s="2">
        <v>2.1858018940473802E-3</v>
      </c>
      <c r="N90" s="2" t="s">
        <v>707</v>
      </c>
    </row>
    <row r="91" spans="1:14" ht="14.5" x14ac:dyDescent="0.35">
      <c r="A91" s="2" t="s">
        <v>323</v>
      </c>
      <c r="B91" s="2" t="s">
        <v>15</v>
      </c>
      <c r="C91" s="2" t="s">
        <v>232</v>
      </c>
      <c r="D91" s="2" t="s">
        <v>324</v>
      </c>
      <c r="E91" s="2" t="s">
        <v>701</v>
      </c>
      <c r="F91" s="2">
        <f t="shared" si="6"/>
        <v>2.9850746268656714</v>
      </c>
      <c r="G91" s="2" t="s">
        <v>325</v>
      </c>
      <c r="H91" s="2" t="str">
        <f t="shared" si="7"/>
        <v>653</v>
      </c>
      <c r="I91" s="2">
        <f t="shared" si="8"/>
        <v>6.3831867057673506</v>
      </c>
      <c r="J91" s="2">
        <v>7.6704454086877396E-5</v>
      </c>
      <c r="K91" s="2">
        <v>4</v>
      </c>
      <c r="L91" s="2">
        <v>20</v>
      </c>
      <c r="M91" s="2">
        <v>2.8124966498521702E-3</v>
      </c>
      <c r="N91" s="2" t="s">
        <v>702</v>
      </c>
    </row>
    <row r="92" spans="1:14" ht="14.5" x14ac:dyDescent="0.35">
      <c r="A92" s="2" t="s">
        <v>326</v>
      </c>
      <c r="B92" s="2" t="s">
        <v>15</v>
      </c>
      <c r="C92" s="2" t="s">
        <v>232</v>
      </c>
      <c r="D92" s="2" t="s">
        <v>327</v>
      </c>
      <c r="E92" s="2" t="s">
        <v>669</v>
      </c>
      <c r="F92" s="2">
        <f t="shared" si="6"/>
        <v>0.44776119402985076</v>
      </c>
      <c r="G92" s="2" t="s">
        <v>328</v>
      </c>
      <c r="H92" s="2" t="str">
        <f t="shared" si="7"/>
        <v>252</v>
      </c>
      <c r="I92" s="2">
        <f t="shared" si="8"/>
        <v>2.4633431085043989</v>
      </c>
      <c r="J92" s="2">
        <v>7.9202249818801704E-5</v>
      </c>
      <c r="K92" s="2">
        <v>7</v>
      </c>
      <c r="L92" s="2">
        <v>3</v>
      </c>
      <c r="M92" s="2">
        <v>2.85870620439737E-3</v>
      </c>
      <c r="N92" s="2" t="s">
        <v>329</v>
      </c>
    </row>
    <row r="93" spans="1:14" ht="14.5" x14ac:dyDescent="0.35">
      <c r="A93" s="2" t="s">
        <v>346</v>
      </c>
      <c r="B93" s="2" t="s">
        <v>15</v>
      </c>
      <c r="C93" s="2" t="s">
        <v>232</v>
      </c>
      <c r="D93" s="2" t="s">
        <v>347</v>
      </c>
      <c r="E93" s="2" t="s">
        <v>708</v>
      </c>
      <c r="F93" s="2">
        <f t="shared" si="6"/>
        <v>14.17910447761194</v>
      </c>
      <c r="G93" s="2" t="s">
        <v>349</v>
      </c>
      <c r="H93" s="2" t="str">
        <f t="shared" si="7"/>
        <v>2026</v>
      </c>
      <c r="I93" s="2">
        <f t="shared" si="8"/>
        <v>19.804496578690127</v>
      </c>
      <c r="J93" s="2">
        <v>1.0902825865151201E-4</v>
      </c>
      <c r="K93" s="2">
        <v>3</v>
      </c>
      <c r="L93" s="2">
        <v>95</v>
      </c>
      <c r="M93" s="2">
        <v>3.8159890528029301E-3</v>
      </c>
      <c r="N93" s="2" t="s">
        <v>709</v>
      </c>
    </row>
    <row r="94" spans="1:14" ht="14.5" x14ac:dyDescent="0.35">
      <c r="A94" s="2" t="s">
        <v>566</v>
      </c>
      <c r="B94" s="2" t="s">
        <v>15</v>
      </c>
      <c r="C94" s="2" t="s">
        <v>232</v>
      </c>
      <c r="D94" s="2" t="s">
        <v>567</v>
      </c>
      <c r="E94" s="2" t="s">
        <v>637</v>
      </c>
      <c r="F94" s="2">
        <f t="shared" si="6"/>
        <v>4.0298507462686564</v>
      </c>
      <c r="G94" s="2" t="s">
        <v>569</v>
      </c>
      <c r="H94" s="2" t="str">
        <f t="shared" si="7"/>
        <v>772</v>
      </c>
      <c r="I94" s="2">
        <f t="shared" si="8"/>
        <v>7.5464320625610952</v>
      </c>
      <c r="J94" s="2">
        <v>1.9206844655774501E-4</v>
      </c>
      <c r="K94" s="2">
        <v>4</v>
      </c>
      <c r="L94" s="2">
        <v>27</v>
      </c>
      <c r="M94" s="2">
        <v>6.0777823499779497E-3</v>
      </c>
      <c r="N94" s="2" t="s">
        <v>710</v>
      </c>
    </row>
    <row r="95" spans="1:14" ht="14.5" x14ac:dyDescent="0.35">
      <c r="A95" s="2" t="s">
        <v>318</v>
      </c>
      <c r="B95" s="2" t="s">
        <v>15</v>
      </c>
      <c r="C95" s="2" t="s">
        <v>232</v>
      </c>
      <c r="D95" s="2" t="s">
        <v>319</v>
      </c>
      <c r="E95" s="2" t="s">
        <v>669</v>
      </c>
      <c r="F95" s="2">
        <f t="shared" si="6"/>
        <v>0.44776119402985076</v>
      </c>
      <c r="G95" s="2" t="s">
        <v>321</v>
      </c>
      <c r="H95" s="2" t="str">
        <f t="shared" si="7"/>
        <v>232</v>
      </c>
      <c r="I95" s="2">
        <f t="shared" si="8"/>
        <v>2.2678396871945261</v>
      </c>
      <c r="J95" s="2">
        <v>2.25304939635292E-4</v>
      </c>
      <c r="K95" s="2">
        <v>5</v>
      </c>
      <c r="L95" s="2">
        <v>3</v>
      </c>
      <c r="M95" s="2">
        <v>7.0331677102368198E-3</v>
      </c>
      <c r="N95" s="2" t="s">
        <v>711</v>
      </c>
    </row>
    <row r="96" spans="1:14" ht="14.5" x14ac:dyDescent="0.35">
      <c r="A96" s="2" t="s">
        <v>330</v>
      </c>
      <c r="B96" s="2" t="s">
        <v>15</v>
      </c>
      <c r="C96" s="2" t="s">
        <v>232</v>
      </c>
      <c r="D96" s="2" t="s">
        <v>331</v>
      </c>
      <c r="E96" s="2" t="s">
        <v>712</v>
      </c>
      <c r="F96" s="2">
        <f t="shared" si="6"/>
        <v>32.686567164179102</v>
      </c>
      <c r="G96" s="2" t="s">
        <v>333</v>
      </c>
      <c r="H96" s="2" t="str">
        <f t="shared" si="7"/>
        <v>4012</v>
      </c>
      <c r="I96" s="2">
        <f t="shared" si="8"/>
        <v>39.217986314760509</v>
      </c>
      <c r="J96" s="2">
        <v>3.1288624394158098E-4</v>
      </c>
      <c r="K96" s="2">
        <v>1</v>
      </c>
      <c r="L96" s="2">
        <v>219</v>
      </c>
      <c r="M96" s="2">
        <v>9.1489521962664806E-3</v>
      </c>
      <c r="N96" s="2" t="s">
        <v>713</v>
      </c>
    </row>
    <row r="97" spans="1:14" ht="14.5" x14ac:dyDescent="0.35">
      <c r="A97" s="2" t="s">
        <v>339</v>
      </c>
      <c r="B97" s="2" t="s">
        <v>15</v>
      </c>
      <c r="C97" s="2" t="s">
        <v>232</v>
      </c>
      <c r="D97" s="2" t="s">
        <v>340</v>
      </c>
      <c r="E97" s="2" t="s">
        <v>714</v>
      </c>
      <c r="F97" s="2">
        <f t="shared" si="6"/>
        <v>0</v>
      </c>
      <c r="G97" s="2" t="s">
        <v>342</v>
      </c>
      <c r="H97" s="2" t="str">
        <f t="shared" si="7"/>
        <v>125</v>
      </c>
      <c r="I97" s="2">
        <f t="shared" si="8"/>
        <v>1.2218963831867058</v>
      </c>
      <c r="J97" s="2">
        <v>3.6672558850518299E-4</v>
      </c>
      <c r="K97" s="2">
        <v>7</v>
      </c>
      <c r="L97" s="2">
        <v>0</v>
      </c>
      <c r="M97" s="2">
        <v>1.05048607164453E-2</v>
      </c>
      <c r="N97" s="2"/>
    </row>
    <row r="98" spans="1:14" ht="14.5" x14ac:dyDescent="0.35">
      <c r="A98" s="2" t="s">
        <v>470</v>
      </c>
      <c r="B98" s="2" t="s">
        <v>15</v>
      </c>
      <c r="C98" s="2" t="s">
        <v>232</v>
      </c>
      <c r="D98" s="2" t="s">
        <v>471</v>
      </c>
      <c r="E98" s="2" t="s">
        <v>715</v>
      </c>
      <c r="F98" s="2">
        <f t="shared" ref="F98:F117" si="9">L98/670*100</f>
        <v>0.29850746268656719</v>
      </c>
      <c r="G98" s="2" t="s">
        <v>473</v>
      </c>
      <c r="H98" s="2" t="str">
        <f t="shared" ref="H98:H129" si="10">LEFT(G98,FIND("/",G98)-1)</f>
        <v>198</v>
      </c>
      <c r="I98" s="2">
        <f t="shared" ref="I98:I129" si="11">H98/10230*100</f>
        <v>1.935483870967742</v>
      </c>
      <c r="J98" s="2">
        <v>3.6835225888834101E-4</v>
      </c>
      <c r="K98" s="2">
        <v>6</v>
      </c>
      <c r="L98" s="2">
        <v>2</v>
      </c>
      <c r="M98" s="2">
        <v>1.05048607164453E-2</v>
      </c>
      <c r="N98" s="2" t="s">
        <v>716</v>
      </c>
    </row>
    <row r="99" spans="1:14" ht="14.5" x14ac:dyDescent="0.35">
      <c r="A99" s="2" t="s">
        <v>288</v>
      </c>
      <c r="B99" s="2" t="s">
        <v>15</v>
      </c>
      <c r="C99" s="2" t="s">
        <v>232</v>
      </c>
      <c r="D99" s="2" t="s">
        <v>289</v>
      </c>
      <c r="E99" s="2" t="s">
        <v>701</v>
      </c>
      <c r="F99" s="2">
        <f t="shared" si="9"/>
        <v>2.9850746268656714</v>
      </c>
      <c r="G99" s="2" t="s">
        <v>291</v>
      </c>
      <c r="H99" s="2" t="str">
        <f t="shared" si="10"/>
        <v>604</v>
      </c>
      <c r="I99" s="2">
        <f t="shared" si="11"/>
        <v>5.9042033235581624</v>
      </c>
      <c r="J99" s="2">
        <v>4.7057113357116599E-4</v>
      </c>
      <c r="K99" s="2">
        <v>4</v>
      </c>
      <c r="L99" s="2">
        <v>20</v>
      </c>
      <c r="M99" s="2">
        <v>1.3096618295775801E-2</v>
      </c>
      <c r="N99" s="2" t="s">
        <v>717</v>
      </c>
    </row>
    <row r="100" spans="1:14" ht="14.5" x14ac:dyDescent="0.35">
      <c r="A100" s="2" t="s">
        <v>293</v>
      </c>
      <c r="B100" s="2" t="s">
        <v>15</v>
      </c>
      <c r="C100" s="2" t="s">
        <v>232</v>
      </c>
      <c r="D100" s="2" t="s">
        <v>294</v>
      </c>
      <c r="E100" s="2" t="s">
        <v>718</v>
      </c>
      <c r="F100" s="2">
        <f t="shared" si="9"/>
        <v>2.5373134328358207</v>
      </c>
      <c r="G100" s="2" t="s">
        <v>295</v>
      </c>
      <c r="H100" s="2" t="str">
        <f t="shared" si="10"/>
        <v>533</v>
      </c>
      <c r="I100" s="2">
        <f t="shared" si="11"/>
        <v>5.2101661779081132</v>
      </c>
      <c r="J100" s="2">
        <v>5.9867907006293502E-4</v>
      </c>
      <c r="K100" s="2">
        <v>5</v>
      </c>
      <c r="L100" s="2">
        <v>17</v>
      </c>
      <c r="M100" s="2">
        <v>1.5197237932366801E-2</v>
      </c>
      <c r="N100" s="2" t="s">
        <v>719</v>
      </c>
    </row>
    <row r="101" spans="1:14" ht="14.5" x14ac:dyDescent="0.35">
      <c r="A101" s="2" t="s">
        <v>297</v>
      </c>
      <c r="B101" s="2" t="s">
        <v>15</v>
      </c>
      <c r="C101" s="2" t="s">
        <v>232</v>
      </c>
      <c r="D101" s="2" t="s">
        <v>298</v>
      </c>
      <c r="E101" s="2" t="s">
        <v>718</v>
      </c>
      <c r="F101" s="2">
        <f t="shared" si="9"/>
        <v>2.5373134328358207</v>
      </c>
      <c r="G101" s="2" t="s">
        <v>295</v>
      </c>
      <c r="H101" s="2" t="str">
        <f t="shared" si="10"/>
        <v>533</v>
      </c>
      <c r="I101" s="2">
        <f t="shared" si="11"/>
        <v>5.2101661779081132</v>
      </c>
      <c r="J101" s="2">
        <v>5.9867907006293502E-4</v>
      </c>
      <c r="K101" s="2">
        <v>6</v>
      </c>
      <c r="L101" s="2">
        <v>17</v>
      </c>
      <c r="M101" s="2">
        <v>1.5197237932366801E-2</v>
      </c>
      <c r="N101" s="2" t="s">
        <v>719</v>
      </c>
    </row>
    <row r="102" spans="1:14" ht="14.5" x14ac:dyDescent="0.35">
      <c r="A102" s="2" t="s">
        <v>594</v>
      </c>
      <c r="B102" s="2" t="s">
        <v>15</v>
      </c>
      <c r="C102" s="2" t="s">
        <v>232</v>
      </c>
      <c r="D102" s="2" t="s">
        <v>595</v>
      </c>
      <c r="E102" s="2" t="s">
        <v>720</v>
      </c>
      <c r="F102" s="2">
        <f t="shared" si="9"/>
        <v>5.2238805970149249</v>
      </c>
      <c r="G102" s="2" t="s">
        <v>597</v>
      </c>
      <c r="H102" s="2" t="str">
        <f t="shared" si="10"/>
        <v>887</v>
      </c>
      <c r="I102" s="2">
        <f t="shared" si="11"/>
        <v>8.6705767350928635</v>
      </c>
      <c r="J102" s="2">
        <v>6.2741699500696603E-4</v>
      </c>
      <c r="K102" s="2">
        <v>3</v>
      </c>
      <c r="L102" s="2">
        <v>35</v>
      </c>
      <c r="M102" s="2">
        <v>1.54278187886319E-2</v>
      </c>
      <c r="N102" s="2" t="s">
        <v>721</v>
      </c>
    </row>
    <row r="103" spans="1:14" ht="14.5" x14ac:dyDescent="0.35">
      <c r="A103" s="2" t="s">
        <v>351</v>
      </c>
      <c r="B103" s="2" t="s">
        <v>15</v>
      </c>
      <c r="C103" s="2" t="s">
        <v>232</v>
      </c>
      <c r="D103" s="2" t="s">
        <v>352</v>
      </c>
      <c r="E103" s="2" t="s">
        <v>714</v>
      </c>
      <c r="F103" s="2">
        <f t="shared" si="9"/>
        <v>0</v>
      </c>
      <c r="G103" s="2" t="s">
        <v>353</v>
      </c>
      <c r="H103" s="2" t="str">
        <f t="shared" si="10"/>
        <v>113</v>
      </c>
      <c r="I103" s="2">
        <f t="shared" si="11"/>
        <v>1.1045943304007819</v>
      </c>
      <c r="J103" s="2">
        <v>8.2354819297903001E-4</v>
      </c>
      <c r="K103" s="2">
        <v>10</v>
      </c>
      <c r="L103" s="2">
        <v>0</v>
      </c>
      <c r="M103" s="2">
        <v>2.00252244819112E-2</v>
      </c>
      <c r="N103" s="2"/>
    </row>
    <row r="104" spans="1:14" ht="14.5" x14ac:dyDescent="0.35">
      <c r="A104" s="2" t="s">
        <v>343</v>
      </c>
      <c r="B104" s="2" t="s">
        <v>15</v>
      </c>
      <c r="C104" s="2" t="s">
        <v>232</v>
      </c>
      <c r="D104" s="2" t="s">
        <v>344</v>
      </c>
      <c r="E104" s="2" t="s">
        <v>714</v>
      </c>
      <c r="F104" s="2">
        <f t="shared" si="9"/>
        <v>0</v>
      </c>
      <c r="G104" s="2" t="s">
        <v>345</v>
      </c>
      <c r="H104" s="2" t="str">
        <f t="shared" si="10"/>
        <v>115</v>
      </c>
      <c r="I104" s="2">
        <f t="shared" si="11"/>
        <v>1.1241446725317694</v>
      </c>
      <c r="J104" s="2">
        <v>8.5606240149341403E-4</v>
      </c>
      <c r="K104" s="2">
        <v>4</v>
      </c>
      <c r="L104" s="2">
        <v>0</v>
      </c>
      <c r="M104" s="2">
        <v>2.0599001535935298E-2</v>
      </c>
      <c r="N104" s="2"/>
    </row>
    <row r="105" spans="1:14" ht="14.5" x14ac:dyDescent="0.35">
      <c r="A105" s="2" t="s">
        <v>722</v>
      </c>
      <c r="B105" s="2" t="s">
        <v>15</v>
      </c>
      <c r="C105" s="2" t="s">
        <v>232</v>
      </c>
      <c r="D105" s="2" t="s">
        <v>723</v>
      </c>
      <c r="E105" s="2" t="s">
        <v>714</v>
      </c>
      <c r="F105" s="2">
        <f t="shared" si="9"/>
        <v>0</v>
      </c>
      <c r="G105" s="2" t="s">
        <v>724</v>
      </c>
      <c r="H105" s="2" t="str">
        <f t="shared" si="10"/>
        <v>107</v>
      </c>
      <c r="I105" s="2">
        <f t="shared" si="11"/>
        <v>1.0459433040078201</v>
      </c>
      <c r="J105" s="2">
        <v>1.23451095373743E-3</v>
      </c>
      <c r="K105" s="2">
        <v>5</v>
      </c>
      <c r="L105" s="2">
        <v>0</v>
      </c>
      <c r="M105" s="2">
        <v>2.8805255587206601E-2</v>
      </c>
      <c r="N105" s="2"/>
    </row>
    <row r="106" spans="1:14" ht="14.5" x14ac:dyDescent="0.35">
      <c r="A106" s="2" t="s">
        <v>589</v>
      </c>
      <c r="B106" s="2" t="s">
        <v>15</v>
      </c>
      <c r="C106" s="2" t="s">
        <v>232</v>
      </c>
      <c r="D106" s="2" t="s">
        <v>590</v>
      </c>
      <c r="E106" s="2" t="s">
        <v>720</v>
      </c>
      <c r="F106" s="2">
        <f t="shared" si="9"/>
        <v>5.2238805970149249</v>
      </c>
      <c r="G106" s="2" t="s">
        <v>592</v>
      </c>
      <c r="H106" s="2" t="str">
        <f t="shared" si="10"/>
        <v>853</v>
      </c>
      <c r="I106" s="2">
        <f t="shared" si="11"/>
        <v>8.3382209188660816</v>
      </c>
      <c r="J106" s="2">
        <v>1.8254095779292299E-3</v>
      </c>
      <c r="K106" s="2">
        <v>3</v>
      </c>
      <c r="L106" s="2">
        <v>35</v>
      </c>
      <c r="M106" s="2">
        <v>4.0938797330257397E-2</v>
      </c>
      <c r="N106" s="2" t="s">
        <v>721</v>
      </c>
    </row>
    <row r="107" spans="1:14" ht="14.5" x14ac:dyDescent="0.35">
      <c r="A107" s="2" t="s">
        <v>725</v>
      </c>
      <c r="B107" s="2" t="s">
        <v>15</v>
      </c>
      <c r="C107" s="2" t="s">
        <v>232</v>
      </c>
      <c r="D107" s="2" t="s">
        <v>726</v>
      </c>
      <c r="E107" s="2" t="s">
        <v>714</v>
      </c>
      <c r="F107" s="2">
        <f t="shared" si="9"/>
        <v>0</v>
      </c>
      <c r="G107" s="2" t="s">
        <v>727</v>
      </c>
      <c r="H107" s="2" t="str">
        <f t="shared" si="10"/>
        <v>102</v>
      </c>
      <c r="I107" s="2">
        <f t="shared" si="11"/>
        <v>0.99706744868035202</v>
      </c>
      <c r="J107" s="2">
        <v>1.87769181290428E-3</v>
      </c>
      <c r="K107" s="2">
        <v>8</v>
      </c>
      <c r="L107" s="2">
        <v>0</v>
      </c>
      <c r="M107" s="2">
        <v>4.1309219883894202E-2</v>
      </c>
      <c r="N107" s="2"/>
    </row>
    <row r="108" spans="1:14" ht="14.5" x14ac:dyDescent="0.35">
      <c r="A108" s="2" t="s">
        <v>728</v>
      </c>
      <c r="B108" s="2" t="s">
        <v>15</v>
      </c>
      <c r="C108" s="2" t="s">
        <v>232</v>
      </c>
      <c r="D108" s="2" t="s">
        <v>729</v>
      </c>
      <c r="E108" s="2" t="s">
        <v>730</v>
      </c>
      <c r="F108" s="2">
        <f t="shared" si="9"/>
        <v>6.7164179104477615</v>
      </c>
      <c r="G108" s="2" t="s">
        <v>731</v>
      </c>
      <c r="H108" s="2" t="str">
        <f t="shared" si="10"/>
        <v>1027</v>
      </c>
      <c r="I108" s="2">
        <f t="shared" si="11"/>
        <v>10.039100684261975</v>
      </c>
      <c r="J108" s="2">
        <v>2.1994788225388E-3</v>
      </c>
      <c r="K108" s="2">
        <v>3</v>
      </c>
      <c r="L108" s="2">
        <v>45</v>
      </c>
      <c r="M108" s="2">
        <v>4.7484075514622699E-2</v>
      </c>
      <c r="N108" s="2" t="s">
        <v>732</v>
      </c>
    </row>
    <row r="109" spans="1:14" ht="14.5" x14ac:dyDescent="0.35">
      <c r="A109" s="2" t="s">
        <v>614</v>
      </c>
      <c r="B109" s="2" t="s">
        <v>355</v>
      </c>
      <c r="C109" s="2" t="s">
        <v>16</v>
      </c>
      <c r="D109" s="2" t="s">
        <v>615</v>
      </c>
      <c r="E109" s="2" t="s">
        <v>655</v>
      </c>
      <c r="F109" s="2">
        <f t="shared" si="9"/>
        <v>1.0447761194029852</v>
      </c>
      <c r="G109" s="2" t="s">
        <v>85</v>
      </c>
      <c r="H109" s="2" t="str">
        <f t="shared" si="10"/>
        <v>14</v>
      </c>
      <c r="I109" s="2">
        <f t="shared" si="11"/>
        <v>0.13685239491691104</v>
      </c>
      <c r="J109" s="2">
        <v>1.1456711180877599E-5</v>
      </c>
      <c r="K109" s="2">
        <v>5</v>
      </c>
      <c r="L109" s="2">
        <v>7</v>
      </c>
      <c r="M109" s="2">
        <v>1.21299341431471E-3</v>
      </c>
      <c r="N109" s="2" t="s">
        <v>733</v>
      </c>
    </row>
    <row r="110" spans="1:14" ht="14.5" x14ac:dyDescent="0.35">
      <c r="A110" s="2" t="s">
        <v>617</v>
      </c>
      <c r="B110" s="2" t="s">
        <v>355</v>
      </c>
      <c r="C110" s="2" t="s">
        <v>16</v>
      </c>
      <c r="D110" s="2" t="s">
        <v>618</v>
      </c>
      <c r="E110" s="2" t="s">
        <v>655</v>
      </c>
      <c r="F110" s="2">
        <f t="shared" si="9"/>
        <v>1.0447761194029852</v>
      </c>
      <c r="G110" s="2" t="s">
        <v>619</v>
      </c>
      <c r="H110" s="2" t="str">
        <f t="shared" si="10"/>
        <v>18</v>
      </c>
      <c r="I110" s="2">
        <f t="shared" si="11"/>
        <v>0.17595307917888564</v>
      </c>
      <c r="J110" s="2">
        <v>8.4253347099700295E-5</v>
      </c>
      <c r="K110" s="2">
        <v>4</v>
      </c>
      <c r="L110" s="2">
        <v>7</v>
      </c>
      <c r="M110" s="2">
        <v>3.12941003513173E-3</v>
      </c>
      <c r="N110" s="2" t="s">
        <v>733</v>
      </c>
    </row>
    <row r="111" spans="1:14" ht="14.5" x14ac:dyDescent="0.35">
      <c r="A111" s="2" t="s">
        <v>734</v>
      </c>
      <c r="B111" s="2" t="s">
        <v>355</v>
      </c>
      <c r="C111" s="2" t="s">
        <v>16</v>
      </c>
      <c r="D111" s="2" t="s">
        <v>735</v>
      </c>
      <c r="E111" s="2" t="s">
        <v>647</v>
      </c>
      <c r="F111" s="2">
        <f t="shared" si="9"/>
        <v>1.1940298507462688</v>
      </c>
      <c r="G111" s="2" t="s">
        <v>129</v>
      </c>
      <c r="H111" s="2" t="str">
        <f t="shared" si="10"/>
        <v>27</v>
      </c>
      <c r="I111" s="2">
        <f t="shared" si="11"/>
        <v>0.26392961876832843</v>
      </c>
      <c r="J111" s="2">
        <v>2.3603132658759501E-4</v>
      </c>
      <c r="K111" s="2">
        <v>4</v>
      </c>
      <c r="L111" s="2">
        <v>8</v>
      </c>
      <c r="M111" s="2">
        <v>6.8186827680860804E-3</v>
      </c>
      <c r="N111" s="2" t="s">
        <v>736</v>
      </c>
    </row>
    <row r="112" spans="1:14" ht="14.5" x14ac:dyDescent="0.35">
      <c r="A112" s="2" t="s">
        <v>386</v>
      </c>
      <c r="B112" s="2" t="s">
        <v>355</v>
      </c>
      <c r="C112" s="2" t="s">
        <v>232</v>
      </c>
      <c r="D112" s="2" t="s">
        <v>387</v>
      </c>
      <c r="E112" s="2" t="s">
        <v>714</v>
      </c>
      <c r="F112" s="2">
        <f t="shared" si="9"/>
        <v>0</v>
      </c>
      <c r="G112" s="2" t="s">
        <v>388</v>
      </c>
      <c r="H112" s="2" t="str">
        <f t="shared" si="10"/>
        <v>166</v>
      </c>
      <c r="I112" s="2">
        <f t="shared" si="11"/>
        <v>1.6226783968719454</v>
      </c>
      <c r="J112" s="2">
        <v>2.13186094481509E-5</v>
      </c>
      <c r="K112" s="2">
        <v>6</v>
      </c>
      <c r="L112" s="2">
        <v>0</v>
      </c>
      <c r="M112" s="2">
        <v>1.21299341431471E-3</v>
      </c>
      <c r="N112" s="2"/>
    </row>
    <row r="113" spans="1:14" ht="14.5" x14ac:dyDescent="0.35">
      <c r="A113" s="2" t="s">
        <v>379</v>
      </c>
      <c r="B113" s="2" t="s">
        <v>355</v>
      </c>
      <c r="C113" s="2" t="s">
        <v>232</v>
      </c>
      <c r="D113" s="2" t="s">
        <v>380</v>
      </c>
      <c r="E113" s="2" t="s">
        <v>714</v>
      </c>
      <c r="F113" s="2">
        <f t="shared" si="9"/>
        <v>0</v>
      </c>
      <c r="G113" s="2" t="s">
        <v>381</v>
      </c>
      <c r="H113" s="2" t="str">
        <f t="shared" si="10"/>
        <v>168</v>
      </c>
      <c r="I113" s="2">
        <f t="shared" si="11"/>
        <v>1.6422287390029326</v>
      </c>
      <c r="J113" s="2">
        <v>2.2183250385497699E-5</v>
      </c>
      <c r="K113" s="2">
        <v>5</v>
      </c>
      <c r="L113" s="2">
        <v>0</v>
      </c>
      <c r="M113" s="2">
        <v>1.21299341431471E-3</v>
      </c>
      <c r="N113" s="2"/>
    </row>
    <row r="114" spans="1:14" ht="14.5" x14ac:dyDescent="0.35">
      <c r="A114" s="2" t="s">
        <v>372</v>
      </c>
      <c r="B114" s="2" t="s">
        <v>355</v>
      </c>
      <c r="C114" s="2" t="s">
        <v>232</v>
      </c>
      <c r="D114" s="2" t="s">
        <v>373</v>
      </c>
      <c r="E114" s="2" t="s">
        <v>650</v>
      </c>
      <c r="F114" s="2">
        <f t="shared" si="9"/>
        <v>1.3432835820895521</v>
      </c>
      <c r="G114" s="2" t="s">
        <v>374</v>
      </c>
      <c r="H114" s="2" t="str">
        <f t="shared" si="10"/>
        <v>430</v>
      </c>
      <c r="I114" s="2">
        <f t="shared" si="11"/>
        <v>4.2033235581622677</v>
      </c>
      <c r="J114" s="2">
        <v>2.31558546609374E-5</v>
      </c>
      <c r="K114" s="2">
        <v>2</v>
      </c>
      <c r="L114" s="2">
        <v>9</v>
      </c>
      <c r="M114" s="2">
        <v>1.21299341431471E-3</v>
      </c>
      <c r="N114" s="2" t="s">
        <v>737</v>
      </c>
    </row>
    <row r="115" spans="1:14" ht="14.5" x14ac:dyDescent="0.35">
      <c r="A115" s="2" t="s">
        <v>376</v>
      </c>
      <c r="B115" s="2" t="s">
        <v>355</v>
      </c>
      <c r="C115" s="2" t="s">
        <v>232</v>
      </c>
      <c r="D115" s="2" t="s">
        <v>377</v>
      </c>
      <c r="E115" s="2" t="s">
        <v>650</v>
      </c>
      <c r="F115" s="2">
        <f t="shared" si="9"/>
        <v>1.3432835820895521</v>
      </c>
      <c r="G115" s="2" t="s">
        <v>378</v>
      </c>
      <c r="H115" s="2" t="str">
        <f t="shared" si="10"/>
        <v>431</v>
      </c>
      <c r="I115" s="2">
        <f t="shared" si="11"/>
        <v>4.2130987292277613</v>
      </c>
      <c r="J115" s="2">
        <v>2.3326796429128999E-5</v>
      </c>
      <c r="K115" s="2">
        <v>2</v>
      </c>
      <c r="L115" s="2">
        <v>9</v>
      </c>
      <c r="M115" s="2">
        <v>1.21299341431471E-3</v>
      </c>
      <c r="N115" s="2" t="s">
        <v>737</v>
      </c>
    </row>
    <row r="116" spans="1:14" ht="14.5" x14ac:dyDescent="0.35">
      <c r="A116" s="2" t="s">
        <v>382</v>
      </c>
      <c r="B116" s="2" t="s">
        <v>355</v>
      </c>
      <c r="C116" s="2" t="s">
        <v>232</v>
      </c>
      <c r="D116" s="2" t="s">
        <v>383</v>
      </c>
      <c r="E116" s="2" t="s">
        <v>658</v>
      </c>
      <c r="F116" s="2">
        <f t="shared" si="9"/>
        <v>0.89552238805970152</v>
      </c>
      <c r="G116" s="2" t="s">
        <v>384</v>
      </c>
      <c r="H116" s="2" t="str">
        <f t="shared" si="10"/>
        <v>344</v>
      </c>
      <c r="I116" s="2">
        <f t="shared" si="11"/>
        <v>3.3626588465298148</v>
      </c>
      <c r="J116" s="2">
        <v>3.4063284537634003E-5</v>
      </c>
      <c r="K116" s="2">
        <v>3</v>
      </c>
      <c r="L116" s="2">
        <v>6</v>
      </c>
      <c r="M116" s="2">
        <v>1.47607566329748E-3</v>
      </c>
      <c r="N116" s="2" t="s">
        <v>738</v>
      </c>
    </row>
    <row r="117" spans="1:14" ht="14.5" x14ac:dyDescent="0.35">
      <c r="A117" s="2" t="s">
        <v>367</v>
      </c>
      <c r="B117" s="2" t="s">
        <v>355</v>
      </c>
      <c r="C117" s="2" t="s">
        <v>232</v>
      </c>
      <c r="D117" s="2" t="s">
        <v>368</v>
      </c>
      <c r="E117" s="2" t="s">
        <v>739</v>
      </c>
      <c r="F117" s="2">
        <f t="shared" si="9"/>
        <v>12.08955223880597</v>
      </c>
      <c r="G117" s="2" t="s">
        <v>370</v>
      </c>
      <c r="H117" s="2" t="str">
        <f t="shared" si="10"/>
        <v>1770</v>
      </c>
      <c r="I117" s="2">
        <f t="shared" si="11"/>
        <v>17.302052785923756</v>
      </c>
      <c r="J117" s="2">
        <v>1.39312780679117E-4</v>
      </c>
      <c r="K117" s="2">
        <v>1</v>
      </c>
      <c r="L117" s="2">
        <v>81</v>
      </c>
      <c r="M117" s="2">
        <v>4.5276653720712897E-3</v>
      </c>
      <c r="N117" s="2" t="s">
        <v>740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zoomScaleNormal="100" workbookViewId="0"/>
  </sheetViews>
  <sheetFormatPr defaultColWidth="10.81640625" defaultRowHeight="12.5" x14ac:dyDescent="0.25"/>
  <cols>
    <col min="1" max="1" width="16" customWidth="1"/>
    <col min="2" max="2" width="4.6328125" customWidth="1"/>
    <col min="3" max="3" width="2.1796875" customWidth="1"/>
    <col min="4" max="4" width="76.54296875" customWidth="1"/>
    <col min="5" max="5" width="11" customWidth="1"/>
    <col min="6" max="7" width="16" customWidth="1"/>
    <col min="8" max="10" width="11" customWidth="1"/>
    <col min="11" max="11" width="4.6328125" customWidth="1"/>
    <col min="12" max="13" width="11" customWidth="1"/>
    <col min="14" max="14" width="19.81640625" customWidth="1"/>
  </cols>
  <sheetData>
    <row r="1" spans="1:14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4.5" x14ac:dyDescent="0.35">
      <c r="A2" s="2" t="s">
        <v>14</v>
      </c>
      <c r="B2" s="2" t="s">
        <v>15</v>
      </c>
      <c r="C2" s="2" t="s">
        <v>16</v>
      </c>
      <c r="D2" s="2" t="s">
        <v>17</v>
      </c>
      <c r="E2" s="2" t="s">
        <v>741</v>
      </c>
      <c r="F2" s="2">
        <f t="shared" ref="F2:F33" si="0">L2/676*100</f>
        <v>3.6982248520710059</v>
      </c>
      <c r="G2" s="2" t="s">
        <v>19</v>
      </c>
      <c r="H2" s="2" t="str">
        <f t="shared" ref="H2:H33" si="1">LEFT(G2,FIND("/",G2)-1)</f>
        <v>30</v>
      </c>
      <c r="I2" s="2">
        <f t="shared" ref="I2:I33" si="2">H2/10230*100</f>
        <v>0.2932551319648094</v>
      </c>
      <c r="J2" s="2">
        <v>2.1666835194056098E-25</v>
      </c>
      <c r="K2" s="2">
        <v>7</v>
      </c>
      <c r="L2" s="2">
        <v>25</v>
      </c>
      <c r="M2" s="2">
        <v>5.0050389298269598E-22</v>
      </c>
      <c r="N2" s="2" t="s">
        <v>491</v>
      </c>
    </row>
    <row r="3" spans="1:14" ht="14.5" x14ac:dyDescent="0.35">
      <c r="A3" s="2" t="s">
        <v>21</v>
      </c>
      <c r="B3" s="2" t="s">
        <v>15</v>
      </c>
      <c r="C3" s="2" t="s">
        <v>16</v>
      </c>
      <c r="D3" s="2" t="s">
        <v>22</v>
      </c>
      <c r="E3" s="2" t="s">
        <v>742</v>
      </c>
      <c r="F3" s="2">
        <f t="shared" si="0"/>
        <v>3.9940828402366866</v>
      </c>
      <c r="G3" s="2" t="s">
        <v>24</v>
      </c>
      <c r="H3" s="2" t="str">
        <f t="shared" si="1"/>
        <v>36</v>
      </c>
      <c r="I3" s="2">
        <f t="shared" si="2"/>
        <v>0.35190615835777128</v>
      </c>
      <c r="J3" s="2">
        <v>4.51537798273557E-25</v>
      </c>
      <c r="K3" s="2">
        <v>4</v>
      </c>
      <c r="L3" s="2">
        <v>27</v>
      </c>
      <c r="M3" s="2">
        <v>5.21526157005959E-22</v>
      </c>
      <c r="N3" s="2" t="s">
        <v>493</v>
      </c>
    </row>
    <row r="4" spans="1:14" ht="14.5" x14ac:dyDescent="0.35">
      <c r="A4" s="2" t="s">
        <v>26</v>
      </c>
      <c r="B4" s="2" t="s">
        <v>15</v>
      </c>
      <c r="C4" s="2" t="s">
        <v>16</v>
      </c>
      <c r="D4" s="2" t="s">
        <v>27</v>
      </c>
      <c r="E4" s="2" t="s">
        <v>741</v>
      </c>
      <c r="F4" s="2">
        <f t="shared" si="0"/>
        <v>3.6982248520710059</v>
      </c>
      <c r="G4" s="2" t="s">
        <v>28</v>
      </c>
      <c r="H4" s="2" t="str">
        <f t="shared" si="1"/>
        <v>31</v>
      </c>
      <c r="I4" s="2">
        <f t="shared" si="2"/>
        <v>0.30303030303030304</v>
      </c>
      <c r="J4" s="2">
        <v>1.05078858621702E-24</v>
      </c>
      <c r="K4" s="2">
        <v>5</v>
      </c>
      <c r="L4" s="2">
        <v>25</v>
      </c>
      <c r="M4" s="2">
        <v>8.0910721138710898E-22</v>
      </c>
      <c r="N4" s="2" t="s">
        <v>491</v>
      </c>
    </row>
    <row r="5" spans="1:14" ht="14.5" x14ac:dyDescent="0.35">
      <c r="A5" s="2" t="s">
        <v>34</v>
      </c>
      <c r="B5" s="2" t="s">
        <v>15</v>
      </c>
      <c r="C5" s="2" t="s">
        <v>16</v>
      </c>
      <c r="D5" s="2" t="s">
        <v>35</v>
      </c>
      <c r="E5" s="2" t="s">
        <v>743</v>
      </c>
      <c r="F5" s="2">
        <f t="shared" si="0"/>
        <v>3.8461538461538463</v>
      </c>
      <c r="G5" s="2" t="s">
        <v>32</v>
      </c>
      <c r="H5" s="2" t="str">
        <f t="shared" si="1"/>
        <v>38</v>
      </c>
      <c r="I5" s="2">
        <f t="shared" si="2"/>
        <v>0.37145650048875856</v>
      </c>
      <c r="J5" s="2">
        <v>1.68591812737163E-22</v>
      </c>
      <c r="K5" s="2">
        <v>6</v>
      </c>
      <c r="L5" s="2">
        <v>26</v>
      </c>
      <c r="M5" s="2">
        <v>7.7889417484569497E-20</v>
      </c>
      <c r="N5" s="2" t="s">
        <v>639</v>
      </c>
    </row>
    <row r="6" spans="1:14" ht="14.5" x14ac:dyDescent="0.35">
      <c r="A6" s="2" t="s">
        <v>29</v>
      </c>
      <c r="B6" s="2" t="s">
        <v>15</v>
      </c>
      <c r="C6" s="2" t="s">
        <v>16</v>
      </c>
      <c r="D6" s="2" t="s">
        <v>30</v>
      </c>
      <c r="E6" s="2" t="s">
        <v>743</v>
      </c>
      <c r="F6" s="2">
        <f t="shared" si="0"/>
        <v>3.8461538461538463</v>
      </c>
      <c r="G6" s="2" t="s">
        <v>32</v>
      </c>
      <c r="H6" s="2" t="str">
        <f t="shared" si="1"/>
        <v>38</v>
      </c>
      <c r="I6" s="2">
        <f t="shared" si="2"/>
        <v>0.37145650048875856</v>
      </c>
      <c r="J6" s="2">
        <v>1.68591812737163E-22</v>
      </c>
      <c r="K6" s="2">
        <v>5</v>
      </c>
      <c r="L6" s="2">
        <v>26</v>
      </c>
      <c r="M6" s="2">
        <v>7.7889417484569497E-20</v>
      </c>
      <c r="N6" s="2" t="s">
        <v>639</v>
      </c>
    </row>
    <row r="7" spans="1:14" ht="14.5" x14ac:dyDescent="0.35">
      <c r="A7" s="2" t="s">
        <v>36</v>
      </c>
      <c r="B7" s="2" t="s">
        <v>15</v>
      </c>
      <c r="C7" s="2" t="s">
        <v>16</v>
      </c>
      <c r="D7" s="2" t="s">
        <v>37</v>
      </c>
      <c r="E7" s="2" t="s">
        <v>742</v>
      </c>
      <c r="F7" s="2">
        <f t="shared" si="0"/>
        <v>3.9940828402366866</v>
      </c>
      <c r="G7" s="2" t="s">
        <v>38</v>
      </c>
      <c r="H7" s="2" t="str">
        <f t="shared" si="1"/>
        <v>46</v>
      </c>
      <c r="I7" s="2">
        <f t="shared" si="2"/>
        <v>0.44965786901270771</v>
      </c>
      <c r="J7" s="2">
        <v>1.05794201192263E-20</v>
      </c>
      <c r="K7" s="2">
        <v>4</v>
      </c>
      <c r="L7" s="2">
        <v>27</v>
      </c>
      <c r="M7" s="2">
        <v>4.07307674590214E-18</v>
      </c>
      <c r="N7" s="2" t="s">
        <v>744</v>
      </c>
    </row>
    <row r="8" spans="1:14" ht="14.5" x14ac:dyDescent="0.35">
      <c r="A8" s="2" t="s">
        <v>40</v>
      </c>
      <c r="B8" s="2" t="s">
        <v>15</v>
      </c>
      <c r="C8" s="2" t="s">
        <v>16</v>
      </c>
      <c r="D8" s="2" t="s">
        <v>41</v>
      </c>
      <c r="E8" s="2" t="s">
        <v>745</v>
      </c>
      <c r="F8" s="2">
        <f t="shared" si="0"/>
        <v>4.2899408284023668</v>
      </c>
      <c r="G8" s="2" t="s">
        <v>43</v>
      </c>
      <c r="H8" s="2" t="str">
        <f t="shared" si="1"/>
        <v>64</v>
      </c>
      <c r="I8" s="2">
        <f t="shared" si="2"/>
        <v>0.62561094819159335</v>
      </c>
      <c r="J8" s="2">
        <v>5.1919373584737001E-18</v>
      </c>
      <c r="K8" s="2">
        <v>3</v>
      </c>
      <c r="L8" s="2">
        <v>29</v>
      </c>
      <c r="M8" s="2">
        <v>1.7133393282963201E-15</v>
      </c>
      <c r="N8" s="2" t="s">
        <v>746</v>
      </c>
    </row>
    <row r="9" spans="1:14" ht="14.5" x14ac:dyDescent="0.35">
      <c r="A9" s="2" t="s">
        <v>45</v>
      </c>
      <c r="B9" s="2" t="s">
        <v>15</v>
      </c>
      <c r="C9" s="2" t="s">
        <v>16</v>
      </c>
      <c r="D9" s="2" t="s">
        <v>46</v>
      </c>
      <c r="E9" s="2" t="s">
        <v>747</v>
      </c>
      <c r="F9" s="2">
        <f t="shared" si="0"/>
        <v>2.0710059171597637</v>
      </c>
      <c r="G9" s="2" t="s">
        <v>48</v>
      </c>
      <c r="H9" s="2" t="str">
        <f t="shared" si="1"/>
        <v>15</v>
      </c>
      <c r="I9" s="2">
        <f t="shared" si="2"/>
        <v>0.1466275659824047</v>
      </c>
      <c r="J9" s="2">
        <v>3.7583838171826399E-16</v>
      </c>
      <c r="K9" s="2">
        <v>8</v>
      </c>
      <c r="L9" s="2">
        <v>14</v>
      </c>
      <c r="M9" s="2">
        <v>1.08523332721149E-13</v>
      </c>
      <c r="N9" s="2" t="s">
        <v>402</v>
      </c>
    </row>
    <row r="10" spans="1:14" ht="14.5" x14ac:dyDescent="0.35">
      <c r="A10" s="2" t="s">
        <v>64</v>
      </c>
      <c r="B10" s="2" t="s">
        <v>15</v>
      </c>
      <c r="C10" s="2" t="s">
        <v>16</v>
      </c>
      <c r="D10" s="2" t="s">
        <v>65</v>
      </c>
      <c r="E10" s="2" t="s">
        <v>748</v>
      </c>
      <c r="F10" s="2">
        <f t="shared" si="0"/>
        <v>41.863905325443781</v>
      </c>
      <c r="G10" s="2" t="s">
        <v>67</v>
      </c>
      <c r="H10" s="2" t="str">
        <f t="shared" si="1"/>
        <v>3157</v>
      </c>
      <c r="I10" s="2">
        <f t="shared" si="2"/>
        <v>30.86021505376344</v>
      </c>
      <c r="J10" s="2">
        <v>4.56294151108007E-10</v>
      </c>
      <c r="K10" s="2">
        <v>1</v>
      </c>
      <c r="L10" s="2">
        <v>283</v>
      </c>
      <c r="M10" s="2">
        <v>1.0540394890595E-7</v>
      </c>
      <c r="N10" s="2" t="s">
        <v>749</v>
      </c>
    </row>
    <row r="11" spans="1:14" ht="14.5" x14ac:dyDescent="0.35">
      <c r="A11" s="2" t="s">
        <v>55</v>
      </c>
      <c r="B11" s="2" t="s">
        <v>15</v>
      </c>
      <c r="C11" s="2" t="s">
        <v>16</v>
      </c>
      <c r="D11" s="2" t="s">
        <v>56</v>
      </c>
      <c r="E11" s="2" t="s">
        <v>750</v>
      </c>
      <c r="F11" s="2">
        <f t="shared" si="0"/>
        <v>1.1834319526627219</v>
      </c>
      <c r="G11" s="2" t="s">
        <v>58</v>
      </c>
      <c r="H11" s="2" t="str">
        <f t="shared" si="1"/>
        <v>11</v>
      </c>
      <c r="I11" s="2">
        <f t="shared" si="2"/>
        <v>0.10752688172043011</v>
      </c>
      <c r="J11" s="2">
        <v>4.8224952366667501E-8</v>
      </c>
      <c r="K11" s="2">
        <v>8</v>
      </c>
      <c r="L11" s="2">
        <v>8</v>
      </c>
      <c r="M11" s="2">
        <v>6.1888688870556599E-6</v>
      </c>
      <c r="N11" s="2" t="s">
        <v>59</v>
      </c>
    </row>
    <row r="12" spans="1:14" ht="14.5" x14ac:dyDescent="0.35">
      <c r="A12" s="2" t="s">
        <v>60</v>
      </c>
      <c r="B12" s="2" t="s">
        <v>15</v>
      </c>
      <c r="C12" s="2" t="s">
        <v>16</v>
      </c>
      <c r="D12" s="2" t="s">
        <v>61</v>
      </c>
      <c r="E12" s="2" t="s">
        <v>751</v>
      </c>
      <c r="F12" s="2">
        <f t="shared" si="0"/>
        <v>1.3313609467455623</v>
      </c>
      <c r="G12" s="2" t="s">
        <v>48</v>
      </c>
      <c r="H12" s="2" t="str">
        <f t="shared" si="1"/>
        <v>15</v>
      </c>
      <c r="I12" s="2">
        <f t="shared" si="2"/>
        <v>0.1466275659824047</v>
      </c>
      <c r="J12" s="2">
        <v>7.9588444022151202E-8</v>
      </c>
      <c r="K12" s="2">
        <v>3</v>
      </c>
      <c r="L12" s="2">
        <v>9</v>
      </c>
      <c r="M12" s="2">
        <v>9.1924652845584704E-6</v>
      </c>
      <c r="N12" s="2" t="s">
        <v>63</v>
      </c>
    </row>
    <row r="13" spans="1:14" ht="14.5" x14ac:dyDescent="0.35">
      <c r="A13" s="2" t="s">
        <v>50</v>
      </c>
      <c r="B13" s="2" t="s">
        <v>15</v>
      </c>
      <c r="C13" s="2" t="s">
        <v>16</v>
      </c>
      <c r="D13" s="2" t="s">
        <v>51</v>
      </c>
      <c r="E13" s="2" t="s">
        <v>752</v>
      </c>
      <c r="F13" s="2">
        <f t="shared" si="0"/>
        <v>5.3254437869822491</v>
      </c>
      <c r="G13" s="2" t="s">
        <v>53</v>
      </c>
      <c r="H13" s="2" t="str">
        <f t="shared" si="1"/>
        <v>215</v>
      </c>
      <c r="I13" s="2">
        <f t="shared" si="2"/>
        <v>2.1016617790811338</v>
      </c>
      <c r="J13" s="2">
        <v>1.8610308335018401E-7</v>
      </c>
      <c r="K13" s="2">
        <v>3</v>
      </c>
      <c r="L13" s="2">
        <v>36</v>
      </c>
      <c r="M13" s="2">
        <v>1.7912421772455198E-5</v>
      </c>
      <c r="N13" s="2" t="s">
        <v>753</v>
      </c>
    </row>
    <row r="14" spans="1:14" ht="14.5" x14ac:dyDescent="0.35">
      <c r="A14" s="2" t="s">
        <v>116</v>
      </c>
      <c r="B14" s="2" t="s">
        <v>15</v>
      </c>
      <c r="C14" s="2" t="s">
        <v>16</v>
      </c>
      <c r="D14" s="2" t="s">
        <v>117</v>
      </c>
      <c r="E14" s="2" t="s">
        <v>754</v>
      </c>
      <c r="F14" s="2">
        <f t="shared" si="0"/>
        <v>9.6153846153846168</v>
      </c>
      <c r="G14" s="2" t="s">
        <v>119</v>
      </c>
      <c r="H14" s="2" t="str">
        <f t="shared" si="1"/>
        <v>532</v>
      </c>
      <c r="I14" s="2">
        <f t="shared" si="2"/>
        <v>5.2003910068426196</v>
      </c>
      <c r="J14" s="2">
        <v>9.8581123098182704E-7</v>
      </c>
      <c r="K14" s="2">
        <v>2</v>
      </c>
      <c r="L14" s="2">
        <v>65</v>
      </c>
      <c r="M14" s="2">
        <v>8.7585536291077704E-5</v>
      </c>
      <c r="N14" s="2" t="s">
        <v>755</v>
      </c>
    </row>
    <row r="15" spans="1:14" ht="14.5" x14ac:dyDescent="0.35">
      <c r="A15" s="2" t="s">
        <v>69</v>
      </c>
      <c r="B15" s="2" t="s">
        <v>15</v>
      </c>
      <c r="C15" s="2" t="s">
        <v>16</v>
      </c>
      <c r="D15" s="2" t="s">
        <v>70</v>
      </c>
      <c r="E15" s="2" t="s">
        <v>756</v>
      </c>
      <c r="F15" s="2">
        <f t="shared" si="0"/>
        <v>2.5147928994082842</v>
      </c>
      <c r="G15" s="2" t="s">
        <v>72</v>
      </c>
      <c r="H15" s="2" t="str">
        <f t="shared" si="1"/>
        <v>67</v>
      </c>
      <c r="I15" s="2">
        <f t="shared" si="2"/>
        <v>0.65493646138807438</v>
      </c>
      <c r="J15" s="2">
        <v>1.06144272015592E-6</v>
      </c>
      <c r="K15" s="2">
        <v>3</v>
      </c>
      <c r="L15" s="2">
        <v>17</v>
      </c>
      <c r="M15" s="2">
        <v>9.0812321613339405E-5</v>
      </c>
      <c r="N15" s="2" t="s">
        <v>757</v>
      </c>
    </row>
    <row r="16" spans="1:14" ht="14.5" x14ac:dyDescent="0.35">
      <c r="A16" s="2" t="s">
        <v>217</v>
      </c>
      <c r="B16" s="2" t="s">
        <v>15</v>
      </c>
      <c r="C16" s="2" t="s">
        <v>16</v>
      </c>
      <c r="D16" s="2" t="s">
        <v>218</v>
      </c>
      <c r="E16" s="2" t="s">
        <v>758</v>
      </c>
      <c r="F16" s="2">
        <f t="shared" si="0"/>
        <v>11.538461538461538</v>
      </c>
      <c r="G16" s="2" t="s">
        <v>220</v>
      </c>
      <c r="H16" s="2" t="str">
        <f t="shared" si="1"/>
        <v>681</v>
      </c>
      <c r="I16" s="2">
        <f t="shared" si="2"/>
        <v>6.6568914956011733</v>
      </c>
      <c r="J16" s="2">
        <v>1.28235471514019E-6</v>
      </c>
      <c r="K16" s="2">
        <v>5</v>
      </c>
      <c r="L16" s="2">
        <v>78</v>
      </c>
      <c r="M16" s="2">
        <v>1.05794263999066E-4</v>
      </c>
      <c r="N16" s="2" t="s">
        <v>759</v>
      </c>
    </row>
    <row r="17" spans="1:14" ht="14.5" x14ac:dyDescent="0.35">
      <c r="A17" s="2" t="s">
        <v>111</v>
      </c>
      <c r="B17" s="2" t="s">
        <v>15</v>
      </c>
      <c r="C17" s="2" t="s">
        <v>16</v>
      </c>
      <c r="D17" s="2" t="s">
        <v>112</v>
      </c>
      <c r="E17" s="2" t="s">
        <v>760</v>
      </c>
      <c r="F17" s="2">
        <f t="shared" si="0"/>
        <v>1.6272189349112427</v>
      </c>
      <c r="G17" s="2" t="s">
        <v>109</v>
      </c>
      <c r="H17" s="2" t="str">
        <f t="shared" si="1"/>
        <v>32</v>
      </c>
      <c r="I17" s="2">
        <f t="shared" si="2"/>
        <v>0.31280547409579668</v>
      </c>
      <c r="J17" s="2">
        <v>3.46358517548766E-6</v>
      </c>
      <c r="K17" s="2">
        <v>8</v>
      </c>
      <c r="L17" s="2">
        <v>11</v>
      </c>
      <c r="M17" s="2">
        <v>2.5002755485551499E-4</v>
      </c>
      <c r="N17" s="2" t="s">
        <v>761</v>
      </c>
    </row>
    <row r="18" spans="1:14" ht="14.5" x14ac:dyDescent="0.35">
      <c r="A18" s="2" t="s">
        <v>106</v>
      </c>
      <c r="B18" s="2" t="s">
        <v>15</v>
      </c>
      <c r="C18" s="2" t="s">
        <v>16</v>
      </c>
      <c r="D18" s="2" t="s">
        <v>107</v>
      </c>
      <c r="E18" s="2" t="s">
        <v>760</v>
      </c>
      <c r="F18" s="2">
        <f t="shared" si="0"/>
        <v>1.6272189349112427</v>
      </c>
      <c r="G18" s="2" t="s">
        <v>109</v>
      </c>
      <c r="H18" s="2" t="str">
        <f t="shared" si="1"/>
        <v>32</v>
      </c>
      <c r="I18" s="2">
        <f t="shared" si="2"/>
        <v>0.31280547409579668</v>
      </c>
      <c r="J18" s="2">
        <v>3.46358517548766E-6</v>
      </c>
      <c r="K18" s="2">
        <v>10</v>
      </c>
      <c r="L18" s="2">
        <v>11</v>
      </c>
      <c r="M18" s="2">
        <v>2.5002755485551499E-4</v>
      </c>
      <c r="N18" s="2" t="s">
        <v>761</v>
      </c>
    </row>
    <row r="19" spans="1:14" ht="14.5" x14ac:dyDescent="0.35">
      <c r="A19" s="2" t="s">
        <v>78</v>
      </c>
      <c r="B19" s="2" t="s">
        <v>15</v>
      </c>
      <c r="C19" s="2" t="s">
        <v>16</v>
      </c>
      <c r="D19" s="2" t="s">
        <v>79</v>
      </c>
      <c r="E19" s="2" t="s">
        <v>751</v>
      </c>
      <c r="F19" s="2">
        <f t="shared" si="0"/>
        <v>1.3313609467455623</v>
      </c>
      <c r="G19" s="2" t="s">
        <v>76</v>
      </c>
      <c r="H19" s="2" t="str">
        <f t="shared" si="1"/>
        <v>24</v>
      </c>
      <c r="I19" s="2">
        <f t="shared" si="2"/>
        <v>0.23460410557184752</v>
      </c>
      <c r="J19" s="2">
        <v>1.2097736520699301E-5</v>
      </c>
      <c r="K19" s="2">
        <v>10</v>
      </c>
      <c r="L19" s="2">
        <v>9</v>
      </c>
      <c r="M19" s="2">
        <v>6.3796735458507097E-4</v>
      </c>
      <c r="N19" s="2" t="s">
        <v>77</v>
      </c>
    </row>
    <row r="20" spans="1:14" ht="14.5" x14ac:dyDescent="0.35">
      <c r="A20" s="2" t="s">
        <v>74</v>
      </c>
      <c r="B20" s="2" t="s">
        <v>15</v>
      </c>
      <c r="C20" s="2" t="s">
        <v>16</v>
      </c>
      <c r="D20" s="2" t="s">
        <v>75</v>
      </c>
      <c r="E20" s="2" t="s">
        <v>751</v>
      </c>
      <c r="F20" s="2">
        <f t="shared" si="0"/>
        <v>1.3313609467455623</v>
      </c>
      <c r="G20" s="2" t="s">
        <v>76</v>
      </c>
      <c r="H20" s="2" t="str">
        <f t="shared" si="1"/>
        <v>24</v>
      </c>
      <c r="I20" s="2">
        <f t="shared" si="2"/>
        <v>0.23460410557184752</v>
      </c>
      <c r="J20" s="2">
        <v>1.2097736520699301E-5</v>
      </c>
      <c r="K20" s="2">
        <v>9</v>
      </c>
      <c r="L20" s="2">
        <v>9</v>
      </c>
      <c r="M20" s="2">
        <v>6.3796735458507097E-4</v>
      </c>
      <c r="N20" s="2" t="s">
        <v>77</v>
      </c>
    </row>
    <row r="21" spans="1:14" ht="14.5" x14ac:dyDescent="0.35">
      <c r="A21" s="2" t="s">
        <v>80</v>
      </c>
      <c r="B21" s="2" t="s">
        <v>15</v>
      </c>
      <c r="C21" s="2" t="s">
        <v>16</v>
      </c>
      <c r="D21" s="2" t="s">
        <v>81</v>
      </c>
      <c r="E21" s="2" t="s">
        <v>751</v>
      </c>
      <c r="F21" s="2">
        <f t="shared" si="0"/>
        <v>1.3313609467455623</v>
      </c>
      <c r="G21" s="2" t="s">
        <v>76</v>
      </c>
      <c r="H21" s="2" t="str">
        <f t="shared" si="1"/>
        <v>24</v>
      </c>
      <c r="I21" s="2">
        <f t="shared" si="2"/>
        <v>0.23460410557184752</v>
      </c>
      <c r="J21" s="2">
        <v>1.2097736520699301E-5</v>
      </c>
      <c r="K21" s="2">
        <v>9</v>
      </c>
      <c r="L21" s="2">
        <v>9</v>
      </c>
      <c r="M21" s="2">
        <v>6.3796735458507097E-4</v>
      </c>
      <c r="N21" s="2" t="s">
        <v>77</v>
      </c>
    </row>
    <row r="22" spans="1:14" ht="14.5" x14ac:dyDescent="0.35">
      <c r="A22" s="2" t="s">
        <v>82</v>
      </c>
      <c r="B22" s="2" t="s">
        <v>15</v>
      </c>
      <c r="C22" s="2" t="s">
        <v>16</v>
      </c>
      <c r="D22" s="2" t="s">
        <v>83</v>
      </c>
      <c r="E22" s="2" t="s">
        <v>762</v>
      </c>
      <c r="F22" s="2">
        <f t="shared" si="0"/>
        <v>1.0355029585798818</v>
      </c>
      <c r="G22" s="2" t="s">
        <v>85</v>
      </c>
      <c r="H22" s="2" t="str">
        <f t="shared" si="1"/>
        <v>14</v>
      </c>
      <c r="I22" s="2">
        <f t="shared" si="2"/>
        <v>0.13685239491691104</v>
      </c>
      <c r="J22" s="2">
        <v>1.2151759134953699E-5</v>
      </c>
      <c r="K22" s="2">
        <v>8</v>
      </c>
      <c r="L22" s="2">
        <v>7</v>
      </c>
      <c r="M22" s="2">
        <v>6.3796735458507097E-4</v>
      </c>
      <c r="N22" s="2" t="s">
        <v>86</v>
      </c>
    </row>
    <row r="23" spans="1:14" ht="14.5" x14ac:dyDescent="0.35">
      <c r="A23" s="2" t="s">
        <v>89</v>
      </c>
      <c r="B23" s="2" t="s">
        <v>15</v>
      </c>
      <c r="C23" s="2" t="s">
        <v>16</v>
      </c>
      <c r="D23" s="2" t="s">
        <v>90</v>
      </c>
      <c r="E23" s="2" t="s">
        <v>762</v>
      </c>
      <c r="F23" s="2">
        <f t="shared" si="0"/>
        <v>1.0355029585798818</v>
      </c>
      <c r="G23" s="2" t="s">
        <v>85</v>
      </c>
      <c r="H23" s="2" t="str">
        <f t="shared" si="1"/>
        <v>14</v>
      </c>
      <c r="I23" s="2">
        <f t="shared" si="2"/>
        <v>0.13685239491691104</v>
      </c>
      <c r="J23" s="2">
        <v>1.2151759134953699E-5</v>
      </c>
      <c r="K23" s="2">
        <v>11</v>
      </c>
      <c r="L23" s="2">
        <v>7</v>
      </c>
      <c r="M23" s="2">
        <v>6.3796735458507097E-4</v>
      </c>
      <c r="N23" s="2" t="s">
        <v>86</v>
      </c>
    </row>
    <row r="24" spans="1:14" ht="14.5" x14ac:dyDescent="0.35">
      <c r="A24" s="2" t="s">
        <v>97</v>
      </c>
      <c r="B24" s="2" t="s">
        <v>15</v>
      </c>
      <c r="C24" s="2" t="s">
        <v>16</v>
      </c>
      <c r="D24" s="2" t="s">
        <v>98</v>
      </c>
      <c r="E24" s="2" t="s">
        <v>762</v>
      </c>
      <c r="F24" s="2">
        <f t="shared" si="0"/>
        <v>1.0355029585798818</v>
      </c>
      <c r="G24" s="2" t="s">
        <v>85</v>
      </c>
      <c r="H24" s="2" t="str">
        <f t="shared" si="1"/>
        <v>14</v>
      </c>
      <c r="I24" s="2">
        <f t="shared" si="2"/>
        <v>0.13685239491691104</v>
      </c>
      <c r="J24" s="2">
        <v>1.2151759134953699E-5</v>
      </c>
      <c r="K24" s="2">
        <v>9</v>
      </c>
      <c r="L24" s="2">
        <v>7</v>
      </c>
      <c r="M24" s="2">
        <v>6.3796735458507097E-4</v>
      </c>
      <c r="N24" s="2" t="s">
        <v>86</v>
      </c>
    </row>
    <row r="25" spans="1:14" ht="14.5" x14ac:dyDescent="0.35">
      <c r="A25" s="2" t="s">
        <v>93</v>
      </c>
      <c r="B25" s="2" t="s">
        <v>15</v>
      </c>
      <c r="C25" s="2" t="s">
        <v>16</v>
      </c>
      <c r="D25" s="2" t="s">
        <v>94</v>
      </c>
      <c r="E25" s="2" t="s">
        <v>762</v>
      </c>
      <c r="F25" s="2">
        <f t="shared" si="0"/>
        <v>1.0355029585798818</v>
      </c>
      <c r="G25" s="2" t="s">
        <v>85</v>
      </c>
      <c r="H25" s="2" t="str">
        <f t="shared" si="1"/>
        <v>14</v>
      </c>
      <c r="I25" s="2">
        <f t="shared" si="2"/>
        <v>0.13685239491691104</v>
      </c>
      <c r="J25" s="2">
        <v>1.2151759134953699E-5</v>
      </c>
      <c r="K25" s="2">
        <v>8</v>
      </c>
      <c r="L25" s="2">
        <v>7</v>
      </c>
      <c r="M25" s="2">
        <v>6.3796735458507097E-4</v>
      </c>
      <c r="N25" s="2" t="s">
        <v>86</v>
      </c>
    </row>
    <row r="26" spans="1:14" ht="14.5" x14ac:dyDescent="0.35">
      <c r="A26" s="2" t="s">
        <v>91</v>
      </c>
      <c r="B26" s="2" t="s">
        <v>15</v>
      </c>
      <c r="C26" s="2" t="s">
        <v>16</v>
      </c>
      <c r="D26" s="2" t="s">
        <v>92</v>
      </c>
      <c r="E26" s="2" t="s">
        <v>762</v>
      </c>
      <c r="F26" s="2">
        <f t="shared" si="0"/>
        <v>1.0355029585798818</v>
      </c>
      <c r="G26" s="2" t="s">
        <v>85</v>
      </c>
      <c r="H26" s="2" t="str">
        <f t="shared" si="1"/>
        <v>14</v>
      </c>
      <c r="I26" s="2">
        <f t="shared" si="2"/>
        <v>0.13685239491691104</v>
      </c>
      <c r="J26" s="2">
        <v>1.2151759134953699E-5</v>
      </c>
      <c r="K26" s="2">
        <v>9</v>
      </c>
      <c r="L26" s="2">
        <v>7</v>
      </c>
      <c r="M26" s="2">
        <v>6.3796735458507097E-4</v>
      </c>
      <c r="N26" s="2" t="s">
        <v>86</v>
      </c>
    </row>
    <row r="27" spans="1:14" ht="14.5" x14ac:dyDescent="0.35">
      <c r="A27" s="2" t="s">
        <v>101</v>
      </c>
      <c r="B27" s="2" t="s">
        <v>15</v>
      </c>
      <c r="C27" s="2" t="s">
        <v>16</v>
      </c>
      <c r="D27" s="2" t="s">
        <v>102</v>
      </c>
      <c r="E27" s="2" t="s">
        <v>762</v>
      </c>
      <c r="F27" s="2">
        <f t="shared" si="0"/>
        <v>1.0355029585798818</v>
      </c>
      <c r="G27" s="2" t="s">
        <v>85</v>
      </c>
      <c r="H27" s="2" t="str">
        <f t="shared" si="1"/>
        <v>14</v>
      </c>
      <c r="I27" s="2">
        <f t="shared" si="2"/>
        <v>0.13685239491691104</v>
      </c>
      <c r="J27" s="2">
        <v>1.2151759134953699E-5</v>
      </c>
      <c r="K27" s="2">
        <v>8</v>
      </c>
      <c r="L27" s="2">
        <v>7</v>
      </c>
      <c r="M27" s="2">
        <v>6.3796735458507097E-4</v>
      </c>
      <c r="N27" s="2" t="s">
        <v>86</v>
      </c>
    </row>
    <row r="28" spans="1:14" ht="14.5" x14ac:dyDescent="0.35">
      <c r="A28" s="2" t="s">
        <v>95</v>
      </c>
      <c r="B28" s="2" t="s">
        <v>15</v>
      </c>
      <c r="C28" s="2" t="s">
        <v>16</v>
      </c>
      <c r="D28" s="2" t="s">
        <v>96</v>
      </c>
      <c r="E28" s="2" t="s">
        <v>762</v>
      </c>
      <c r="F28" s="2">
        <f t="shared" si="0"/>
        <v>1.0355029585798818</v>
      </c>
      <c r="G28" s="2" t="s">
        <v>85</v>
      </c>
      <c r="H28" s="2" t="str">
        <f t="shared" si="1"/>
        <v>14</v>
      </c>
      <c r="I28" s="2">
        <f t="shared" si="2"/>
        <v>0.13685239491691104</v>
      </c>
      <c r="J28" s="2">
        <v>1.2151759134953699E-5</v>
      </c>
      <c r="K28" s="2">
        <v>9</v>
      </c>
      <c r="L28" s="2">
        <v>7</v>
      </c>
      <c r="M28" s="2">
        <v>6.3796735458507097E-4</v>
      </c>
      <c r="N28" s="2" t="s">
        <v>86</v>
      </c>
    </row>
    <row r="29" spans="1:14" ht="14.5" x14ac:dyDescent="0.35">
      <c r="A29" s="2" t="s">
        <v>87</v>
      </c>
      <c r="B29" s="2" t="s">
        <v>15</v>
      </c>
      <c r="C29" s="2" t="s">
        <v>16</v>
      </c>
      <c r="D29" s="2" t="s">
        <v>88</v>
      </c>
      <c r="E29" s="2" t="s">
        <v>762</v>
      </c>
      <c r="F29" s="2">
        <f t="shared" si="0"/>
        <v>1.0355029585798818</v>
      </c>
      <c r="G29" s="2" t="s">
        <v>85</v>
      </c>
      <c r="H29" s="2" t="str">
        <f t="shared" si="1"/>
        <v>14</v>
      </c>
      <c r="I29" s="2">
        <f t="shared" si="2"/>
        <v>0.13685239491691104</v>
      </c>
      <c r="J29" s="2">
        <v>1.2151759134953699E-5</v>
      </c>
      <c r="K29" s="2">
        <v>10</v>
      </c>
      <c r="L29" s="2">
        <v>7</v>
      </c>
      <c r="M29" s="2">
        <v>6.3796735458507097E-4</v>
      </c>
      <c r="N29" s="2" t="s">
        <v>86</v>
      </c>
    </row>
    <row r="30" spans="1:14" ht="14.5" x14ac:dyDescent="0.35">
      <c r="A30" s="2" t="s">
        <v>99</v>
      </c>
      <c r="B30" s="2" t="s">
        <v>15</v>
      </c>
      <c r="C30" s="2" t="s">
        <v>16</v>
      </c>
      <c r="D30" s="2" t="s">
        <v>100</v>
      </c>
      <c r="E30" s="2" t="s">
        <v>762</v>
      </c>
      <c r="F30" s="2">
        <f t="shared" si="0"/>
        <v>1.0355029585798818</v>
      </c>
      <c r="G30" s="2" t="s">
        <v>85</v>
      </c>
      <c r="H30" s="2" t="str">
        <f t="shared" si="1"/>
        <v>14</v>
      </c>
      <c r="I30" s="2">
        <f t="shared" si="2"/>
        <v>0.13685239491691104</v>
      </c>
      <c r="J30" s="2">
        <v>1.2151759134953699E-5</v>
      </c>
      <c r="K30" s="2">
        <v>7</v>
      </c>
      <c r="L30" s="2">
        <v>7</v>
      </c>
      <c r="M30" s="2">
        <v>6.3796735458507097E-4</v>
      </c>
      <c r="N30" s="2" t="s">
        <v>86</v>
      </c>
    </row>
    <row r="31" spans="1:14" ht="14.5" x14ac:dyDescent="0.35">
      <c r="A31" s="2" t="s">
        <v>103</v>
      </c>
      <c r="B31" s="2" t="s">
        <v>15</v>
      </c>
      <c r="C31" s="2" t="s">
        <v>16</v>
      </c>
      <c r="D31" s="2" t="s">
        <v>104</v>
      </c>
      <c r="E31" s="2" t="s">
        <v>751</v>
      </c>
      <c r="F31" s="2">
        <f t="shared" si="0"/>
        <v>1.3313609467455623</v>
      </c>
      <c r="G31" s="2" t="s">
        <v>105</v>
      </c>
      <c r="H31" s="2" t="str">
        <f t="shared" si="1"/>
        <v>25</v>
      </c>
      <c r="I31" s="2">
        <f t="shared" si="2"/>
        <v>0.24437927663734116</v>
      </c>
      <c r="J31" s="2">
        <v>1.7802286952597101E-5</v>
      </c>
      <c r="K31" s="2">
        <v>6</v>
      </c>
      <c r="L31" s="2">
        <v>9</v>
      </c>
      <c r="M31" s="2">
        <v>9.1385073023331697E-4</v>
      </c>
      <c r="N31" s="2" t="s">
        <v>77</v>
      </c>
    </row>
    <row r="32" spans="1:14" ht="14.5" x14ac:dyDescent="0.35">
      <c r="A32" s="2" t="s">
        <v>222</v>
      </c>
      <c r="B32" s="2" t="s">
        <v>15</v>
      </c>
      <c r="C32" s="2" t="s">
        <v>16</v>
      </c>
      <c r="D32" s="2" t="s">
        <v>223</v>
      </c>
      <c r="E32" s="2" t="s">
        <v>760</v>
      </c>
      <c r="F32" s="2">
        <f t="shared" si="0"/>
        <v>1.6272189349112427</v>
      </c>
      <c r="G32" s="2" t="s">
        <v>32</v>
      </c>
      <c r="H32" s="2" t="str">
        <f t="shared" si="1"/>
        <v>38</v>
      </c>
      <c r="I32" s="2">
        <f t="shared" si="2"/>
        <v>0.37145650048875856</v>
      </c>
      <c r="J32" s="2">
        <v>2.24142236213288E-5</v>
      </c>
      <c r="K32" s="2">
        <v>6</v>
      </c>
      <c r="L32" s="2">
        <v>11</v>
      </c>
      <c r="M32" s="2">
        <v>1.10163524606956E-3</v>
      </c>
      <c r="N32" s="2" t="s">
        <v>763</v>
      </c>
    </row>
    <row r="33" spans="1:14" ht="14.5" x14ac:dyDescent="0.35">
      <c r="A33" s="2" t="s">
        <v>155</v>
      </c>
      <c r="B33" s="2" t="s">
        <v>15</v>
      </c>
      <c r="C33" s="2" t="s">
        <v>16</v>
      </c>
      <c r="D33" s="2" t="s">
        <v>156</v>
      </c>
      <c r="E33" s="2" t="s">
        <v>764</v>
      </c>
      <c r="F33" s="2">
        <f t="shared" si="0"/>
        <v>1.9230769230769231</v>
      </c>
      <c r="G33" s="2" t="s">
        <v>157</v>
      </c>
      <c r="H33" s="2" t="str">
        <f t="shared" si="1"/>
        <v>52</v>
      </c>
      <c r="I33" s="2">
        <f t="shared" si="2"/>
        <v>0.50830889540566959</v>
      </c>
      <c r="J33" s="2">
        <v>2.34197678301811E-5</v>
      </c>
      <c r="K33" s="2">
        <v>5</v>
      </c>
      <c r="L33" s="2">
        <v>13</v>
      </c>
      <c r="M33" s="2">
        <v>1.1270763268274699E-3</v>
      </c>
      <c r="N33" s="2" t="s">
        <v>765</v>
      </c>
    </row>
    <row r="34" spans="1:14" ht="14.5" x14ac:dyDescent="0.35">
      <c r="A34" s="2" t="s">
        <v>215</v>
      </c>
      <c r="B34" s="2" t="s">
        <v>15</v>
      </c>
      <c r="C34" s="2" t="s">
        <v>16</v>
      </c>
      <c r="D34" s="2" t="s">
        <v>216</v>
      </c>
      <c r="E34" s="2" t="s">
        <v>752</v>
      </c>
      <c r="F34" s="2">
        <f t="shared" ref="F34:F65" si="3">L34/676*100</f>
        <v>5.3254437869822491</v>
      </c>
      <c r="G34" s="2" t="s">
        <v>211</v>
      </c>
      <c r="H34" s="2" t="str">
        <f t="shared" ref="H34:H65" si="4">LEFT(G34,FIND("/",G34)-1)</f>
        <v>263</v>
      </c>
      <c r="I34" s="2">
        <f t="shared" ref="I34:I65" si="5">H34/10230*100</f>
        <v>2.5708699902248289</v>
      </c>
      <c r="J34" s="2">
        <v>2.5306977904580498E-5</v>
      </c>
      <c r="K34" s="2">
        <v>4</v>
      </c>
      <c r="L34" s="2">
        <v>36</v>
      </c>
      <c r="M34" s="2">
        <v>1.13914197234913E-3</v>
      </c>
      <c r="N34" s="2" t="s">
        <v>766</v>
      </c>
    </row>
    <row r="35" spans="1:14" ht="14.5" x14ac:dyDescent="0.35">
      <c r="A35" s="2" t="s">
        <v>213</v>
      </c>
      <c r="B35" s="2" t="s">
        <v>15</v>
      </c>
      <c r="C35" s="2" t="s">
        <v>16</v>
      </c>
      <c r="D35" s="2" t="s">
        <v>214</v>
      </c>
      <c r="E35" s="2" t="s">
        <v>752</v>
      </c>
      <c r="F35" s="2">
        <f t="shared" si="3"/>
        <v>5.3254437869822491</v>
      </c>
      <c r="G35" s="2" t="s">
        <v>211</v>
      </c>
      <c r="H35" s="2" t="str">
        <f t="shared" si="4"/>
        <v>263</v>
      </c>
      <c r="I35" s="2">
        <f t="shared" si="5"/>
        <v>2.5708699902248289</v>
      </c>
      <c r="J35" s="2">
        <v>2.5306977904580498E-5</v>
      </c>
      <c r="K35" s="2">
        <v>3</v>
      </c>
      <c r="L35" s="2">
        <v>36</v>
      </c>
      <c r="M35" s="2">
        <v>1.13914197234913E-3</v>
      </c>
      <c r="N35" s="2" t="s">
        <v>766</v>
      </c>
    </row>
    <row r="36" spans="1:14" ht="14.5" x14ac:dyDescent="0.35">
      <c r="A36" s="2" t="s">
        <v>208</v>
      </c>
      <c r="B36" s="2" t="s">
        <v>15</v>
      </c>
      <c r="C36" s="2" t="s">
        <v>16</v>
      </c>
      <c r="D36" s="2" t="s">
        <v>209</v>
      </c>
      <c r="E36" s="2" t="s">
        <v>752</v>
      </c>
      <c r="F36" s="2">
        <f t="shared" si="3"/>
        <v>5.3254437869822491</v>
      </c>
      <c r="G36" s="2" t="s">
        <v>211</v>
      </c>
      <c r="H36" s="2" t="str">
        <f t="shared" si="4"/>
        <v>263</v>
      </c>
      <c r="I36" s="2">
        <f t="shared" si="5"/>
        <v>2.5708699902248289</v>
      </c>
      <c r="J36" s="2">
        <v>2.5306977904580498E-5</v>
      </c>
      <c r="K36" s="2">
        <v>5</v>
      </c>
      <c r="L36" s="2">
        <v>36</v>
      </c>
      <c r="M36" s="2">
        <v>1.13914197234913E-3</v>
      </c>
      <c r="N36" s="2" t="s">
        <v>766</v>
      </c>
    </row>
    <row r="37" spans="1:14" ht="14.5" x14ac:dyDescent="0.35">
      <c r="A37" s="2" t="s">
        <v>113</v>
      </c>
      <c r="B37" s="2" t="s">
        <v>15</v>
      </c>
      <c r="C37" s="2" t="s">
        <v>16</v>
      </c>
      <c r="D37" s="2" t="s">
        <v>114</v>
      </c>
      <c r="E37" s="2" t="s">
        <v>751</v>
      </c>
      <c r="F37" s="2">
        <f t="shared" si="3"/>
        <v>1.3313609467455623</v>
      </c>
      <c r="G37" s="2" t="s">
        <v>115</v>
      </c>
      <c r="H37" s="2" t="str">
        <f t="shared" si="4"/>
        <v>26</v>
      </c>
      <c r="I37" s="2">
        <f t="shared" si="5"/>
        <v>0.2541544477028348</v>
      </c>
      <c r="J37" s="2">
        <v>2.56430227541795E-5</v>
      </c>
      <c r="K37" s="2">
        <v>5</v>
      </c>
      <c r="L37" s="2">
        <v>9</v>
      </c>
      <c r="M37" s="2">
        <v>1.13914197234913E-3</v>
      </c>
      <c r="N37" s="2" t="s">
        <v>77</v>
      </c>
    </row>
    <row r="38" spans="1:14" ht="14.5" x14ac:dyDescent="0.35">
      <c r="A38" s="2" t="s">
        <v>121</v>
      </c>
      <c r="B38" s="2" t="s">
        <v>15</v>
      </c>
      <c r="C38" s="2" t="s">
        <v>16</v>
      </c>
      <c r="D38" s="2" t="s">
        <v>122</v>
      </c>
      <c r="E38" s="2" t="s">
        <v>767</v>
      </c>
      <c r="F38" s="2">
        <f t="shared" si="3"/>
        <v>0.8875739644970414</v>
      </c>
      <c r="G38" s="2" t="s">
        <v>58</v>
      </c>
      <c r="H38" s="2" t="str">
        <f t="shared" si="4"/>
        <v>11</v>
      </c>
      <c r="I38" s="2">
        <f t="shared" si="5"/>
        <v>0.10752688172043011</v>
      </c>
      <c r="J38" s="2">
        <v>2.82366095927876E-5</v>
      </c>
      <c r="K38" s="2">
        <v>12</v>
      </c>
      <c r="L38" s="2">
        <v>6</v>
      </c>
      <c r="M38" s="2">
        <v>1.20789941035814E-3</v>
      </c>
      <c r="N38" s="2" t="s">
        <v>124</v>
      </c>
    </row>
    <row r="39" spans="1:14" ht="14.5" x14ac:dyDescent="0.35">
      <c r="A39" s="2" t="s">
        <v>125</v>
      </c>
      <c r="B39" s="2" t="s">
        <v>15</v>
      </c>
      <c r="C39" s="2" t="s">
        <v>16</v>
      </c>
      <c r="D39" s="2" t="s">
        <v>126</v>
      </c>
      <c r="E39" s="2" t="s">
        <v>767</v>
      </c>
      <c r="F39" s="2">
        <f t="shared" si="3"/>
        <v>0.8875739644970414</v>
      </c>
      <c r="G39" s="2" t="s">
        <v>58</v>
      </c>
      <c r="H39" s="2" t="str">
        <f t="shared" si="4"/>
        <v>11</v>
      </c>
      <c r="I39" s="2">
        <f t="shared" si="5"/>
        <v>0.10752688172043011</v>
      </c>
      <c r="J39" s="2">
        <v>2.82366095927876E-5</v>
      </c>
      <c r="K39" s="2">
        <v>9</v>
      </c>
      <c r="L39" s="2">
        <v>6</v>
      </c>
      <c r="M39" s="2">
        <v>1.20789941035814E-3</v>
      </c>
      <c r="N39" s="2" t="s">
        <v>124</v>
      </c>
    </row>
    <row r="40" spans="1:14" ht="14.5" x14ac:dyDescent="0.35">
      <c r="A40" s="2" t="s">
        <v>163</v>
      </c>
      <c r="B40" s="2" t="s">
        <v>15</v>
      </c>
      <c r="C40" s="2" t="s">
        <v>16</v>
      </c>
      <c r="D40" s="2" t="s">
        <v>164</v>
      </c>
      <c r="E40" s="2" t="s">
        <v>764</v>
      </c>
      <c r="F40" s="2">
        <f t="shared" si="3"/>
        <v>1.9230769230769231</v>
      </c>
      <c r="G40" s="2" t="s">
        <v>165</v>
      </c>
      <c r="H40" s="2" t="str">
        <f t="shared" si="4"/>
        <v>53</v>
      </c>
      <c r="I40" s="2">
        <f t="shared" si="5"/>
        <v>0.51808406647116334</v>
      </c>
      <c r="J40" s="2">
        <v>2.91827458473919E-5</v>
      </c>
      <c r="K40" s="2">
        <v>4</v>
      </c>
      <c r="L40" s="2">
        <v>13</v>
      </c>
      <c r="M40" s="2">
        <v>1.22567532559046E-3</v>
      </c>
      <c r="N40" s="2" t="s">
        <v>765</v>
      </c>
    </row>
    <row r="41" spans="1:14" ht="14.5" x14ac:dyDescent="0.35">
      <c r="A41" s="2" t="s">
        <v>172</v>
      </c>
      <c r="B41" s="2" t="s">
        <v>15</v>
      </c>
      <c r="C41" s="2" t="s">
        <v>16</v>
      </c>
      <c r="D41" s="2" t="s">
        <v>173</v>
      </c>
      <c r="E41" s="2" t="s">
        <v>764</v>
      </c>
      <c r="F41" s="2">
        <f t="shared" si="3"/>
        <v>1.9230769230769231</v>
      </c>
      <c r="G41" s="2" t="s">
        <v>174</v>
      </c>
      <c r="H41" s="2" t="str">
        <f t="shared" si="4"/>
        <v>54</v>
      </c>
      <c r="I41" s="2">
        <f t="shared" si="5"/>
        <v>0.52785923753665687</v>
      </c>
      <c r="J41" s="2">
        <v>3.6147124064434302E-5</v>
      </c>
      <c r="K41" s="2">
        <v>3</v>
      </c>
      <c r="L41" s="2">
        <v>13</v>
      </c>
      <c r="M41" s="2">
        <v>1.44288259469133E-3</v>
      </c>
      <c r="N41" s="2" t="s">
        <v>765</v>
      </c>
    </row>
    <row r="42" spans="1:14" ht="14.5" x14ac:dyDescent="0.35">
      <c r="A42" s="2" t="s">
        <v>130</v>
      </c>
      <c r="B42" s="2" t="s">
        <v>15</v>
      </c>
      <c r="C42" s="2" t="s">
        <v>16</v>
      </c>
      <c r="D42" s="2" t="s">
        <v>131</v>
      </c>
      <c r="E42" s="2" t="s">
        <v>751</v>
      </c>
      <c r="F42" s="2">
        <f t="shared" si="3"/>
        <v>1.3313609467455623</v>
      </c>
      <c r="G42" s="2" t="s">
        <v>129</v>
      </c>
      <c r="H42" s="2" t="str">
        <f t="shared" si="4"/>
        <v>27</v>
      </c>
      <c r="I42" s="2">
        <f t="shared" si="5"/>
        <v>0.26392961876832843</v>
      </c>
      <c r="J42" s="2">
        <v>3.6228220992249802E-5</v>
      </c>
      <c r="K42" s="2">
        <v>8</v>
      </c>
      <c r="L42" s="2">
        <v>9</v>
      </c>
      <c r="M42" s="2">
        <v>1.44288259469133E-3</v>
      </c>
      <c r="N42" s="2" t="s">
        <v>77</v>
      </c>
    </row>
    <row r="43" spans="1:14" ht="14.5" x14ac:dyDescent="0.35">
      <c r="A43" s="2" t="s">
        <v>127</v>
      </c>
      <c r="B43" s="2" t="s">
        <v>15</v>
      </c>
      <c r="C43" s="2" t="s">
        <v>16</v>
      </c>
      <c r="D43" s="2" t="s">
        <v>128</v>
      </c>
      <c r="E43" s="2" t="s">
        <v>751</v>
      </c>
      <c r="F43" s="2">
        <f t="shared" si="3"/>
        <v>1.3313609467455623</v>
      </c>
      <c r="G43" s="2" t="s">
        <v>129</v>
      </c>
      <c r="H43" s="2" t="str">
        <f t="shared" si="4"/>
        <v>27</v>
      </c>
      <c r="I43" s="2">
        <f t="shared" si="5"/>
        <v>0.26392961876832843</v>
      </c>
      <c r="J43" s="2">
        <v>3.6228220992249802E-5</v>
      </c>
      <c r="K43" s="2">
        <v>9</v>
      </c>
      <c r="L43" s="2">
        <v>9</v>
      </c>
      <c r="M43" s="2">
        <v>1.44288259469133E-3</v>
      </c>
      <c r="N43" s="2" t="s">
        <v>77</v>
      </c>
    </row>
    <row r="44" spans="1:14" ht="14.5" x14ac:dyDescent="0.35">
      <c r="A44" s="2" t="s">
        <v>144</v>
      </c>
      <c r="B44" s="2" t="s">
        <v>15</v>
      </c>
      <c r="C44" s="2" t="s">
        <v>16</v>
      </c>
      <c r="D44" s="2" t="s">
        <v>145</v>
      </c>
      <c r="E44" s="2" t="s">
        <v>768</v>
      </c>
      <c r="F44" s="2">
        <f t="shared" si="3"/>
        <v>1.7751479289940828</v>
      </c>
      <c r="G44" s="2" t="s">
        <v>147</v>
      </c>
      <c r="H44" s="2" t="str">
        <f t="shared" si="4"/>
        <v>48</v>
      </c>
      <c r="I44" s="2">
        <f t="shared" si="5"/>
        <v>0.46920821114369504</v>
      </c>
      <c r="J44" s="2">
        <v>4.8153987569626402E-5</v>
      </c>
      <c r="K44" s="2">
        <v>9</v>
      </c>
      <c r="L44" s="2">
        <v>12</v>
      </c>
      <c r="M44" s="2">
        <v>1.8438565604672E-3</v>
      </c>
      <c r="N44" s="2" t="s">
        <v>769</v>
      </c>
    </row>
    <row r="45" spans="1:14" ht="14.5" x14ac:dyDescent="0.35">
      <c r="A45" s="2" t="s">
        <v>149</v>
      </c>
      <c r="B45" s="2" t="s">
        <v>15</v>
      </c>
      <c r="C45" s="2" t="s">
        <v>16</v>
      </c>
      <c r="D45" s="2" t="s">
        <v>150</v>
      </c>
      <c r="E45" s="2" t="s">
        <v>768</v>
      </c>
      <c r="F45" s="2">
        <f t="shared" si="3"/>
        <v>1.7751479289940828</v>
      </c>
      <c r="G45" s="2" t="s">
        <v>147</v>
      </c>
      <c r="H45" s="2" t="str">
        <f t="shared" si="4"/>
        <v>48</v>
      </c>
      <c r="I45" s="2">
        <f t="shared" si="5"/>
        <v>0.46920821114369504</v>
      </c>
      <c r="J45" s="2">
        <v>4.8153987569626402E-5</v>
      </c>
      <c r="K45" s="2">
        <v>8</v>
      </c>
      <c r="L45" s="2">
        <v>12</v>
      </c>
      <c r="M45" s="2">
        <v>1.8438565604672E-3</v>
      </c>
      <c r="N45" s="2" t="s">
        <v>769</v>
      </c>
    </row>
    <row r="46" spans="1:14" ht="14.5" x14ac:dyDescent="0.35">
      <c r="A46" s="2" t="s">
        <v>510</v>
      </c>
      <c r="B46" s="2" t="s">
        <v>15</v>
      </c>
      <c r="C46" s="2" t="s">
        <v>16</v>
      </c>
      <c r="D46" s="2" t="s">
        <v>511</v>
      </c>
      <c r="E46" s="2" t="s">
        <v>770</v>
      </c>
      <c r="F46" s="2">
        <f t="shared" si="3"/>
        <v>6.0650887573964498</v>
      </c>
      <c r="G46" s="2" t="s">
        <v>513</v>
      </c>
      <c r="H46" s="2" t="str">
        <f t="shared" si="4"/>
        <v>322</v>
      </c>
      <c r="I46" s="2">
        <f t="shared" si="5"/>
        <v>3.1476050830889544</v>
      </c>
      <c r="J46" s="2">
        <v>4.9727030525445202E-5</v>
      </c>
      <c r="K46" s="2">
        <v>4</v>
      </c>
      <c r="L46" s="2">
        <v>41</v>
      </c>
      <c r="M46" s="2">
        <v>1.8438565604672E-3</v>
      </c>
      <c r="N46" s="2" t="s">
        <v>771</v>
      </c>
    </row>
    <row r="47" spans="1:14" ht="14.5" x14ac:dyDescent="0.35">
      <c r="A47" s="2" t="s">
        <v>135</v>
      </c>
      <c r="B47" s="2" t="s">
        <v>15</v>
      </c>
      <c r="C47" s="2" t="s">
        <v>16</v>
      </c>
      <c r="D47" s="2" t="s">
        <v>136</v>
      </c>
      <c r="E47" s="2" t="s">
        <v>751</v>
      </c>
      <c r="F47" s="2">
        <f t="shared" si="3"/>
        <v>1.3313609467455623</v>
      </c>
      <c r="G47" s="2" t="s">
        <v>134</v>
      </c>
      <c r="H47" s="2" t="str">
        <f t="shared" si="4"/>
        <v>28</v>
      </c>
      <c r="I47" s="2">
        <f t="shared" si="5"/>
        <v>0.27370478983382207</v>
      </c>
      <c r="J47" s="2">
        <v>5.0286997103650798E-5</v>
      </c>
      <c r="K47" s="2">
        <v>5</v>
      </c>
      <c r="L47" s="2">
        <v>9</v>
      </c>
      <c r="M47" s="2">
        <v>1.8438565604672E-3</v>
      </c>
      <c r="N47" s="2" t="s">
        <v>77</v>
      </c>
    </row>
    <row r="48" spans="1:14" ht="14.5" x14ac:dyDescent="0.35">
      <c r="A48" s="2" t="s">
        <v>132</v>
      </c>
      <c r="B48" s="2" t="s">
        <v>15</v>
      </c>
      <c r="C48" s="2" t="s">
        <v>16</v>
      </c>
      <c r="D48" s="2" t="s">
        <v>133</v>
      </c>
      <c r="E48" s="2" t="s">
        <v>751</v>
      </c>
      <c r="F48" s="2">
        <f t="shared" si="3"/>
        <v>1.3313609467455623</v>
      </c>
      <c r="G48" s="2" t="s">
        <v>134</v>
      </c>
      <c r="H48" s="2" t="str">
        <f t="shared" si="4"/>
        <v>28</v>
      </c>
      <c r="I48" s="2">
        <f t="shared" si="5"/>
        <v>0.27370478983382207</v>
      </c>
      <c r="J48" s="2">
        <v>5.0286997103650798E-5</v>
      </c>
      <c r="K48" s="2">
        <v>8</v>
      </c>
      <c r="L48" s="2">
        <v>9</v>
      </c>
      <c r="M48" s="2">
        <v>1.8438565604672E-3</v>
      </c>
      <c r="N48" s="2" t="s">
        <v>77</v>
      </c>
    </row>
    <row r="49" spans="1:14" ht="14.5" x14ac:dyDescent="0.35">
      <c r="A49" s="2" t="s">
        <v>151</v>
      </c>
      <c r="B49" s="2" t="s">
        <v>15</v>
      </c>
      <c r="C49" s="2" t="s">
        <v>16</v>
      </c>
      <c r="D49" s="2" t="s">
        <v>152</v>
      </c>
      <c r="E49" s="2" t="s">
        <v>768</v>
      </c>
      <c r="F49" s="2">
        <f t="shared" si="3"/>
        <v>1.7751479289940828</v>
      </c>
      <c r="G49" s="2" t="s">
        <v>153</v>
      </c>
      <c r="H49" s="2" t="str">
        <f t="shared" si="4"/>
        <v>49</v>
      </c>
      <c r="I49" s="2">
        <f t="shared" si="5"/>
        <v>0.47898338220918868</v>
      </c>
      <c r="J49" s="2">
        <v>5.9994519181688399E-5</v>
      </c>
      <c r="K49" s="2">
        <v>7</v>
      </c>
      <c r="L49" s="2">
        <v>12</v>
      </c>
      <c r="M49" s="2">
        <v>2.1321129124569301E-3</v>
      </c>
      <c r="N49" s="2" t="s">
        <v>769</v>
      </c>
    </row>
    <row r="50" spans="1:14" ht="14.5" x14ac:dyDescent="0.35">
      <c r="A50" s="2" t="s">
        <v>507</v>
      </c>
      <c r="B50" s="2" t="s">
        <v>15</v>
      </c>
      <c r="C50" s="2" t="s">
        <v>16</v>
      </c>
      <c r="D50" s="2" t="s">
        <v>508</v>
      </c>
      <c r="E50" s="2" t="s">
        <v>760</v>
      </c>
      <c r="F50" s="2">
        <f t="shared" si="3"/>
        <v>1.6272189349112427</v>
      </c>
      <c r="G50" s="2" t="s">
        <v>509</v>
      </c>
      <c r="H50" s="2" t="str">
        <f t="shared" si="4"/>
        <v>44</v>
      </c>
      <c r="I50" s="2">
        <f t="shared" si="5"/>
        <v>0.43010752688172044</v>
      </c>
      <c r="J50" s="2">
        <v>9.92319417345273E-5</v>
      </c>
      <c r="K50" s="2">
        <v>4</v>
      </c>
      <c r="L50" s="2">
        <v>11</v>
      </c>
      <c r="M50" s="2">
        <v>3.4220541964954101E-3</v>
      </c>
      <c r="N50" s="2" t="s">
        <v>763</v>
      </c>
    </row>
    <row r="51" spans="1:14" ht="14.5" x14ac:dyDescent="0.35">
      <c r="A51" s="2" t="s">
        <v>137</v>
      </c>
      <c r="B51" s="2" t="s">
        <v>15</v>
      </c>
      <c r="C51" s="2" t="s">
        <v>16</v>
      </c>
      <c r="D51" s="2" t="s">
        <v>138</v>
      </c>
      <c r="E51" s="2" t="s">
        <v>750</v>
      </c>
      <c r="F51" s="2">
        <f t="shared" si="3"/>
        <v>1.1834319526627219</v>
      </c>
      <c r="G51" s="2" t="s">
        <v>76</v>
      </c>
      <c r="H51" s="2" t="str">
        <f t="shared" si="4"/>
        <v>24</v>
      </c>
      <c r="I51" s="2">
        <f t="shared" si="5"/>
        <v>0.23460410557184752</v>
      </c>
      <c r="J51" s="2">
        <v>9.9254385785797604E-5</v>
      </c>
      <c r="K51" s="2">
        <v>2</v>
      </c>
      <c r="L51" s="2">
        <v>8</v>
      </c>
      <c r="M51" s="2">
        <v>3.4220541964954101E-3</v>
      </c>
      <c r="N51" s="2" t="s">
        <v>139</v>
      </c>
    </row>
    <row r="52" spans="1:14" ht="14.5" x14ac:dyDescent="0.35">
      <c r="A52" s="2" t="s">
        <v>140</v>
      </c>
      <c r="B52" s="2" t="s">
        <v>15</v>
      </c>
      <c r="C52" s="2" t="s">
        <v>16</v>
      </c>
      <c r="D52" s="2" t="s">
        <v>141</v>
      </c>
      <c r="E52" s="2" t="s">
        <v>751</v>
      </c>
      <c r="F52" s="2">
        <f t="shared" si="3"/>
        <v>1.3313609467455623</v>
      </c>
      <c r="G52" s="2" t="s">
        <v>28</v>
      </c>
      <c r="H52" s="2" t="str">
        <f t="shared" si="4"/>
        <v>31</v>
      </c>
      <c r="I52" s="2">
        <f t="shared" si="5"/>
        <v>0.30303030303030304</v>
      </c>
      <c r="J52" s="2">
        <v>1.2268341083048701E-4</v>
      </c>
      <c r="K52" s="2">
        <v>8</v>
      </c>
      <c r="L52" s="2">
        <v>9</v>
      </c>
      <c r="M52" s="2">
        <v>4.0485525574060601E-3</v>
      </c>
      <c r="N52" s="2" t="s">
        <v>77</v>
      </c>
    </row>
    <row r="53" spans="1:14" ht="14.5" x14ac:dyDescent="0.35">
      <c r="A53" s="2" t="s">
        <v>166</v>
      </c>
      <c r="B53" s="2" t="s">
        <v>15</v>
      </c>
      <c r="C53" s="2" t="s">
        <v>16</v>
      </c>
      <c r="D53" s="2" t="s">
        <v>167</v>
      </c>
      <c r="E53" s="2" t="s">
        <v>768</v>
      </c>
      <c r="F53" s="2">
        <f t="shared" si="3"/>
        <v>1.7751479289940828</v>
      </c>
      <c r="G53" s="2" t="s">
        <v>165</v>
      </c>
      <c r="H53" s="2" t="str">
        <f t="shared" si="4"/>
        <v>53</v>
      </c>
      <c r="I53" s="2">
        <f t="shared" si="5"/>
        <v>0.51808406647116334</v>
      </c>
      <c r="J53" s="2">
        <v>1.3592442824244999E-4</v>
      </c>
      <c r="K53" s="2">
        <v>6</v>
      </c>
      <c r="L53" s="2">
        <v>12</v>
      </c>
      <c r="M53" s="2">
        <v>4.3609087394452803E-3</v>
      </c>
      <c r="N53" s="2" t="s">
        <v>769</v>
      </c>
    </row>
    <row r="54" spans="1:14" ht="14.5" x14ac:dyDescent="0.35">
      <c r="A54" s="2" t="s">
        <v>142</v>
      </c>
      <c r="B54" s="2" t="s">
        <v>15</v>
      </c>
      <c r="C54" s="2" t="s">
        <v>16</v>
      </c>
      <c r="D54" s="2" t="s">
        <v>143</v>
      </c>
      <c r="E54" s="2" t="s">
        <v>751</v>
      </c>
      <c r="F54" s="2">
        <f t="shared" si="3"/>
        <v>1.3313609467455623</v>
      </c>
      <c r="G54" s="2" t="s">
        <v>109</v>
      </c>
      <c r="H54" s="2" t="str">
        <f t="shared" si="4"/>
        <v>32</v>
      </c>
      <c r="I54" s="2">
        <f t="shared" si="5"/>
        <v>0.31280547409579668</v>
      </c>
      <c r="J54" s="2">
        <v>1.6079967486729401E-4</v>
      </c>
      <c r="K54" s="2">
        <v>7</v>
      </c>
      <c r="L54" s="2">
        <v>9</v>
      </c>
      <c r="M54" s="2">
        <v>5.0883184786773804E-3</v>
      </c>
      <c r="N54" s="2" t="s">
        <v>77</v>
      </c>
    </row>
    <row r="55" spans="1:14" ht="14.5" x14ac:dyDescent="0.35">
      <c r="A55" s="2" t="s">
        <v>194</v>
      </c>
      <c r="B55" s="2" t="s">
        <v>15</v>
      </c>
      <c r="C55" s="2" t="s">
        <v>16</v>
      </c>
      <c r="D55" s="2" t="s">
        <v>195</v>
      </c>
      <c r="E55" s="2" t="s">
        <v>747</v>
      </c>
      <c r="F55" s="2">
        <f t="shared" si="3"/>
        <v>2.0710059171597637</v>
      </c>
      <c r="G55" s="2" t="s">
        <v>197</v>
      </c>
      <c r="H55" s="2" t="str">
        <f t="shared" si="4"/>
        <v>71</v>
      </c>
      <c r="I55" s="2">
        <f t="shared" si="5"/>
        <v>0.69403714565004893</v>
      </c>
      <c r="J55" s="2">
        <v>1.8788877031492601E-4</v>
      </c>
      <c r="K55" s="2">
        <v>6</v>
      </c>
      <c r="L55" s="2">
        <v>14</v>
      </c>
      <c r="M55" s="2">
        <v>5.7108297293089498E-3</v>
      </c>
      <c r="N55" s="2" t="s">
        <v>772</v>
      </c>
    </row>
    <row r="56" spans="1:14" ht="14.5" x14ac:dyDescent="0.35">
      <c r="A56" s="2" t="s">
        <v>773</v>
      </c>
      <c r="B56" s="2" t="s">
        <v>15</v>
      </c>
      <c r="C56" s="2" t="s">
        <v>16</v>
      </c>
      <c r="D56" s="2" t="s">
        <v>774</v>
      </c>
      <c r="E56" s="2" t="s">
        <v>775</v>
      </c>
      <c r="F56" s="2">
        <f t="shared" si="3"/>
        <v>35.059171597633139</v>
      </c>
      <c r="G56" s="2" t="s">
        <v>776</v>
      </c>
      <c r="H56" s="2" t="str">
        <f t="shared" si="4"/>
        <v>2937</v>
      </c>
      <c r="I56" s="2">
        <f t="shared" si="5"/>
        <v>28.70967741935484</v>
      </c>
      <c r="J56" s="2">
        <v>2.15191025597512E-4</v>
      </c>
      <c r="K56" s="2">
        <v>2</v>
      </c>
      <c r="L56" s="2">
        <v>237</v>
      </c>
      <c r="M56" s="2">
        <v>6.4557307679253802E-3</v>
      </c>
      <c r="N56" s="2" t="s">
        <v>777</v>
      </c>
    </row>
    <row r="57" spans="1:14" ht="14.5" x14ac:dyDescent="0.35">
      <c r="A57" s="2" t="s">
        <v>427</v>
      </c>
      <c r="B57" s="2" t="s">
        <v>15</v>
      </c>
      <c r="C57" s="2" t="s">
        <v>16</v>
      </c>
      <c r="D57" s="2" t="s">
        <v>428</v>
      </c>
      <c r="E57" s="2" t="s">
        <v>760</v>
      </c>
      <c r="F57" s="2">
        <f t="shared" si="3"/>
        <v>1.6272189349112427</v>
      </c>
      <c r="G57" s="2" t="s">
        <v>153</v>
      </c>
      <c r="H57" s="2" t="str">
        <f t="shared" si="4"/>
        <v>49</v>
      </c>
      <c r="I57" s="2">
        <f t="shared" si="5"/>
        <v>0.47898338220918868</v>
      </c>
      <c r="J57" s="2">
        <v>2.7849988632950402E-4</v>
      </c>
      <c r="K57" s="2">
        <v>5</v>
      </c>
      <c r="L57" s="2">
        <v>11</v>
      </c>
      <c r="M57" s="2">
        <v>8.2478812489891508E-3</v>
      </c>
      <c r="N57" s="2" t="s">
        <v>778</v>
      </c>
    </row>
    <row r="58" spans="1:14" ht="14.5" x14ac:dyDescent="0.35">
      <c r="A58" s="2" t="s">
        <v>420</v>
      </c>
      <c r="B58" s="2" t="s">
        <v>15</v>
      </c>
      <c r="C58" s="2" t="s">
        <v>16</v>
      </c>
      <c r="D58" s="2" t="s">
        <v>421</v>
      </c>
      <c r="E58" s="2" t="s">
        <v>768</v>
      </c>
      <c r="F58" s="2">
        <f t="shared" si="3"/>
        <v>1.7751479289940828</v>
      </c>
      <c r="G58" s="2" t="s">
        <v>423</v>
      </c>
      <c r="H58" s="2" t="str">
        <f t="shared" si="4"/>
        <v>57</v>
      </c>
      <c r="I58" s="2">
        <f t="shared" si="5"/>
        <v>0.55718475073313789</v>
      </c>
      <c r="J58" s="2">
        <v>2.8248055415643601E-4</v>
      </c>
      <c r="K58" s="2">
        <v>4</v>
      </c>
      <c r="L58" s="2">
        <v>12</v>
      </c>
      <c r="M58" s="2">
        <v>8.2598744316628708E-3</v>
      </c>
      <c r="N58" s="2" t="s">
        <v>779</v>
      </c>
    </row>
    <row r="59" spans="1:14" ht="14.5" x14ac:dyDescent="0.35">
      <c r="A59" s="2" t="s">
        <v>192</v>
      </c>
      <c r="B59" s="2" t="s">
        <v>15</v>
      </c>
      <c r="C59" s="2" t="s">
        <v>16</v>
      </c>
      <c r="D59" s="2" t="s">
        <v>193</v>
      </c>
      <c r="E59" s="2" t="s">
        <v>768</v>
      </c>
      <c r="F59" s="2">
        <f t="shared" si="3"/>
        <v>1.7751479289940828</v>
      </c>
      <c r="G59" s="2" t="s">
        <v>191</v>
      </c>
      <c r="H59" s="2" t="str">
        <f t="shared" si="4"/>
        <v>59</v>
      </c>
      <c r="I59" s="2">
        <f t="shared" si="5"/>
        <v>0.57673509286412517</v>
      </c>
      <c r="J59" s="2">
        <v>3.9592808798483403E-4</v>
      </c>
      <c r="K59" s="2">
        <v>7</v>
      </c>
      <c r="L59" s="2">
        <v>12</v>
      </c>
      <c r="M59" s="2">
        <v>1.08880224195829E-2</v>
      </c>
      <c r="N59" s="2" t="s">
        <v>769</v>
      </c>
    </row>
    <row r="60" spans="1:14" ht="14.5" x14ac:dyDescent="0.35">
      <c r="A60" s="2" t="s">
        <v>189</v>
      </c>
      <c r="B60" s="2" t="s">
        <v>15</v>
      </c>
      <c r="C60" s="2" t="s">
        <v>16</v>
      </c>
      <c r="D60" s="2" t="s">
        <v>190</v>
      </c>
      <c r="E60" s="2" t="s">
        <v>768</v>
      </c>
      <c r="F60" s="2">
        <f t="shared" si="3"/>
        <v>1.7751479289940828</v>
      </c>
      <c r="G60" s="2" t="s">
        <v>191</v>
      </c>
      <c r="H60" s="2" t="str">
        <f t="shared" si="4"/>
        <v>59</v>
      </c>
      <c r="I60" s="2">
        <f t="shared" si="5"/>
        <v>0.57673509286412517</v>
      </c>
      <c r="J60" s="2">
        <v>3.9592808798483403E-4</v>
      </c>
      <c r="K60" s="2">
        <v>6</v>
      </c>
      <c r="L60" s="2">
        <v>12</v>
      </c>
      <c r="M60" s="2">
        <v>1.08880224195829E-2</v>
      </c>
      <c r="N60" s="2" t="s">
        <v>769</v>
      </c>
    </row>
    <row r="61" spans="1:14" ht="14.5" x14ac:dyDescent="0.35">
      <c r="A61" s="2" t="s">
        <v>181</v>
      </c>
      <c r="B61" s="2" t="s">
        <v>15</v>
      </c>
      <c r="C61" s="2" t="s">
        <v>16</v>
      </c>
      <c r="D61" s="2" t="s">
        <v>182</v>
      </c>
      <c r="E61" s="2" t="s">
        <v>780</v>
      </c>
      <c r="F61" s="2">
        <f t="shared" si="3"/>
        <v>0.59171597633136097</v>
      </c>
      <c r="G61" s="2" t="s">
        <v>184</v>
      </c>
      <c r="H61" s="2" t="str">
        <f t="shared" si="4"/>
        <v>7</v>
      </c>
      <c r="I61" s="2">
        <f t="shared" si="5"/>
        <v>6.8426197458455518E-2</v>
      </c>
      <c r="J61" s="2">
        <v>5.6304939956502997E-4</v>
      </c>
      <c r="K61" s="2">
        <v>5</v>
      </c>
      <c r="L61" s="2">
        <v>4</v>
      </c>
      <c r="M61" s="2">
        <v>1.51237687557584E-2</v>
      </c>
      <c r="N61" s="2" t="s">
        <v>185</v>
      </c>
    </row>
    <row r="62" spans="1:14" ht="14.5" x14ac:dyDescent="0.35">
      <c r="A62" s="2" t="s">
        <v>175</v>
      </c>
      <c r="B62" s="2" t="s">
        <v>15</v>
      </c>
      <c r="C62" s="2" t="s">
        <v>16</v>
      </c>
      <c r="D62" s="2" t="s">
        <v>176</v>
      </c>
      <c r="E62" s="2" t="s">
        <v>781</v>
      </c>
      <c r="F62" s="2">
        <f t="shared" si="3"/>
        <v>1.4792899408284024</v>
      </c>
      <c r="G62" s="2" t="s">
        <v>38</v>
      </c>
      <c r="H62" s="2" t="str">
        <f t="shared" si="4"/>
        <v>46</v>
      </c>
      <c r="I62" s="2">
        <f t="shared" si="5"/>
        <v>0.44965786901270771</v>
      </c>
      <c r="J62" s="2">
        <v>6.8798118455457101E-4</v>
      </c>
      <c r="K62" s="2">
        <v>7</v>
      </c>
      <c r="L62" s="2">
        <v>10</v>
      </c>
      <c r="M62" s="2">
        <v>1.8267086624380001E-2</v>
      </c>
      <c r="N62" s="2" t="s">
        <v>177</v>
      </c>
    </row>
    <row r="63" spans="1:14" ht="14.5" x14ac:dyDescent="0.35">
      <c r="A63" s="2" t="s">
        <v>178</v>
      </c>
      <c r="B63" s="2" t="s">
        <v>15</v>
      </c>
      <c r="C63" s="2" t="s">
        <v>16</v>
      </c>
      <c r="D63" s="2" t="s">
        <v>179</v>
      </c>
      <c r="E63" s="2" t="s">
        <v>781</v>
      </c>
      <c r="F63" s="2">
        <f t="shared" si="3"/>
        <v>1.4792899408284024</v>
      </c>
      <c r="G63" s="2" t="s">
        <v>180</v>
      </c>
      <c r="H63" s="2" t="str">
        <f t="shared" si="4"/>
        <v>47</v>
      </c>
      <c r="I63" s="2">
        <f t="shared" si="5"/>
        <v>0.4594330400782014</v>
      </c>
      <c r="J63" s="2">
        <v>8.2313793873186301E-4</v>
      </c>
      <c r="K63" s="2">
        <v>6</v>
      </c>
      <c r="L63" s="2">
        <v>10</v>
      </c>
      <c r="M63" s="2">
        <v>2.0895039983193399E-2</v>
      </c>
      <c r="N63" s="2" t="s">
        <v>177</v>
      </c>
    </row>
    <row r="64" spans="1:14" ht="14.5" x14ac:dyDescent="0.35">
      <c r="A64" s="2" t="s">
        <v>782</v>
      </c>
      <c r="B64" s="2" t="s">
        <v>15</v>
      </c>
      <c r="C64" s="2" t="s">
        <v>16</v>
      </c>
      <c r="D64" s="2" t="s">
        <v>783</v>
      </c>
      <c r="E64" s="2" t="s">
        <v>784</v>
      </c>
      <c r="F64" s="2">
        <f t="shared" si="3"/>
        <v>32.396449704142007</v>
      </c>
      <c r="G64" s="2" t="s">
        <v>785</v>
      </c>
      <c r="H64" s="2" t="str">
        <f t="shared" si="4"/>
        <v>2746</v>
      </c>
      <c r="I64" s="2">
        <f t="shared" si="5"/>
        <v>26.842619745845553</v>
      </c>
      <c r="J64" s="2">
        <v>8.8536855706001399E-4</v>
      </c>
      <c r="K64" s="2">
        <v>2</v>
      </c>
      <c r="L64" s="2">
        <v>219</v>
      </c>
      <c r="M64" s="2">
        <v>2.15284354400909E-2</v>
      </c>
      <c r="N64" s="2" t="s">
        <v>786</v>
      </c>
    </row>
    <row r="65" spans="1:14" ht="14.5" x14ac:dyDescent="0.35">
      <c r="A65" s="2" t="s">
        <v>199</v>
      </c>
      <c r="B65" s="2" t="s">
        <v>15</v>
      </c>
      <c r="C65" s="2" t="s">
        <v>16</v>
      </c>
      <c r="D65" s="2" t="s">
        <v>200</v>
      </c>
      <c r="E65" s="2" t="s">
        <v>767</v>
      </c>
      <c r="F65" s="2">
        <f t="shared" si="3"/>
        <v>0.8875739644970414</v>
      </c>
      <c r="G65" s="2" t="s">
        <v>201</v>
      </c>
      <c r="H65" s="2" t="str">
        <f t="shared" si="4"/>
        <v>21</v>
      </c>
      <c r="I65" s="2">
        <f t="shared" si="5"/>
        <v>0.20527859237536658</v>
      </c>
      <c r="J65" s="2">
        <v>1.87335709820331E-3</v>
      </c>
      <c r="K65" s="2">
        <v>8</v>
      </c>
      <c r="L65" s="2">
        <v>6</v>
      </c>
      <c r="M65" s="2">
        <v>4.3711665624744003E-2</v>
      </c>
      <c r="N65" s="2" t="s">
        <v>124</v>
      </c>
    </row>
    <row r="66" spans="1:14" ht="14.5" x14ac:dyDescent="0.35">
      <c r="A66" s="2" t="s">
        <v>524</v>
      </c>
      <c r="B66" s="2" t="s">
        <v>15</v>
      </c>
      <c r="C66" s="2" t="s">
        <v>16</v>
      </c>
      <c r="D66" s="2" t="s">
        <v>525</v>
      </c>
      <c r="E66" s="2" t="s">
        <v>750</v>
      </c>
      <c r="F66" s="2">
        <f t="shared" ref="F66:F97" si="6">L66/676*100</f>
        <v>1.1834319526627219</v>
      </c>
      <c r="G66" s="2" t="s">
        <v>24</v>
      </c>
      <c r="H66" s="2" t="str">
        <f t="shared" ref="H66:H97" si="7">LEFT(G66,FIND("/",G66)-1)</f>
        <v>36</v>
      </c>
      <c r="I66" s="2">
        <f t="shared" ref="I66:I97" si="8">H66/10230*100</f>
        <v>0.35190615835777128</v>
      </c>
      <c r="J66" s="2">
        <v>2.01612749746367E-3</v>
      </c>
      <c r="K66" s="2">
        <v>5</v>
      </c>
      <c r="L66" s="2">
        <v>8</v>
      </c>
      <c r="M66" s="2">
        <v>4.5659358030794801E-2</v>
      </c>
      <c r="N66" s="2" t="s">
        <v>787</v>
      </c>
    </row>
    <row r="67" spans="1:14" ht="14.5" x14ac:dyDescent="0.35">
      <c r="A67" s="2" t="s">
        <v>231</v>
      </c>
      <c r="B67" s="2" t="s">
        <v>15</v>
      </c>
      <c r="C67" s="2" t="s">
        <v>232</v>
      </c>
      <c r="D67" s="2" t="s">
        <v>233</v>
      </c>
      <c r="E67" s="2" t="s">
        <v>788</v>
      </c>
      <c r="F67" s="2">
        <f t="shared" si="6"/>
        <v>6.5088757396449708</v>
      </c>
      <c r="G67" s="2" t="s">
        <v>234</v>
      </c>
      <c r="H67" s="2" t="str">
        <f t="shared" si="7"/>
        <v>1431</v>
      </c>
      <c r="I67" s="2">
        <f t="shared" si="8"/>
        <v>13.988269794721408</v>
      </c>
      <c r="J67" s="2">
        <v>4.07811574193575E-10</v>
      </c>
      <c r="K67" s="2">
        <v>1</v>
      </c>
      <c r="L67" s="2">
        <v>44</v>
      </c>
      <c r="M67" s="2">
        <v>1.04671637376351E-7</v>
      </c>
      <c r="N67" s="2" t="s">
        <v>789</v>
      </c>
    </row>
    <row r="68" spans="1:14" ht="14.5" x14ac:dyDescent="0.35">
      <c r="A68" s="2" t="s">
        <v>241</v>
      </c>
      <c r="B68" s="2" t="s">
        <v>15</v>
      </c>
      <c r="C68" s="2" t="s">
        <v>232</v>
      </c>
      <c r="D68" s="2" t="s">
        <v>242</v>
      </c>
      <c r="E68" s="2" t="s">
        <v>750</v>
      </c>
      <c r="F68" s="2">
        <f t="shared" si="6"/>
        <v>1.1834319526627219</v>
      </c>
      <c r="G68" s="2" t="s">
        <v>243</v>
      </c>
      <c r="H68" s="2" t="str">
        <f t="shared" si="7"/>
        <v>576</v>
      </c>
      <c r="I68" s="2">
        <f t="shared" si="8"/>
        <v>5.6304985337243405</v>
      </c>
      <c r="J68" s="2">
        <v>1.3665501497519E-9</v>
      </c>
      <c r="K68" s="2">
        <v>5</v>
      </c>
      <c r="L68" s="2">
        <v>8</v>
      </c>
      <c r="M68" s="2">
        <v>2.8697553144789798E-7</v>
      </c>
      <c r="N68" s="2" t="s">
        <v>790</v>
      </c>
    </row>
    <row r="69" spans="1:14" ht="14.5" x14ac:dyDescent="0.35">
      <c r="A69" s="2" t="s">
        <v>255</v>
      </c>
      <c r="B69" s="2" t="s">
        <v>15</v>
      </c>
      <c r="C69" s="2" t="s">
        <v>232</v>
      </c>
      <c r="D69" s="2" t="s">
        <v>256</v>
      </c>
      <c r="E69" s="2" t="s">
        <v>762</v>
      </c>
      <c r="F69" s="2">
        <f t="shared" si="6"/>
        <v>1.0355029585798818</v>
      </c>
      <c r="G69" s="2" t="s">
        <v>254</v>
      </c>
      <c r="H69" s="2" t="str">
        <f t="shared" si="7"/>
        <v>530</v>
      </c>
      <c r="I69" s="2">
        <f t="shared" si="8"/>
        <v>5.1808406647116323</v>
      </c>
      <c r="J69" s="2">
        <v>4.6292936804354296E-9</v>
      </c>
      <c r="K69" s="2">
        <v>5</v>
      </c>
      <c r="L69" s="2">
        <v>7</v>
      </c>
      <c r="M69" s="2">
        <v>7.2306702873410201E-7</v>
      </c>
      <c r="N69" s="2" t="s">
        <v>791</v>
      </c>
    </row>
    <row r="70" spans="1:14" ht="14.5" x14ac:dyDescent="0.35">
      <c r="A70" s="2" t="s">
        <v>252</v>
      </c>
      <c r="B70" s="2" t="s">
        <v>15</v>
      </c>
      <c r="C70" s="2" t="s">
        <v>232</v>
      </c>
      <c r="D70" s="2" t="s">
        <v>253</v>
      </c>
      <c r="E70" s="2" t="s">
        <v>762</v>
      </c>
      <c r="F70" s="2">
        <f t="shared" si="6"/>
        <v>1.0355029585798818</v>
      </c>
      <c r="G70" s="2" t="s">
        <v>254</v>
      </c>
      <c r="H70" s="2" t="str">
        <f t="shared" si="7"/>
        <v>530</v>
      </c>
      <c r="I70" s="2">
        <f t="shared" si="8"/>
        <v>5.1808406647116323</v>
      </c>
      <c r="J70" s="2">
        <v>4.6292936804354296E-9</v>
      </c>
      <c r="K70" s="2">
        <v>6</v>
      </c>
      <c r="L70" s="2">
        <v>7</v>
      </c>
      <c r="M70" s="2">
        <v>7.2306702873410201E-7</v>
      </c>
      <c r="N70" s="2" t="s">
        <v>791</v>
      </c>
    </row>
    <row r="71" spans="1:14" ht="14.5" x14ac:dyDescent="0.35">
      <c r="A71" s="2" t="s">
        <v>257</v>
      </c>
      <c r="B71" s="2" t="s">
        <v>15</v>
      </c>
      <c r="C71" s="2" t="s">
        <v>232</v>
      </c>
      <c r="D71" s="2" t="s">
        <v>258</v>
      </c>
      <c r="E71" s="2" t="s">
        <v>762</v>
      </c>
      <c r="F71" s="2">
        <f t="shared" si="6"/>
        <v>1.0355029585798818</v>
      </c>
      <c r="G71" s="2" t="s">
        <v>259</v>
      </c>
      <c r="H71" s="2" t="str">
        <f t="shared" si="7"/>
        <v>531</v>
      </c>
      <c r="I71" s="2">
        <f t="shared" si="8"/>
        <v>5.1906158357771259</v>
      </c>
      <c r="J71" s="2">
        <v>4.69524044632534E-9</v>
      </c>
      <c r="K71" s="2">
        <v>5</v>
      </c>
      <c r="L71" s="2">
        <v>7</v>
      </c>
      <c r="M71" s="2">
        <v>7.2306702873410201E-7</v>
      </c>
      <c r="N71" s="2" t="s">
        <v>791</v>
      </c>
    </row>
    <row r="72" spans="1:14" ht="14.5" x14ac:dyDescent="0.35">
      <c r="A72" s="2" t="s">
        <v>260</v>
      </c>
      <c r="B72" s="2" t="s">
        <v>15</v>
      </c>
      <c r="C72" s="2" t="s">
        <v>232</v>
      </c>
      <c r="D72" s="2" t="s">
        <v>261</v>
      </c>
      <c r="E72" s="2" t="s">
        <v>762</v>
      </c>
      <c r="F72" s="2">
        <f t="shared" si="6"/>
        <v>1.0355029585798818</v>
      </c>
      <c r="G72" s="2" t="s">
        <v>259</v>
      </c>
      <c r="H72" s="2" t="str">
        <f t="shared" si="7"/>
        <v>531</v>
      </c>
      <c r="I72" s="2">
        <f t="shared" si="8"/>
        <v>5.1906158357771259</v>
      </c>
      <c r="J72" s="2">
        <v>4.69524044632534E-9</v>
      </c>
      <c r="K72" s="2">
        <v>4</v>
      </c>
      <c r="L72" s="2">
        <v>7</v>
      </c>
      <c r="M72" s="2">
        <v>7.2306702873410201E-7</v>
      </c>
      <c r="N72" s="2" t="s">
        <v>791</v>
      </c>
    </row>
    <row r="73" spans="1:14" ht="14.5" x14ac:dyDescent="0.35">
      <c r="A73" s="2" t="s">
        <v>248</v>
      </c>
      <c r="B73" s="2" t="s">
        <v>15</v>
      </c>
      <c r="C73" s="2" t="s">
        <v>232</v>
      </c>
      <c r="D73" s="2" t="s">
        <v>249</v>
      </c>
      <c r="E73" s="2" t="s">
        <v>792</v>
      </c>
      <c r="F73" s="2">
        <f t="shared" si="6"/>
        <v>4.5857988165680474</v>
      </c>
      <c r="G73" s="2" t="s">
        <v>250</v>
      </c>
      <c r="H73" s="2" t="str">
        <f t="shared" si="7"/>
        <v>1098</v>
      </c>
      <c r="I73" s="2">
        <f t="shared" si="8"/>
        <v>10.733137829912023</v>
      </c>
      <c r="J73" s="2">
        <v>5.2960501276938201E-9</v>
      </c>
      <c r="K73" s="2">
        <v>4</v>
      </c>
      <c r="L73" s="2">
        <v>31</v>
      </c>
      <c r="M73" s="2">
        <v>7.6461723718579605E-7</v>
      </c>
      <c r="N73" s="2" t="s">
        <v>793</v>
      </c>
    </row>
    <row r="74" spans="1:14" ht="14.5" x14ac:dyDescent="0.35">
      <c r="A74" s="2" t="s">
        <v>236</v>
      </c>
      <c r="B74" s="2" t="s">
        <v>15</v>
      </c>
      <c r="C74" s="2" t="s">
        <v>232</v>
      </c>
      <c r="D74" s="2" t="s">
        <v>237</v>
      </c>
      <c r="E74" s="2" t="s">
        <v>794</v>
      </c>
      <c r="F74" s="2">
        <f t="shared" si="6"/>
        <v>6.3609467455621305</v>
      </c>
      <c r="G74" s="2" t="s">
        <v>239</v>
      </c>
      <c r="H74" s="2" t="str">
        <f t="shared" si="7"/>
        <v>1340</v>
      </c>
      <c r="I74" s="2">
        <f t="shared" si="8"/>
        <v>13.098729227761485</v>
      </c>
      <c r="J74" s="2">
        <v>8.1014574318356004E-9</v>
      </c>
      <c r="K74" s="2">
        <v>2</v>
      </c>
      <c r="L74" s="2">
        <v>43</v>
      </c>
      <c r="M74" s="2">
        <v>1.1008450980905999E-6</v>
      </c>
      <c r="N74" s="2" t="s">
        <v>795</v>
      </c>
    </row>
    <row r="75" spans="1:14" ht="14.5" x14ac:dyDescent="0.35">
      <c r="A75" s="2" t="s">
        <v>245</v>
      </c>
      <c r="B75" s="2" t="s">
        <v>15</v>
      </c>
      <c r="C75" s="2" t="s">
        <v>232</v>
      </c>
      <c r="D75" s="2" t="s">
        <v>246</v>
      </c>
      <c r="E75" s="2" t="s">
        <v>794</v>
      </c>
      <c r="F75" s="2">
        <f t="shared" si="6"/>
        <v>6.3609467455621305</v>
      </c>
      <c r="G75" s="2" t="s">
        <v>247</v>
      </c>
      <c r="H75" s="2" t="str">
        <f t="shared" si="7"/>
        <v>1293</v>
      </c>
      <c r="I75" s="2">
        <f t="shared" si="8"/>
        <v>12.639296187683286</v>
      </c>
      <c r="J75" s="2">
        <v>5.6727939540547297E-8</v>
      </c>
      <c r="K75" s="2">
        <v>3</v>
      </c>
      <c r="L75" s="2">
        <v>43</v>
      </c>
      <c r="M75" s="2">
        <v>6.89692317571918E-6</v>
      </c>
      <c r="N75" s="2" t="s">
        <v>795</v>
      </c>
    </row>
    <row r="76" spans="1:14" ht="14.5" x14ac:dyDescent="0.35">
      <c r="A76" s="2" t="s">
        <v>275</v>
      </c>
      <c r="B76" s="2" t="s">
        <v>15</v>
      </c>
      <c r="C76" s="2" t="s">
        <v>232</v>
      </c>
      <c r="D76" s="2" t="s">
        <v>276</v>
      </c>
      <c r="E76" s="2" t="s">
        <v>767</v>
      </c>
      <c r="F76" s="2">
        <f t="shared" si="6"/>
        <v>0.8875739644970414</v>
      </c>
      <c r="G76" s="2" t="s">
        <v>274</v>
      </c>
      <c r="H76" s="2" t="str">
        <f t="shared" si="7"/>
        <v>449</v>
      </c>
      <c r="I76" s="2">
        <f t="shared" si="8"/>
        <v>4.3890518084066477</v>
      </c>
      <c r="J76" s="2">
        <v>9.1846411097072103E-8</v>
      </c>
      <c r="K76" s="2">
        <v>7</v>
      </c>
      <c r="L76" s="2">
        <v>6</v>
      </c>
      <c r="M76" s="2">
        <v>9.2245743319233302E-6</v>
      </c>
      <c r="N76" s="2" t="s">
        <v>244</v>
      </c>
    </row>
    <row r="77" spans="1:14" ht="14.5" x14ac:dyDescent="0.35">
      <c r="A77" s="2" t="s">
        <v>272</v>
      </c>
      <c r="B77" s="2" t="s">
        <v>15</v>
      </c>
      <c r="C77" s="2" t="s">
        <v>232</v>
      </c>
      <c r="D77" s="2" t="s">
        <v>273</v>
      </c>
      <c r="E77" s="2" t="s">
        <v>767</v>
      </c>
      <c r="F77" s="2">
        <f t="shared" si="6"/>
        <v>0.8875739644970414</v>
      </c>
      <c r="G77" s="2" t="s">
        <v>274</v>
      </c>
      <c r="H77" s="2" t="str">
        <f t="shared" si="7"/>
        <v>449</v>
      </c>
      <c r="I77" s="2">
        <f t="shared" si="8"/>
        <v>4.3890518084066477</v>
      </c>
      <c r="J77" s="2">
        <v>9.1846411097072103E-8</v>
      </c>
      <c r="K77" s="2">
        <v>9</v>
      </c>
      <c r="L77" s="2">
        <v>6</v>
      </c>
      <c r="M77" s="2">
        <v>9.2245743319233302E-6</v>
      </c>
      <c r="N77" s="2" t="s">
        <v>244</v>
      </c>
    </row>
    <row r="78" spans="1:14" ht="14.5" x14ac:dyDescent="0.35">
      <c r="A78" s="2" t="s">
        <v>277</v>
      </c>
      <c r="B78" s="2" t="s">
        <v>15</v>
      </c>
      <c r="C78" s="2" t="s">
        <v>232</v>
      </c>
      <c r="D78" s="2" t="s">
        <v>278</v>
      </c>
      <c r="E78" s="2" t="s">
        <v>767</v>
      </c>
      <c r="F78" s="2">
        <f t="shared" si="6"/>
        <v>0.8875739644970414</v>
      </c>
      <c r="G78" s="2" t="s">
        <v>274</v>
      </c>
      <c r="H78" s="2" t="str">
        <f t="shared" si="7"/>
        <v>449</v>
      </c>
      <c r="I78" s="2">
        <f t="shared" si="8"/>
        <v>4.3890518084066477</v>
      </c>
      <c r="J78" s="2">
        <v>9.1846411097072103E-8</v>
      </c>
      <c r="K78" s="2">
        <v>8</v>
      </c>
      <c r="L78" s="2">
        <v>6</v>
      </c>
      <c r="M78" s="2">
        <v>9.2245743319233302E-6</v>
      </c>
      <c r="N78" s="2" t="s">
        <v>244</v>
      </c>
    </row>
    <row r="79" spans="1:14" ht="14.5" x14ac:dyDescent="0.35">
      <c r="A79" s="2" t="s">
        <v>262</v>
      </c>
      <c r="B79" s="2" t="s">
        <v>15</v>
      </c>
      <c r="C79" s="2" t="s">
        <v>232</v>
      </c>
      <c r="D79" s="2" t="s">
        <v>263</v>
      </c>
      <c r="E79" s="2" t="s">
        <v>764</v>
      </c>
      <c r="F79" s="2">
        <f t="shared" si="6"/>
        <v>1.9230769230769231</v>
      </c>
      <c r="G79" s="2" t="s">
        <v>264</v>
      </c>
      <c r="H79" s="2" t="str">
        <f t="shared" si="7"/>
        <v>612</v>
      </c>
      <c r="I79" s="2">
        <f t="shared" si="8"/>
        <v>5.9824046920821115</v>
      </c>
      <c r="J79" s="2">
        <v>2.2886346996509799E-7</v>
      </c>
      <c r="K79" s="2">
        <v>5</v>
      </c>
      <c r="L79" s="2">
        <v>13</v>
      </c>
      <c r="M79" s="2">
        <v>2.1146984624775001E-5</v>
      </c>
      <c r="N79" s="2" t="s">
        <v>796</v>
      </c>
    </row>
    <row r="80" spans="1:14" ht="14.5" x14ac:dyDescent="0.35">
      <c r="A80" s="2" t="s">
        <v>266</v>
      </c>
      <c r="B80" s="2" t="s">
        <v>15</v>
      </c>
      <c r="C80" s="2" t="s">
        <v>232</v>
      </c>
      <c r="D80" s="2" t="s">
        <v>267</v>
      </c>
      <c r="E80" s="2" t="s">
        <v>751</v>
      </c>
      <c r="F80" s="2">
        <f t="shared" si="6"/>
        <v>1.3313609467455623</v>
      </c>
      <c r="G80" s="2" t="s">
        <v>268</v>
      </c>
      <c r="H80" s="2" t="str">
        <f t="shared" si="7"/>
        <v>475</v>
      </c>
      <c r="I80" s="2">
        <f t="shared" si="8"/>
        <v>4.6432062561094822</v>
      </c>
      <c r="J80" s="2">
        <v>1.69979071392672E-6</v>
      </c>
      <c r="K80" s="2">
        <v>6</v>
      </c>
      <c r="L80" s="2">
        <v>9</v>
      </c>
      <c r="M80" s="2">
        <v>1.3295317688319201E-4</v>
      </c>
      <c r="N80" s="2" t="s">
        <v>797</v>
      </c>
    </row>
    <row r="81" spans="1:14" ht="14.5" x14ac:dyDescent="0.35">
      <c r="A81" s="2" t="s">
        <v>269</v>
      </c>
      <c r="B81" s="2" t="s">
        <v>15</v>
      </c>
      <c r="C81" s="2" t="s">
        <v>232</v>
      </c>
      <c r="D81" s="2" t="s">
        <v>270</v>
      </c>
      <c r="E81" s="2" t="s">
        <v>751</v>
      </c>
      <c r="F81" s="2">
        <f t="shared" si="6"/>
        <v>1.3313609467455623</v>
      </c>
      <c r="G81" s="2" t="s">
        <v>271</v>
      </c>
      <c r="H81" s="2" t="str">
        <f t="shared" si="7"/>
        <v>478</v>
      </c>
      <c r="I81" s="2">
        <f t="shared" si="8"/>
        <v>4.6725317693059623</v>
      </c>
      <c r="J81" s="2">
        <v>1.72666463484665E-6</v>
      </c>
      <c r="K81" s="2">
        <v>5</v>
      </c>
      <c r="L81" s="2">
        <v>9</v>
      </c>
      <c r="M81" s="2">
        <v>1.3295317688319201E-4</v>
      </c>
      <c r="N81" s="2" t="s">
        <v>797</v>
      </c>
    </row>
    <row r="82" spans="1:14" ht="14.5" x14ac:dyDescent="0.35">
      <c r="A82" s="2" t="s">
        <v>279</v>
      </c>
      <c r="B82" s="2" t="s">
        <v>15</v>
      </c>
      <c r="C82" s="2" t="s">
        <v>232</v>
      </c>
      <c r="D82" s="2" t="s">
        <v>280</v>
      </c>
      <c r="E82" s="2" t="s">
        <v>798</v>
      </c>
      <c r="F82" s="2">
        <f t="shared" si="6"/>
        <v>2.9585798816568047</v>
      </c>
      <c r="G82" s="2" t="s">
        <v>281</v>
      </c>
      <c r="H82" s="2" t="str">
        <f t="shared" si="7"/>
        <v>677</v>
      </c>
      <c r="I82" s="2">
        <f t="shared" si="8"/>
        <v>6.6177908113391988</v>
      </c>
      <c r="J82" s="2">
        <v>1.91771817612194E-5</v>
      </c>
      <c r="K82" s="2">
        <v>5</v>
      </c>
      <c r="L82" s="2">
        <v>20</v>
      </c>
      <c r="M82" s="2">
        <v>9.6302804061775395E-4</v>
      </c>
      <c r="N82" s="2" t="s">
        <v>799</v>
      </c>
    </row>
    <row r="83" spans="1:14" ht="14.5" x14ac:dyDescent="0.35">
      <c r="A83" s="2" t="s">
        <v>304</v>
      </c>
      <c r="B83" s="2" t="s">
        <v>15</v>
      </c>
      <c r="C83" s="2" t="s">
        <v>232</v>
      </c>
      <c r="D83" s="2" t="s">
        <v>305</v>
      </c>
      <c r="E83" s="2" t="s">
        <v>751</v>
      </c>
      <c r="F83" s="2">
        <f t="shared" si="6"/>
        <v>1.3313609467455623</v>
      </c>
      <c r="G83" s="2" t="s">
        <v>306</v>
      </c>
      <c r="H83" s="2" t="str">
        <f t="shared" si="7"/>
        <v>407</v>
      </c>
      <c r="I83" s="2">
        <f t="shared" si="8"/>
        <v>3.978494623655914</v>
      </c>
      <c r="J83" s="2">
        <v>5.9566398961358598E-5</v>
      </c>
      <c r="K83" s="2">
        <v>6</v>
      </c>
      <c r="L83" s="2">
        <v>9</v>
      </c>
      <c r="M83" s="2">
        <v>2.1321129124569301E-3</v>
      </c>
      <c r="N83" s="2" t="s">
        <v>800</v>
      </c>
    </row>
    <row r="84" spans="1:14" ht="14.5" x14ac:dyDescent="0.35">
      <c r="A84" s="2" t="s">
        <v>293</v>
      </c>
      <c r="B84" s="2" t="s">
        <v>15</v>
      </c>
      <c r="C84" s="2" t="s">
        <v>232</v>
      </c>
      <c r="D84" s="2" t="s">
        <v>294</v>
      </c>
      <c r="E84" s="2" t="s">
        <v>801</v>
      </c>
      <c r="F84" s="2">
        <f t="shared" si="6"/>
        <v>2.2189349112426036</v>
      </c>
      <c r="G84" s="2" t="s">
        <v>295</v>
      </c>
      <c r="H84" s="2" t="str">
        <f t="shared" si="7"/>
        <v>533</v>
      </c>
      <c r="I84" s="2">
        <f t="shared" si="8"/>
        <v>5.2101661779081132</v>
      </c>
      <c r="J84" s="2">
        <v>1.02477122077766E-4</v>
      </c>
      <c r="K84" s="2">
        <v>5</v>
      </c>
      <c r="L84" s="2">
        <v>15</v>
      </c>
      <c r="M84" s="2">
        <v>3.4307558260817301E-3</v>
      </c>
      <c r="N84" s="2" t="s">
        <v>802</v>
      </c>
    </row>
    <row r="85" spans="1:14" ht="14.5" x14ac:dyDescent="0.35">
      <c r="A85" s="2" t="s">
        <v>297</v>
      </c>
      <c r="B85" s="2" t="s">
        <v>15</v>
      </c>
      <c r="C85" s="2" t="s">
        <v>232</v>
      </c>
      <c r="D85" s="2" t="s">
        <v>298</v>
      </c>
      <c r="E85" s="2" t="s">
        <v>801</v>
      </c>
      <c r="F85" s="2">
        <f t="shared" si="6"/>
        <v>2.2189349112426036</v>
      </c>
      <c r="G85" s="2" t="s">
        <v>295</v>
      </c>
      <c r="H85" s="2" t="str">
        <f t="shared" si="7"/>
        <v>533</v>
      </c>
      <c r="I85" s="2">
        <f t="shared" si="8"/>
        <v>5.2101661779081132</v>
      </c>
      <c r="J85" s="2">
        <v>1.02477122077766E-4</v>
      </c>
      <c r="K85" s="2">
        <v>6</v>
      </c>
      <c r="L85" s="2">
        <v>15</v>
      </c>
      <c r="M85" s="2">
        <v>3.4307558260817301E-3</v>
      </c>
      <c r="N85" s="2" t="s">
        <v>802</v>
      </c>
    </row>
    <row r="86" spans="1:14" ht="14.5" x14ac:dyDescent="0.35">
      <c r="A86" s="2" t="s">
        <v>314</v>
      </c>
      <c r="B86" s="2" t="s">
        <v>15</v>
      </c>
      <c r="C86" s="2" t="s">
        <v>232</v>
      </c>
      <c r="D86" s="2" t="s">
        <v>315</v>
      </c>
      <c r="E86" s="2" t="s">
        <v>801</v>
      </c>
      <c r="F86" s="2">
        <f t="shared" si="6"/>
        <v>2.2189349112426036</v>
      </c>
      <c r="G86" s="2" t="s">
        <v>316</v>
      </c>
      <c r="H86" s="2" t="str">
        <f t="shared" si="7"/>
        <v>522</v>
      </c>
      <c r="I86" s="2">
        <f t="shared" si="8"/>
        <v>5.1026392961876832</v>
      </c>
      <c r="J86" s="2">
        <v>1.33934017474818E-4</v>
      </c>
      <c r="K86" s="2">
        <v>4</v>
      </c>
      <c r="L86" s="2">
        <v>15</v>
      </c>
      <c r="M86" s="2">
        <v>4.3575715544623998E-3</v>
      </c>
      <c r="N86" s="2" t="s">
        <v>803</v>
      </c>
    </row>
    <row r="87" spans="1:14" ht="14.5" x14ac:dyDescent="0.35">
      <c r="A87" s="2" t="s">
        <v>283</v>
      </c>
      <c r="B87" s="2" t="s">
        <v>15</v>
      </c>
      <c r="C87" s="2" t="s">
        <v>232</v>
      </c>
      <c r="D87" s="2" t="s">
        <v>284</v>
      </c>
      <c r="E87" s="2" t="s">
        <v>804</v>
      </c>
      <c r="F87" s="2">
        <f t="shared" si="6"/>
        <v>3.4023668639053253</v>
      </c>
      <c r="G87" s="2" t="s">
        <v>286</v>
      </c>
      <c r="H87" s="2" t="str">
        <f t="shared" si="7"/>
        <v>686</v>
      </c>
      <c r="I87" s="2">
        <f t="shared" si="8"/>
        <v>6.7057673509286415</v>
      </c>
      <c r="J87" s="2">
        <v>1.6858858560257699E-4</v>
      </c>
      <c r="K87" s="2">
        <v>4</v>
      </c>
      <c r="L87" s="2">
        <v>23</v>
      </c>
      <c r="M87" s="2">
        <v>5.2626977397561099E-3</v>
      </c>
      <c r="N87" s="2" t="s">
        <v>805</v>
      </c>
    </row>
    <row r="88" spans="1:14" ht="14.5" x14ac:dyDescent="0.35">
      <c r="A88" s="2" t="s">
        <v>288</v>
      </c>
      <c r="B88" s="2" t="s">
        <v>15</v>
      </c>
      <c r="C88" s="2" t="s">
        <v>232</v>
      </c>
      <c r="D88" s="2" t="s">
        <v>289</v>
      </c>
      <c r="E88" s="2" t="s">
        <v>806</v>
      </c>
      <c r="F88" s="2">
        <f t="shared" si="6"/>
        <v>2.8106508875739644</v>
      </c>
      <c r="G88" s="2" t="s">
        <v>291</v>
      </c>
      <c r="H88" s="2" t="str">
        <f t="shared" si="7"/>
        <v>604</v>
      </c>
      <c r="I88" s="2">
        <f t="shared" si="8"/>
        <v>5.9042033235581624</v>
      </c>
      <c r="J88" s="2">
        <v>1.82360415008956E-4</v>
      </c>
      <c r="K88" s="2">
        <v>4</v>
      </c>
      <c r="L88" s="2">
        <v>19</v>
      </c>
      <c r="M88" s="2">
        <v>5.6167007822758601E-3</v>
      </c>
      <c r="N88" s="2" t="s">
        <v>807</v>
      </c>
    </row>
    <row r="89" spans="1:14" ht="14.5" x14ac:dyDescent="0.35">
      <c r="A89" s="2" t="s">
        <v>299</v>
      </c>
      <c r="B89" s="2" t="s">
        <v>15</v>
      </c>
      <c r="C89" s="2" t="s">
        <v>232</v>
      </c>
      <c r="D89" s="2" t="s">
        <v>300</v>
      </c>
      <c r="E89" s="2" t="s">
        <v>808</v>
      </c>
      <c r="F89" s="2">
        <f t="shared" si="6"/>
        <v>3.5502958579881656</v>
      </c>
      <c r="G89" s="2" t="s">
        <v>302</v>
      </c>
      <c r="H89" s="2" t="str">
        <f t="shared" si="7"/>
        <v>691</v>
      </c>
      <c r="I89" s="2">
        <f t="shared" si="8"/>
        <v>6.7546432062561097</v>
      </c>
      <c r="J89" s="2">
        <v>3.3015979867276698E-4</v>
      </c>
      <c r="K89" s="2">
        <v>3</v>
      </c>
      <c r="L89" s="2">
        <v>24</v>
      </c>
      <c r="M89" s="2">
        <v>9.5333641866761406E-3</v>
      </c>
      <c r="N89" s="2" t="s">
        <v>809</v>
      </c>
    </row>
    <row r="90" spans="1:14" ht="14.5" x14ac:dyDescent="0.35">
      <c r="A90" s="2" t="s">
        <v>339</v>
      </c>
      <c r="B90" s="2" t="s">
        <v>15</v>
      </c>
      <c r="C90" s="2" t="s">
        <v>232</v>
      </c>
      <c r="D90" s="2" t="s">
        <v>340</v>
      </c>
      <c r="E90" s="2" t="s">
        <v>810</v>
      </c>
      <c r="F90" s="2">
        <f t="shared" si="6"/>
        <v>0</v>
      </c>
      <c r="G90" s="2" t="s">
        <v>342</v>
      </c>
      <c r="H90" s="2" t="str">
        <f t="shared" si="7"/>
        <v>125</v>
      </c>
      <c r="I90" s="2">
        <f t="shared" si="8"/>
        <v>1.2218963831867058</v>
      </c>
      <c r="J90" s="2">
        <v>3.7281799676798299E-4</v>
      </c>
      <c r="K90" s="2">
        <v>7</v>
      </c>
      <c r="L90" s="2">
        <v>0</v>
      </c>
      <c r="M90" s="2">
        <v>1.05343461366222E-2</v>
      </c>
      <c r="N90" s="2"/>
    </row>
    <row r="91" spans="1:14" ht="14.5" x14ac:dyDescent="0.35">
      <c r="A91" s="2" t="s">
        <v>460</v>
      </c>
      <c r="B91" s="2" t="s">
        <v>15</v>
      </c>
      <c r="C91" s="2" t="s">
        <v>232</v>
      </c>
      <c r="D91" s="2" t="s">
        <v>461</v>
      </c>
      <c r="E91" s="2" t="s">
        <v>760</v>
      </c>
      <c r="F91" s="2">
        <f t="shared" si="6"/>
        <v>1.6272189349112427</v>
      </c>
      <c r="G91" s="2" t="s">
        <v>462</v>
      </c>
      <c r="H91" s="2" t="str">
        <f t="shared" si="7"/>
        <v>417</v>
      </c>
      <c r="I91" s="2">
        <f t="shared" si="8"/>
        <v>4.0762463343108504</v>
      </c>
      <c r="J91" s="2">
        <v>3.7394648623507201E-4</v>
      </c>
      <c r="K91" s="2">
        <v>2</v>
      </c>
      <c r="L91" s="2">
        <v>11</v>
      </c>
      <c r="M91" s="2">
        <v>1.05343461366222E-2</v>
      </c>
      <c r="N91" s="2" t="s">
        <v>811</v>
      </c>
    </row>
    <row r="92" spans="1:14" ht="14.5" x14ac:dyDescent="0.35">
      <c r="A92" s="2" t="s">
        <v>330</v>
      </c>
      <c r="B92" s="2" t="s">
        <v>15</v>
      </c>
      <c r="C92" s="2" t="s">
        <v>232</v>
      </c>
      <c r="D92" s="2" t="s">
        <v>331</v>
      </c>
      <c r="E92" s="2" t="s">
        <v>812</v>
      </c>
      <c r="F92" s="2">
        <f t="shared" si="6"/>
        <v>32.840236686390533</v>
      </c>
      <c r="G92" s="2" t="s">
        <v>333</v>
      </c>
      <c r="H92" s="2" t="str">
        <f t="shared" si="7"/>
        <v>4012</v>
      </c>
      <c r="I92" s="2">
        <f t="shared" si="8"/>
        <v>39.217986314760509</v>
      </c>
      <c r="J92" s="2">
        <v>4.48734360812361E-4</v>
      </c>
      <c r="K92" s="2">
        <v>1</v>
      </c>
      <c r="L92" s="2">
        <v>222</v>
      </c>
      <c r="M92" s="2">
        <v>1.2195016158547701E-2</v>
      </c>
      <c r="N92" s="2" t="s">
        <v>813</v>
      </c>
    </row>
    <row r="93" spans="1:14" ht="14.5" x14ac:dyDescent="0.35">
      <c r="A93" s="2" t="s">
        <v>318</v>
      </c>
      <c r="B93" s="2" t="s">
        <v>15</v>
      </c>
      <c r="C93" s="2" t="s">
        <v>232</v>
      </c>
      <c r="D93" s="2" t="s">
        <v>319</v>
      </c>
      <c r="E93" s="2" t="s">
        <v>780</v>
      </c>
      <c r="F93" s="2">
        <f t="shared" si="6"/>
        <v>0.59171597633136097</v>
      </c>
      <c r="G93" s="2" t="s">
        <v>321</v>
      </c>
      <c r="H93" s="2" t="str">
        <f t="shared" si="7"/>
        <v>232</v>
      </c>
      <c r="I93" s="2">
        <f t="shared" si="8"/>
        <v>2.2678396871945261</v>
      </c>
      <c r="J93" s="2">
        <v>7.46154656978155E-4</v>
      </c>
      <c r="K93" s="2">
        <v>5</v>
      </c>
      <c r="L93" s="2">
        <v>4</v>
      </c>
      <c r="M93" s="2">
        <v>1.9343060704809699E-2</v>
      </c>
      <c r="N93" s="2" t="s">
        <v>814</v>
      </c>
    </row>
    <row r="94" spans="1:14" ht="14.5" x14ac:dyDescent="0.35">
      <c r="A94" s="2" t="s">
        <v>308</v>
      </c>
      <c r="B94" s="2" t="s">
        <v>15</v>
      </c>
      <c r="C94" s="2" t="s">
        <v>232</v>
      </c>
      <c r="D94" s="2" t="s">
        <v>309</v>
      </c>
      <c r="E94" s="2" t="s">
        <v>804</v>
      </c>
      <c r="F94" s="2">
        <f t="shared" si="6"/>
        <v>3.4023668639053253</v>
      </c>
      <c r="G94" s="2" t="s">
        <v>310</v>
      </c>
      <c r="H94" s="2" t="str">
        <f t="shared" si="7"/>
        <v>647</v>
      </c>
      <c r="I94" s="2">
        <f t="shared" si="8"/>
        <v>6.3245356793743897</v>
      </c>
      <c r="J94" s="2">
        <v>7.4931302197688498E-4</v>
      </c>
      <c r="K94" s="2">
        <v>4</v>
      </c>
      <c r="L94" s="2">
        <v>23</v>
      </c>
      <c r="M94" s="2">
        <v>1.9343060704809699E-2</v>
      </c>
      <c r="N94" s="2" t="s">
        <v>805</v>
      </c>
    </row>
    <row r="95" spans="1:14" ht="14.5" x14ac:dyDescent="0.35">
      <c r="A95" s="2" t="s">
        <v>311</v>
      </c>
      <c r="B95" s="2" t="s">
        <v>15</v>
      </c>
      <c r="C95" s="2" t="s">
        <v>232</v>
      </c>
      <c r="D95" s="2" t="s">
        <v>312</v>
      </c>
      <c r="E95" s="2" t="s">
        <v>804</v>
      </c>
      <c r="F95" s="2">
        <f t="shared" si="6"/>
        <v>3.4023668639053253</v>
      </c>
      <c r="G95" s="2" t="s">
        <v>313</v>
      </c>
      <c r="H95" s="2" t="str">
        <f t="shared" si="7"/>
        <v>648</v>
      </c>
      <c r="I95" s="2">
        <f t="shared" si="8"/>
        <v>6.3343108504398824</v>
      </c>
      <c r="J95" s="2">
        <v>7.53625741745833E-4</v>
      </c>
      <c r="K95" s="2">
        <v>4</v>
      </c>
      <c r="L95" s="2">
        <v>23</v>
      </c>
      <c r="M95" s="2">
        <v>1.9343060704809699E-2</v>
      </c>
      <c r="N95" s="2" t="s">
        <v>805</v>
      </c>
    </row>
    <row r="96" spans="1:14" ht="14.5" x14ac:dyDescent="0.35">
      <c r="A96" s="2" t="s">
        <v>351</v>
      </c>
      <c r="B96" s="2" t="s">
        <v>15</v>
      </c>
      <c r="C96" s="2" t="s">
        <v>232</v>
      </c>
      <c r="D96" s="2" t="s">
        <v>352</v>
      </c>
      <c r="E96" s="2" t="s">
        <v>810</v>
      </c>
      <c r="F96" s="2">
        <f t="shared" si="6"/>
        <v>0</v>
      </c>
      <c r="G96" s="2" t="s">
        <v>353</v>
      </c>
      <c r="H96" s="2" t="str">
        <f t="shared" si="7"/>
        <v>113</v>
      </c>
      <c r="I96" s="2">
        <f t="shared" si="8"/>
        <v>1.1045943304007819</v>
      </c>
      <c r="J96" s="2">
        <v>8.3420956128836597E-4</v>
      </c>
      <c r="K96" s="2">
        <v>10</v>
      </c>
      <c r="L96" s="2">
        <v>0</v>
      </c>
      <c r="M96" s="2">
        <v>2.0945913984523098E-2</v>
      </c>
      <c r="N96" s="2"/>
    </row>
    <row r="97" spans="1:14" ht="14.5" x14ac:dyDescent="0.35">
      <c r="A97" s="2" t="s">
        <v>466</v>
      </c>
      <c r="B97" s="2" t="s">
        <v>15</v>
      </c>
      <c r="C97" s="2" t="s">
        <v>232</v>
      </c>
      <c r="D97" s="2" t="s">
        <v>467</v>
      </c>
      <c r="E97" s="2" t="s">
        <v>760</v>
      </c>
      <c r="F97" s="2">
        <f t="shared" si="6"/>
        <v>1.6272189349112427</v>
      </c>
      <c r="G97" s="2" t="s">
        <v>468</v>
      </c>
      <c r="H97" s="2" t="str">
        <f t="shared" si="7"/>
        <v>395</v>
      </c>
      <c r="I97" s="2">
        <f t="shared" si="8"/>
        <v>3.8611925708699903</v>
      </c>
      <c r="J97" s="2">
        <v>8.6465178383741004E-4</v>
      </c>
      <c r="K97" s="2">
        <v>3</v>
      </c>
      <c r="L97" s="2">
        <v>11</v>
      </c>
      <c r="M97" s="2">
        <v>2.14768346308002E-2</v>
      </c>
      <c r="N97" s="2" t="s">
        <v>811</v>
      </c>
    </row>
    <row r="98" spans="1:14" ht="14.5" x14ac:dyDescent="0.35">
      <c r="A98" s="2" t="s">
        <v>343</v>
      </c>
      <c r="B98" s="2" t="s">
        <v>15</v>
      </c>
      <c r="C98" s="2" t="s">
        <v>232</v>
      </c>
      <c r="D98" s="2" t="s">
        <v>344</v>
      </c>
      <c r="E98" s="2" t="s">
        <v>810</v>
      </c>
      <c r="F98" s="2">
        <f t="shared" ref="F98:F119" si="9">L98/676*100</f>
        <v>0</v>
      </c>
      <c r="G98" s="2" t="s">
        <v>345</v>
      </c>
      <c r="H98" s="2" t="str">
        <f t="shared" ref="H98:H129" si="10">LEFT(G98,FIND("/",G98)-1)</f>
        <v>115</v>
      </c>
      <c r="I98" s="2">
        <f t="shared" ref="I98:I129" si="11">H98/10230*100</f>
        <v>1.1241446725317694</v>
      </c>
      <c r="J98" s="2">
        <v>8.7995378049600902E-4</v>
      </c>
      <c r="K98" s="2">
        <v>4</v>
      </c>
      <c r="L98" s="2">
        <v>0</v>
      </c>
      <c r="M98" s="2">
        <v>2.15284354400909E-2</v>
      </c>
      <c r="N98" s="2"/>
    </row>
    <row r="99" spans="1:14" ht="14.5" x14ac:dyDescent="0.35">
      <c r="A99" s="2" t="s">
        <v>323</v>
      </c>
      <c r="B99" s="2" t="s">
        <v>15</v>
      </c>
      <c r="C99" s="2" t="s">
        <v>232</v>
      </c>
      <c r="D99" s="2" t="s">
        <v>324</v>
      </c>
      <c r="E99" s="2" t="s">
        <v>808</v>
      </c>
      <c r="F99" s="2">
        <f t="shared" si="9"/>
        <v>3.5502958579881656</v>
      </c>
      <c r="G99" s="2" t="s">
        <v>325</v>
      </c>
      <c r="H99" s="2" t="str">
        <f t="shared" si="10"/>
        <v>653</v>
      </c>
      <c r="I99" s="2">
        <f t="shared" si="11"/>
        <v>6.3831867057673506</v>
      </c>
      <c r="J99" s="2">
        <v>1.0804715589904799E-3</v>
      </c>
      <c r="K99" s="2">
        <v>4</v>
      </c>
      <c r="L99" s="2">
        <v>24</v>
      </c>
      <c r="M99" s="2">
        <v>2.5998846888208301E-2</v>
      </c>
      <c r="N99" s="2" t="s">
        <v>809</v>
      </c>
    </row>
    <row r="100" spans="1:14" ht="14.5" x14ac:dyDescent="0.35">
      <c r="A100" s="2" t="s">
        <v>326</v>
      </c>
      <c r="B100" s="2" t="s">
        <v>15</v>
      </c>
      <c r="C100" s="2" t="s">
        <v>232</v>
      </c>
      <c r="D100" s="2" t="s">
        <v>327</v>
      </c>
      <c r="E100" s="2" t="s">
        <v>815</v>
      </c>
      <c r="F100" s="2">
        <f t="shared" si="9"/>
        <v>0.73964497041420119</v>
      </c>
      <c r="G100" s="2" t="s">
        <v>328</v>
      </c>
      <c r="H100" s="2" t="str">
        <f t="shared" si="10"/>
        <v>252</v>
      </c>
      <c r="I100" s="2">
        <f t="shared" si="11"/>
        <v>2.4633431085043989</v>
      </c>
      <c r="J100" s="2">
        <v>1.15518866343423E-3</v>
      </c>
      <c r="K100" s="2">
        <v>7</v>
      </c>
      <c r="L100" s="2">
        <v>5</v>
      </c>
      <c r="M100" s="2">
        <v>2.75101630158049E-2</v>
      </c>
      <c r="N100" s="2" t="s">
        <v>816</v>
      </c>
    </row>
    <row r="101" spans="1:14" ht="14.5" x14ac:dyDescent="0.35">
      <c r="A101" s="2" t="s">
        <v>722</v>
      </c>
      <c r="B101" s="2" t="s">
        <v>15</v>
      </c>
      <c r="C101" s="2" t="s">
        <v>232</v>
      </c>
      <c r="D101" s="2" t="s">
        <v>723</v>
      </c>
      <c r="E101" s="2" t="s">
        <v>810</v>
      </c>
      <c r="F101" s="2">
        <f t="shared" si="9"/>
        <v>0</v>
      </c>
      <c r="G101" s="2" t="s">
        <v>724</v>
      </c>
      <c r="H101" s="2" t="str">
        <f t="shared" si="10"/>
        <v>107</v>
      </c>
      <c r="I101" s="2">
        <f t="shared" si="11"/>
        <v>1.0459433040078201</v>
      </c>
      <c r="J101" s="2">
        <v>1.2484982515353501E-3</v>
      </c>
      <c r="K101" s="2">
        <v>5</v>
      </c>
      <c r="L101" s="2">
        <v>0</v>
      </c>
      <c r="M101" s="2">
        <v>2.9428887357619001E-2</v>
      </c>
      <c r="N101" s="2"/>
    </row>
    <row r="102" spans="1:14" ht="14.5" x14ac:dyDescent="0.35">
      <c r="A102" s="2" t="s">
        <v>725</v>
      </c>
      <c r="B102" s="2" t="s">
        <v>15</v>
      </c>
      <c r="C102" s="2" t="s">
        <v>232</v>
      </c>
      <c r="D102" s="2" t="s">
        <v>726</v>
      </c>
      <c r="E102" s="2" t="s">
        <v>810</v>
      </c>
      <c r="F102" s="2">
        <f t="shared" si="9"/>
        <v>0</v>
      </c>
      <c r="G102" s="2" t="s">
        <v>727</v>
      </c>
      <c r="H102" s="2" t="str">
        <f t="shared" si="10"/>
        <v>102</v>
      </c>
      <c r="I102" s="2">
        <f t="shared" si="11"/>
        <v>0.99706744868035202</v>
      </c>
      <c r="J102" s="2">
        <v>1.90852027456447E-3</v>
      </c>
      <c r="K102" s="2">
        <v>8</v>
      </c>
      <c r="L102" s="2">
        <v>0</v>
      </c>
      <c r="M102" s="2">
        <v>4.4041687937038797E-2</v>
      </c>
      <c r="N102" s="2"/>
    </row>
    <row r="103" spans="1:14" ht="14.5" x14ac:dyDescent="0.35">
      <c r="A103" s="2" t="s">
        <v>566</v>
      </c>
      <c r="B103" s="2" t="s">
        <v>15</v>
      </c>
      <c r="C103" s="2" t="s">
        <v>232</v>
      </c>
      <c r="D103" s="2" t="s">
        <v>567</v>
      </c>
      <c r="E103" s="2" t="s">
        <v>792</v>
      </c>
      <c r="F103" s="2">
        <f t="shared" si="9"/>
        <v>4.5857988165680474</v>
      </c>
      <c r="G103" s="2" t="s">
        <v>569</v>
      </c>
      <c r="H103" s="2" t="str">
        <f t="shared" si="10"/>
        <v>772</v>
      </c>
      <c r="I103" s="2">
        <f t="shared" si="11"/>
        <v>7.5464320625610952</v>
      </c>
      <c r="J103" s="2">
        <v>1.9256322431345999E-3</v>
      </c>
      <c r="K103" s="2">
        <v>4</v>
      </c>
      <c r="L103" s="2">
        <v>31</v>
      </c>
      <c r="M103" s="2">
        <v>4.4041687937038797E-2</v>
      </c>
      <c r="N103" s="2" t="s">
        <v>817</v>
      </c>
    </row>
    <row r="104" spans="1:14" ht="14.5" x14ac:dyDescent="0.35">
      <c r="A104" s="2" t="s">
        <v>614</v>
      </c>
      <c r="B104" s="2" t="s">
        <v>355</v>
      </c>
      <c r="C104" s="2" t="s">
        <v>16</v>
      </c>
      <c r="D104" s="2" t="s">
        <v>615</v>
      </c>
      <c r="E104" s="2" t="s">
        <v>762</v>
      </c>
      <c r="F104" s="2">
        <f t="shared" si="9"/>
        <v>1.0355029585798818</v>
      </c>
      <c r="G104" s="2" t="s">
        <v>85</v>
      </c>
      <c r="H104" s="2" t="str">
        <f t="shared" si="10"/>
        <v>14</v>
      </c>
      <c r="I104" s="2">
        <f t="shared" si="11"/>
        <v>0.13685239491691104</v>
      </c>
      <c r="J104" s="2">
        <v>1.2151759134953699E-5</v>
      </c>
      <c r="K104" s="2">
        <v>5</v>
      </c>
      <c r="L104" s="2">
        <v>7</v>
      </c>
      <c r="M104" s="2">
        <v>6.3189147501759501E-4</v>
      </c>
      <c r="N104" s="2" t="s">
        <v>818</v>
      </c>
    </row>
    <row r="105" spans="1:14" ht="14.5" x14ac:dyDescent="0.35">
      <c r="A105" s="2" t="s">
        <v>617</v>
      </c>
      <c r="B105" s="2" t="s">
        <v>355</v>
      </c>
      <c r="C105" s="2" t="s">
        <v>16</v>
      </c>
      <c r="D105" s="2" t="s">
        <v>618</v>
      </c>
      <c r="E105" s="2" t="s">
        <v>762</v>
      </c>
      <c r="F105" s="2">
        <f t="shared" si="9"/>
        <v>1.0355029585798818</v>
      </c>
      <c r="G105" s="2" t="s">
        <v>619</v>
      </c>
      <c r="H105" s="2" t="str">
        <f t="shared" si="10"/>
        <v>18</v>
      </c>
      <c r="I105" s="2">
        <f t="shared" si="11"/>
        <v>0.17595307917888564</v>
      </c>
      <c r="J105" s="2">
        <v>8.9173732995835803E-5</v>
      </c>
      <c r="K105" s="2">
        <v>4</v>
      </c>
      <c r="L105" s="2">
        <v>7</v>
      </c>
      <c r="M105" s="2">
        <v>2.89814632236466E-3</v>
      </c>
      <c r="N105" s="2" t="s">
        <v>818</v>
      </c>
    </row>
    <row r="106" spans="1:14" ht="14.5" x14ac:dyDescent="0.35">
      <c r="A106" s="2" t="s">
        <v>734</v>
      </c>
      <c r="B106" s="2" t="s">
        <v>355</v>
      </c>
      <c r="C106" s="2" t="s">
        <v>16</v>
      </c>
      <c r="D106" s="2" t="s">
        <v>735</v>
      </c>
      <c r="E106" s="2" t="s">
        <v>750</v>
      </c>
      <c r="F106" s="2">
        <f t="shared" si="9"/>
        <v>1.1834319526627219</v>
      </c>
      <c r="G106" s="2" t="s">
        <v>129</v>
      </c>
      <c r="H106" s="2" t="str">
        <f t="shared" si="10"/>
        <v>27</v>
      </c>
      <c r="I106" s="2">
        <f t="shared" si="11"/>
        <v>0.26392961876832843</v>
      </c>
      <c r="J106" s="2">
        <v>2.50961293854437E-4</v>
      </c>
      <c r="K106" s="2">
        <v>4</v>
      </c>
      <c r="L106" s="2">
        <v>8</v>
      </c>
      <c r="M106" s="2">
        <v>7.24999293357263E-3</v>
      </c>
      <c r="N106" s="2" t="s">
        <v>819</v>
      </c>
    </row>
    <row r="107" spans="1:14" ht="14.5" x14ac:dyDescent="0.35">
      <c r="A107" s="2" t="s">
        <v>354</v>
      </c>
      <c r="B107" s="2" t="s">
        <v>355</v>
      </c>
      <c r="C107" s="2" t="s">
        <v>16</v>
      </c>
      <c r="D107" s="2" t="s">
        <v>356</v>
      </c>
      <c r="E107" s="2" t="s">
        <v>780</v>
      </c>
      <c r="F107" s="2">
        <f t="shared" si="9"/>
        <v>0.59171597633136097</v>
      </c>
      <c r="G107" s="2" t="s">
        <v>184</v>
      </c>
      <c r="H107" s="2" t="str">
        <f t="shared" si="10"/>
        <v>7</v>
      </c>
      <c r="I107" s="2">
        <f t="shared" si="11"/>
        <v>6.8426197458455518E-2</v>
      </c>
      <c r="J107" s="2">
        <v>5.6304939956502997E-4</v>
      </c>
      <c r="K107" s="2">
        <v>4</v>
      </c>
      <c r="L107" s="2">
        <v>4</v>
      </c>
      <c r="M107" s="2">
        <v>1.3308440353355299E-2</v>
      </c>
      <c r="N107" s="2" t="s">
        <v>357</v>
      </c>
    </row>
    <row r="108" spans="1:14" ht="14.5" x14ac:dyDescent="0.35">
      <c r="A108" s="2" t="s">
        <v>358</v>
      </c>
      <c r="B108" s="2" t="s">
        <v>355</v>
      </c>
      <c r="C108" s="2" t="s">
        <v>16</v>
      </c>
      <c r="D108" s="2" t="s">
        <v>359</v>
      </c>
      <c r="E108" s="2" t="s">
        <v>780</v>
      </c>
      <c r="F108" s="2">
        <f t="shared" si="9"/>
        <v>0.59171597633136097</v>
      </c>
      <c r="G108" s="2" t="s">
        <v>184</v>
      </c>
      <c r="H108" s="2" t="str">
        <f t="shared" si="10"/>
        <v>7</v>
      </c>
      <c r="I108" s="2">
        <f t="shared" si="11"/>
        <v>6.8426197458455518E-2</v>
      </c>
      <c r="J108" s="2">
        <v>5.6304939956502997E-4</v>
      </c>
      <c r="K108" s="2">
        <v>5</v>
      </c>
      <c r="L108" s="2">
        <v>4</v>
      </c>
      <c r="M108" s="2">
        <v>1.3308440353355299E-2</v>
      </c>
      <c r="N108" s="2" t="s">
        <v>357</v>
      </c>
    </row>
    <row r="109" spans="1:14" ht="14.5" x14ac:dyDescent="0.35">
      <c r="A109" s="2" t="s">
        <v>363</v>
      </c>
      <c r="B109" s="2" t="s">
        <v>355</v>
      </c>
      <c r="C109" s="2" t="s">
        <v>16</v>
      </c>
      <c r="D109" s="2" t="s">
        <v>364</v>
      </c>
      <c r="E109" s="2" t="s">
        <v>780</v>
      </c>
      <c r="F109" s="2">
        <f t="shared" si="9"/>
        <v>0.59171597633136097</v>
      </c>
      <c r="G109" s="2" t="s">
        <v>362</v>
      </c>
      <c r="H109" s="2" t="str">
        <f t="shared" si="10"/>
        <v>8</v>
      </c>
      <c r="I109" s="2">
        <f t="shared" si="11"/>
        <v>7.8201368523949169E-2</v>
      </c>
      <c r="J109" s="2">
        <v>1.06729898884206E-3</v>
      </c>
      <c r="K109" s="2">
        <v>3</v>
      </c>
      <c r="L109" s="2">
        <v>4</v>
      </c>
      <c r="M109" s="2">
        <v>2.13459797768412E-2</v>
      </c>
      <c r="N109" s="2" t="s">
        <v>357</v>
      </c>
    </row>
    <row r="110" spans="1:14" ht="14.5" x14ac:dyDescent="0.35">
      <c r="A110" s="2" t="s">
        <v>360</v>
      </c>
      <c r="B110" s="2" t="s">
        <v>355</v>
      </c>
      <c r="C110" s="2" t="s">
        <v>16</v>
      </c>
      <c r="D110" s="2" t="s">
        <v>361</v>
      </c>
      <c r="E110" s="2" t="s">
        <v>780</v>
      </c>
      <c r="F110" s="2">
        <f t="shared" si="9"/>
        <v>0.59171597633136097</v>
      </c>
      <c r="G110" s="2" t="s">
        <v>362</v>
      </c>
      <c r="H110" s="2" t="str">
        <f t="shared" si="10"/>
        <v>8</v>
      </c>
      <c r="I110" s="2">
        <f t="shared" si="11"/>
        <v>7.8201368523949169E-2</v>
      </c>
      <c r="J110" s="2">
        <v>1.06729898884206E-3</v>
      </c>
      <c r="K110" s="2">
        <v>4</v>
      </c>
      <c r="L110" s="2">
        <v>4</v>
      </c>
      <c r="M110" s="2">
        <v>2.13459797768412E-2</v>
      </c>
      <c r="N110" s="2" t="s">
        <v>357</v>
      </c>
    </row>
    <row r="111" spans="1:14" ht="14.5" x14ac:dyDescent="0.35">
      <c r="A111" s="2" t="s">
        <v>365</v>
      </c>
      <c r="B111" s="2" t="s">
        <v>355</v>
      </c>
      <c r="C111" s="2" t="s">
        <v>16</v>
      </c>
      <c r="D111" s="2" t="s">
        <v>366</v>
      </c>
      <c r="E111" s="2" t="s">
        <v>780</v>
      </c>
      <c r="F111" s="2">
        <f t="shared" si="9"/>
        <v>0.59171597633136097</v>
      </c>
      <c r="G111" s="2" t="s">
        <v>204</v>
      </c>
      <c r="H111" s="2" t="str">
        <f t="shared" si="10"/>
        <v>9</v>
      </c>
      <c r="I111" s="2">
        <f t="shared" si="11"/>
        <v>8.797653958944282E-2</v>
      </c>
      <c r="J111" s="2">
        <v>1.82105889139639E-3</v>
      </c>
      <c r="K111" s="2">
        <v>3</v>
      </c>
      <c r="L111" s="2">
        <v>4</v>
      </c>
      <c r="M111" s="2">
        <v>3.1565020784204E-2</v>
      </c>
      <c r="N111" s="2" t="s">
        <v>357</v>
      </c>
    </row>
    <row r="112" spans="1:14" ht="14.5" x14ac:dyDescent="0.35">
      <c r="A112" s="2" t="s">
        <v>367</v>
      </c>
      <c r="B112" s="2" t="s">
        <v>355</v>
      </c>
      <c r="C112" s="2" t="s">
        <v>232</v>
      </c>
      <c r="D112" s="2" t="s">
        <v>368</v>
      </c>
      <c r="E112" s="2" t="s">
        <v>820</v>
      </c>
      <c r="F112" s="2">
        <f t="shared" si="9"/>
        <v>10.355029585798817</v>
      </c>
      <c r="G112" s="2" t="s">
        <v>370</v>
      </c>
      <c r="H112" s="2" t="str">
        <f t="shared" si="10"/>
        <v>1770</v>
      </c>
      <c r="I112" s="2">
        <f t="shared" si="11"/>
        <v>17.302052785923756</v>
      </c>
      <c r="J112" s="2">
        <v>2.2191820846542801E-7</v>
      </c>
      <c r="K112" s="2">
        <v>1</v>
      </c>
      <c r="L112" s="2">
        <v>70</v>
      </c>
      <c r="M112" s="2">
        <v>5.7698734201011201E-5</v>
      </c>
      <c r="N112" s="2" t="s">
        <v>821</v>
      </c>
    </row>
    <row r="113" spans="1:14" ht="14.5" x14ac:dyDescent="0.35">
      <c r="A113" s="2" t="s">
        <v>372</v>
      </c>
      <c r="B113" s="2" t="s">
        <v>355</v>
      </c>
      <c r="C113" s="2" t="s">
        <v>232</v>
      </c>
      <c r="D113" s="2" t="s">
        <v>373</v>
      </c>
      <c r="E113" s="2" t="s">
        <v>762</v>
      </c>
      <c r="F113" s="2">
        <f t="shared" si="9"/>
        <v>1.0355029585798818</v>
      </c>
      <c r="G113" s="2" t="s">
        <v>374</v>
      </c>
      <c r="H113" s="2" t="str">
        <f t="shared" si="10"/>
        <v>430</v>
      </c>
      <c r="I113" s="2">
        <f t="shared" si="11"/>
        <v>4.2033235581622677</v>
      </c>
      <c r="J113" s="2">
        <v>1.32656789945394E-6</v>
      </c>
      <c r="K113" s="2">
        <v>2</v>
      </c>
      <c r="L113" s="2">
        <v>7</v>
      </c>
      <c r="M113" s="2">
        <v>1.16144115722716E-4</v>
      </c>
      <c r="N113" s="2" t="s">
        <v>822</v>
      </c>
    </row>
    <row r="114" spans="1:14" ht="14.5" x14ac:dyDescent="0.35">
      <c r="A114" s="2" t="s">
        <v>376</v>
      </c>
      <c r="B114" s="2" t="s">
        <v>355</v>
      </c>
      <c r="C114" s="2" t="s">
        <v>232</v>
      </c>
      <c r="D114" s="2" t="s">
        <v>377</v>
      </c>
      <c r="E114" s="2" t="s">
        <v>762</v>
      </c>
      <c r="F114" s="2">
        <f t="shared" si="9"/>
        <v>1.0355029585798818</v>
      </c>
      <c r="G114" s="2" t="s">
        <v>378</v>
      </c>
      <c r="H114" s="2" t="str">
        <f t="shared" si="10"/>
        <v>431</v>
      </c>
      <c r="I114" s="2">
        <f t="shared" si="11"/>
        <v>4.2130987292277613</v>
      </c>
      <c r="J114" s="2">
        <v>1.34012441218518E-6</v>
      </c>
      <c r="K114" s="2">
        <v>2</v>
      </c>
      <c r="L114" s="2">
        <v>7</v>
      </c>
      <c r="M114" s="2">
        <v>1.16144115722716E-4</v>
      </c>
      <c r="N114" s="2" t="s">
        <v>822</v>
      </c>
    </row>
    <row r="115" spans="1:14" ht="14.5" x14ac:dyDescent="0.35">
      <c r="A115" s="2" t="s">
        <v>382</v>
      </c>
      <c r="B115" s="2" t="s">
        <v>355</v>
      </c>
      <c r="C115" s="2" t="s">
        <v>232</v>
      </c>
      <c r="D115" s="2" t="s">
        <v>383</v>
      </c>
      <c r="E115" s="2" t="s">
        <v>815</v>
      </c>
      <c r="F115" s="2">
        <f t="shared" si="9"/>
        <v>0.73964497041420119</v>
      </c>
      <c r="G115" s="2" t="s">
        <v>384</v>
      </c>
      <c r="H115" s="2" t="str">
        <f t="shared" si="10"/>
        <v>344</v>
      </c>
      <c r="I115" s="2">
        <f t="shared" si="11"/>
        <v>3.3626588465298148</v>
      </c>
      <c r="J115" s="2">
        <v>7.2922804809006298E-6</v>
      </c>
      <c r="K115" s="2">
        <v>3</v>
      </c>
      <c r="L115" s="2">
        <v>5</v>
      </c>
      <c r="M115" s="2">
        <v>4.7399823125854101E-4</v>
      </c>
      <c r="N115" s="2" t="s">
        <v>823</v>
      </c>
    </row>
    <row r="116" spans="1:14" ht="14.5" x14ac:dyDescent="0.35">
      <c r="A116" s="2" t="s">
        <v>386</v>
      </c>
      <c r="B116" s="2" t="s">
        <v>355</v>
      </c>
      <c r="C116" s="2" t="s">
        <v>232</v>
      </c>
      <c r="D116" s="2" t="s">
        <v>387</v>
      </c>
      <c r="E116" s="2" t="s">
        <v>810</v>
      </c>
      <c r="F116" s="2">
        <f t="shared" si="9"/>
        <v>0</v>
      </c>
      <c r="G116" s="2" t="s">
        <v>388</v>
      </c>
      <c r="H116" s="2" t="str">
        <f t="shared" si="10"/>
        <v>166</v>
      </c>
      <c r="I116" s="2">
        <f t="shared" si="11"/>
        <v>1.6226783968719454</v>
      </c>
      <c r="J116" s="2">
        <v>2.1792848552267701E-5</v>
      </c>
      <c r="K116" s="2">
        <v>6</v>
      </c>
      <c r="L116" s="2">
        <v>0</v>
      </c>
      <c r="M116" s="2">
        <v>8.6188674351803096E-4</v>
      </c>
      <c r="N116" s="2"/>
    </row>
    <row r="117" spans="1:14" ht="14.5" x14ac:dyDescent="0.35">
      <c r="A117" s="2" t="s">
        <v>379</v>
      </c>
      <c r="B117" s="2" t="s">
        <v>355</v>
      </c>
      <c r="C117" s="2" t="s">
        <v>232</v>
      </c>
      <c r="D117" s="2" t="s">
        <v>380</v>
      </c>
      <c r="E117" s="2" t="s">
        <v>810</v>
      </c>
      <c r="F117" s="2">
        <f t="shared" si="9"/>
        <v>0</v>
      </c>
      <c r="G117" s="2" t="s">
        <v>381</v>
      </c>
      <c r="H117" s="2" t="str">
        <f t="shared" si="10"/>
        <v>168</v>
      </c>
      <c r="I117" s="2">
        <f t="shared" si="11"/>
        <v>1.6422287390029326</v>
      </c>
      <c r="J117" s="2">
        <v>2.3204643094716199E-5</v>
      </c>
      <c r="K117" s="2">
        <v>5</v>
      </c>
      <c r="L117" s="2">
        <v>0</v>
      </c>
      <c r="M117" s="2">
        <v>8.6188674351803096E-4</v>
      </c>
      <c r="N117" s="2"/>
    </row>
    <row r="118" spans="1:14" ht="14.5" x14ac:dyDescent="0.35">
      <c r="A118" s="2" t="s">
        <v>628</v>
      </c>
      <c r="B118" s="2" t="s">
        <v>355</v>
      </c>
      <c r="C118" s="2" t="s">
        <v>232</v>
      </c>
      <c r="D118" s="2" t="s">
        <v>629</v>
      </c>
      <c r="E118" s="2" t="s">
        <v>824</v>
      </c>
      <c r="F118" s="2">
        <f t="shared" si="9"/>
        <v>4.4378698224852071</v>
      </c>
      <c r="G118" s="2" t="s">
        <v>630</v>
      </c>
      <c r="H118" s="2" t="str">
        <f t="shared" si="10"/>
        <v>762</v>
      </c>
      <c r="I118" s="2">
        <f t="shared" si="11"/>
        <v>7.4486803519061588</v>
      </c>
      <c r="J118" s="2">
        <v>1.39460927244224E-3</v>
      </c>
      <c r="K118" s="2">
        <v>2</v>
      </c>
      <c r="L118" s="2">
        <v>30</v>
      </c>
      <c r="M118" s="2">
        <v>2.5899886488213002E-2</v>
      </c>
      <c r="N118" s="2" t="s">
        <v>825</v>
      </c>
    </row>
    <row r="119" spans="1:14" ht="14.5" x14ac:dyDescent="0.35">
      <c r="A119" s="2" t="s">
        <v>623</v>
      </c>
      <c r="B119" s="2" t="s">
        <v>355</v>
      </c>
      <c r="C119" s="2" t="s">
        <v>232</v>
      </c>
      <c r="D119" s="2" t="s">
        <v>624</v>
      </c>
      <c r="E119" s="2" t="s">
        <v>826</v>
      </c>
      <c r="F119" s="2">
        <f t="shared" si="9"/>
        <v>18.047337278106511</v>
      </c>
      <c r="G119" s="2" t="s">
        <v>626</v>
      </c>
      <c r="H119" s="2" t="str">
        <f t="shared" si="10"/>
        <v>2332</v>
      </c>
      <c r="I119" s="2">
        <f t="shared" si="11"/>
        <v>22.795698924731184</v>
      </c>
      <c r="J119" s="2">
        <v>2.0306737506594801E-3</v>
      </c>
      <c r="K119" s="2">
        <v>0</v>
      </c>
      <c r="L119" s="2">
        <v>122</v>
      </c>
      <c r="M119" s="2">
        <v>3.2998448448216602E-2</v>
      </c>
      <c r="N119" s="2" t="s">
        <v>827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tabSelected="1" zoomScaleNormal="100" workbookViewId="0">
      <selection activeCell="D16" sqref="D16"/>
    </sheetView>
  </sheetViews>
  <sheetFormatPr defaultColWidth="10.81640625" defaultRowHeight="12.5" x14ac:dyDescent="0.25"/>
  <cols>
    <col min="1" max="1" width="16" customWidth="1"/>
    <col min="2" max="2" width="4.6328125" customWidth="1"/>
    <col min="3" max="3" width="2.1796875" customWidth="1"/>
    <col min="4" max="4" width="76.54296875" customWidth="1"/>
    <col min="5" max="5" width="11" customWidth="1"/>
    <col min="6" max="7" width="16" customWidth="1"/>
    <col min="8" max="10" width="11" customWidth="1"/>
    <col min="11" max="11" width="4.6328125" customWidth="1"/>
    <col min="12" max="13" width="11" customWidth="1"/>
    <col min="14" max="14" width="19.81640625" customWidth="1"/>
  </cols>
  <sheetData>
    <row r="1" spans="1:14" ht="14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4.5" x14ac:dyDescent="0.35">
      <c r="A2" s="2" t="s">
        <v>26</v>
      </c>
      <c r="B2" s="2" t="s">
        <v>15</v>
      </c>
      <c r="C2" s="2" t="s">
        <v>16</v>
      </c>
      <c r="D2" s="2" t="s">
        <v>27</v>
      </c>
      <c r="E2" s="2" t="s">
        <v>828</v>
      </c>
      <c r="F2" s="2">
        <f t="shared" ref="F2:F33" si="0">L2/800*100</f>
        <v>3.25</v>
      </c>
      <c r="G2" s="2" t="s">
        <v>28</v>
      </c>
      <c r="H2" s="2" t="str">
        <f t="shared" ref="H2:H33" si="1">LEFT(G2,FIND("/",G2)-1)</f>
        <v>31</v>
      </c>
      <c r="I2" s="2">
        <f t="shared" ref="I2:I33" si="2">H2/10230*100</f>
        <v>0.30303030303030304</v>
      </c>
      <c r="J2" s="2">
        <v>1.33219739715355E-24</v>
      </c>
      <c r="K2" s="2">
        <v>5</v>
      </c>
      <c r="L2" s="2">
        <v>26</v>
      </c>
      <c r="M2" s="2">
        <v>3.0773759874246899E-21</v>
      </c>
      <c r="N2" s="2" t="s">
        <v>829</v>
      </c>
    </row>
    <row r="3" spans="1:14" ht="14.5" x14ac:dyDescent="0.35">
      <c r="A3" s="2" t="s">
        <v>14</v>
      </c>
      <c r="B3" s="2" t="s">
        <v>15</v>
      </c>
      <c r="C3" s="2" t="s">
        <v>16</v>
      </c>
      <c r="D3" s="2" t="s">
        <v>17</v>
      </c>
      <c r="E3" s="2" t="s">
        <v>830</v>
      </c>
      <c r="F3" s="2">
        <f t="shared" si="0"/>
        <v>3.125</v>
      </c>
      <c r="G3" s="2" t="s">
        <v>19</v>
      </c>
      <c r="H3" s="2" t="str">
        <f t="shared" si="1"/>
        <v>30</v>
      </c>
      <c r="I3" s="2">
        <f t="shared" si="2"/>
        <v>0.2932551319648094</v>
      </c>
      <c r="J3" s="2">
        <v>1.4714436991853101E-23</v>
      </c>
      <c r="K3" s="2">
        <v>7</v>
      </c>
      <c r="L3" s="2">
        <v>25</v>
      </c>
      <c r="M3" s="2">
        <v>1.69951747255903E-20</v>
      </c>
      <c r="N3" s="2" t="s">
        <v>491</v>
      </c>
    </row>
    <row r="4" spans="1:14" ht="14.5" x14ac:dyDescent="0.35">
      <c r="A4" s="2" t="s">
        <v>21</v>
      </c>
      <c r="B4" s="2" t="s">
        <v>15</v>
      </c>
      <c r="C4" s="2" t="s">
        <v>16</v>
      </c>
      <c r="D4" s="2" t="s">
        <v>22</v>
      </c>
      <c r="E4" s="2" t="s">
        <v>831</v>
      </c>
      <c r="F4" s="2">
        <f t="shared" si="0"/>
        <v>3.375</v>
      </c>
      <c r="G4" s="2" t="s">
        <v>24</v>
      </c>
      <c r="H4" s="2" t="str">
        <f t="shared" si="1"/>
        <v>36</v>
      </c>
      <c r="I4" s="2">
        <f t="shared" si="2"/>
        <v>0.35190615835777128</v>
      </c>
      <c r="J4" s="2">
        <v>4.1332755508840501E-23</v>
      </c>
      <c r="K4" s="2">
        <v>4</v>
      </c>
      <c r="L4" s="2">
        <v>27</v>
      </c>
      <c r="M4" s="2">
        <v>3.1826221741807198E-20</v>
      </c>
      <c r="N4" s="2" t="s">
        <v>832</v>
      </c>
    </row>
    <row r="5" spans="1:14" ht="14.5" x14ac:dyDescent="0.35">
      <c r="A5" s="2" t="s">
        <v>36</v>
      </c>
      <c r="B5" s="2" t="s">
        <v>15</v>
      </c>
      <c r="C5" s="2" t="s">
        <v>16</v>
      </c>
      <c r="D5" s="2" t="s">
        <v>37</v>
      </c>
      <c r="E5" s="2" t="s">
        <v>833</v>
      </c>
      <c r="F5" s="2">
        <f t="shared" si="0"/>
        <v>3.6249999999999996</v>
      </c>
      <c r="G5" s="2" t="s">
        <v>38</v>
      </c>
      <c r="H5" s="2" t="str">
        <f t="shared" si="1"/>
        <v>46</v>
      </c>
      <c r="I5" s="2">
        <f t="shared" si="2"/>
        <v>0.44965786901270771</v>
      </c>
      <c r="J5" s="2">
        <v>2.3999683184940701E-21</v>
      </c>
      <c r="K5" s="2">
        <v>4</v>
      </c>
      <c r="L5" s="2">
        <v>29</v>
      </c>
      <c r="M5" s="2">
        <v>1.38598170393033E-18</v>
      </c>
      <c r="N5" s="2" t="s">
        <v>834</v>
      </c>
    </row>
    <row r="6" spans="1:14" ht="14.5" x14ac:dyDescent="0.35">
      <c r="A6" s="2" t="s">
        <v>34</v>
      </c>
      <c r="B6" s="2" t="s">
        <v>15</v>
      </c>
      <c r="C6" s="2" t="s">
        <v>16</v>
      </c>
      <c r="D6" s="2" t="s">
        <v>35</v>
      </c>
      <c r="E6" s="2" t="s">
        <v>828</v>
      </c>
      <c r="F6" s="2">
        <f t="shared" si="0"/>
        <v>3.25</v>
      </c>
      <c r="G6" s="2" t="s">
        <v>32</v>
      </c>
      <c r="H6" s="2" t="str">
        <f t="shared" si="1"/>
        <v>38</v>
      </c>
      <c r="I6" s="2">
        <f t="shared" si="2"/>
        <v>0.37145650048875856</v>
      </c>
      <c r="J6" s="2">
        <v>1.24841556168685E-20</v>
      </c>
      <c r="K6" s="2">
        <v>6</v>
      </c>
      <c r="L6" s="2">
        <v>26</v>
      </c>
      <c r="M6" s="2">
        <v>4.8063999124943901E-18</v>
      </c>
      <c r="N6" s="2" t="s">
        <v>639</v>
      </c>
    </row>
    <row r="7" spans="1:14" ht="14.5" x14ac:dyDescent="0.35">
      <c r="A7" s="2" t="s">
        <v>29</v>
      </c>
      <c r="B7" s="2" t="s">
        <v>15</v>
      </c>
      <c r="C7" s="2" t="s">
        <v>16</v>
      </c>
      <c r="D7" s="2" t="s">
        <v>30</v>
      </c>
      <c r="E7" s="2" t="s">
        <v>828</v>
      </c>
      <c r="F7" s="2">
        <f t="shared" si="0"/>
        <v>3.25</v>
      </c>
      <c r="G7" s="2" t="s">
        <v>32</v>
      </c>
      <c r="H7" s="2" t="str">
        <f t="shared" si="1"/>
        <v>38</v>
      </c>
      <c r="I7" s="2">
        <f t="shared" si="2"/>
        <v>0.37145650048875856</v>
      </c>
      <c r="J7" s="2">
        <v>1.24841556168685E-20</v>
      </c>
      <c r="K7" s="2">
        <v>5</v>
      </c>
      <c r="L7" s="2">
        <v>26</v>
      </c>
      <c r="M7" s="2">
        <v>4.8063999124943901E-18</v>
      </c>
      <c r="N7" s="2" t="s">
        <v>639</v>
      </c>
    </row>
    <row r="8" spans="1:14" ht="14.5" x14ac:dyDescent="0.35">
      <c r="A8" s="2" t="s">
        <v>40</v>
      </c>
      <c r="B8" s="2" t="s">
        <v>15</v>
      </c>
      <c r="C8" s="2" t="s">
        <v>16</v>
      </c>
      <c r="D8" s="2" t="s">
        <v>41</v>
      </c>
      <c r="E8" s="2" t="s">
        <v>835</v>
      </c>
      <c r="F8" s="2">
        <f t="shared" si="0"/>
        <v>3.875</v>
      </c>
      <c r="G8" s="2" t="s">
        <v>43</v>
      </c>
      <c r="H8" s="2" t="str">
        <f t="shared" si="1"/>
        <v>64</v>
      </c>
      <c r="I8" s="2">
        <f t="shared" si="2"/>
        <v>0.62561094819159335</v>
      </c>
      <c r="J8" s="2">
        <v>4.1316470140918697E-18</v>
      </c>
      <c r="K8" s="2">
        <v>3</v>
      </c>
      <c r="L8" s="2">
        <v>31</v>
      </c>
      <c r="M8" s="2">
        <v>1.3634435146503199E-15</v>
      </c>
      <c r="N8" s="2" t="s">
        <v>836</v>
      </c>
    </row>
    <row r="9" spans="1:14" ht="14.5" x14ac:dyDescent="0.35">
      <c r="A9" s="2" t="s">
        <v>45</v>
      </c>
      <c r="B9" s="2" t="s">
        <v>15</v>
      </c>
      <c r="C9" s="2" t="s">
        <v>16</v>
      </c>
      <c r="D9" s="2" t="s">
        <v>46</v>
      </c>
      <c r="E9" s="2" t="s">
        <v>837</v>
      </c>
      <c r="F9" s="2">
        <f t="shared" si="0"/>
        <v>1.7500000000000002</v>
      </c>
      <c r="G9" s="2" t="s">
        <v>48</v>
      </c>
      <c r="H9" s="2" t="str">
        <f t="shared" si="1"/>
        <v>15</v>
      </c>
      <c r="I9" s="2">
        <f t="shared" si="2"/>
        <v>0.1466275659824047</v>
      </c>
      <c r="J9" s="2">
        <v>4.0078667580850299E-15</v>
      </c>
      <c r="K9" s="2">
        <v>8</v>
      </c>
      <c r="L9" s="2">
        <v>14</v>
      </c>
      <c r="M9" s="2">
        <v>1.1572715263970499E-12</v>
      </c>
      <c r="N9" s="2" t="s">
        <v>402</v>
      </c>
    </row>
    <row r="10" spans="1:14" ht="14.5" x14ac:dyDescent="0.35">
      <c r="A10" s="2" t="s">
        <v>50</v>
      </c>
      <c r="B10" s="2" t="s">
        <v>15</v>
      </c>
      <c r="C10" s="2" t="s">
        <v>16</v>
      </c>
      <c r="D10" s="2" t="s">
        <v>51</v>
      </c>
      <c r="E10" s="2" t="s">
        <v>838</v>
      </c>
      <c r="F10" s="2">
        <f t="shared" si="0"/>
        <v>5.25</v>
      </c>
      <c r="G10" s="2" t="s">
        <v>53</v>
      </c>
      <c r="H10" s="2" t="str">
        <f t="shared" si="1"/>
        <v>215</v>
      </c>
      <c r="I10" s="2">
        <f t="shared" si="2"/>
        <v>2.1016617790811338</v>
      </c>
      <c r="J10" s="2">
        <v>2.1750062225854602E-8</v>
      </c>
      <c r="K10" s="2">
        <v>3</v>
      </c>
      <c r="L10" s="2">
        <v>42</v>
      </c>
      <c r="M10" s="2">
        <v>2.0934434892385002E-6</v>
      </c>
      <c r="N10" s="2" t="s">
        <v>839</v>
      </c>
    </row>
    <row r="11" spans="1:14" ht="14.5" x14ac:dyDescent="0.35">
      <c r="A11" s="2" t="s">
        <v>510</v>
      </c>
      <c r="B11" s="2" t="s">
        <v>15</v>
      </c>
      <c r="C11" s="2" t="s">
        <v>16</v>
      </c>
      <c r="D11" s="2" t="s">
        <v>511</v>
      </c>
      <c r="E11" s="2" t="s">
        <v>840</v>
      </c>
      <c r="F11" s="2">
        <f t="shared" si="0"/>
        <v>6.75</v>
      </c>
      <c r="G11" s="2" t="s">
        <v>513</v>
      </c>
      <c r="H11" s="2" t="str">
        <f t="shared" si="1"/>
        <v>322</v>
      </c>
      <c r="I11" s="2">
        <f t="shared" si="2"/>
        <v>3.1476050830889544</v>
      </c>
      <c r="J11" s="2">
        <v>6.6514212787478098E-8</v>
      </c>
      <c r="K11" s="2">
        <v>4</v>
      </c>
      <c r="L11" s="2">
        <v>54</v>
      </c>
      <c r="M11" s="2">
        <v>6.1459132615629699E-6</v>
      </c>
      <c r="N11" s="2" t="s">
        <v>841</v>
      </c>
    </row>
    <row r="12" spans="1:14" ht="14.5" x14ac:dyDescent="0.35">
      <c r="A12" s="2" t="s">
        <v>55</v>
      </c>
      <c r="B12" s="2" t="s">
        <v>15</v>
      </c>
      <c r="C12" s="2" t="s">
        <v>16</v>
      </c>
      <c r="D12" s="2" t="s">
        <v>56</v>
      </c>
      <c r="E12" s="2" t="s">
        <v>842</v>
      </c>
      <c r="F12" s="2">
        <f t="shared" si="0"/>
        <v>1</v>
      </c>
      <c r="G12" s="2" t="s">
        <v>58</v>
      </c>
      <c r="H12" s="2" t="str">
        <f t="shared" si="1"/>
        <v>11</v>
      </c>
      <c r="I12" s="2">
        <f t="shared" si="2"/>
        <v>0.10752688172043011</v>
      </c>
      <c r="J12" s="2">
        <v>1.8040569097381E-7</v>
      </c>
      <c r="K12" s="2">
        <v>8</v>
      </c>
      <c r="L12" s="2">
        <v>8</v>
      </c>
      <c r="M12" s="2">
        <v>1.50763465680515E-5</v>
      </c>
      <c r="N12" s="2" t="s">
        <v>59</v>
      </c>
    </row>
    <row r="13" spans="1:14" ht="14.5" x14ac:dyDescent="0.35">
      <c r="A13" s="2" t="s">
        <v>106</v>
      </c>
      <c r="B13" s="2" t="s">
        <v>15</v>
      </c>
      <c r="C13" s="2" t="s">
        <v>16</v>
      </c>
      <c r="D13" s="2" t="s">
        <v>107</v>
      </c>
      <c r="E13" s="2" t="s">
        <v>843</v>
      </c>
      <c r="F13" s="2">
        <f t="shared" si="0"/>
        <v>1.625</v>
      </c>
      <c r="G13" s="2" t="s">
        <v>109</v>
      </c>
      <c r="H13" s="2" t="str">
        <f t="shared" si="1"/>
        <v>32</v>
      </c>
      <c r="I13" s="2">
        <f t="shared" si="2"/>
        <v>0.31280547409579668</v>
      </c>
      <c r="J13" s="2">
        <v>3.1828542145296102E-7</v>
      </c>
      <c r="K13" s="2">
        <v>10</v>
      </c>
      <c r="L13" s="2">
        <v>13</v>
      </c>
      <c r="M13" s="2">
        <v>2.2976228861135601E-5</v>
      </c>
      <c r="N13" s="2" t="s">
        <v>844</v>
      </c>
    </row>
    <row r="14" spans="1:14" ht="14.5" x14ac:dyDescent="0.35">
      <c r="A14" s="2" t="s">
        <v>111</v>
      </c>
      <c r="B14" s="2" t="s">
        <v>15</v>
      </c>
      <c r="C14" s="2" t="s">
        <v>16</v>
      </c>
      <c r="D14" s="2" t="s">
        <v>112</v>
      </c>
      <c r="E14" s="2" t="s">
        <v>843</v>
      </c>
      <c r="F14" s="2">
        <f t="shared" si="0"/>
        <v>1.625</v>
      </c>
      <c r="G14" s="2" t="s">
        <v>109</v>
      </c>
      <c r="H14" s="2" t="str">
        <f t="shared" si="1"/>
        <v>32</v>
      </c>
      <c r="I14" s="2">
        <f t="shared" si="2"/>
        <v>0.31280547409579668</v>
      </c>
      <c r="J14" s="2">
        <v>3.1828542145296102E-7</v>
      </c>
      <c r="K14" s="2">
        <v>8</v>
      </c>
      <c r="L14" s="2">
        <v>13</v>
      </c>
      <c r="M14" s="2">
        <v>2.2976228861135601E-5</v>
      </c>
      <c r="N14" s="2" t="s">
        <v>844</v>
      </c>
    </row>
    <row r="15" spans="1:14" ht="14.5" x14ac:dyDescent="0.35">
      <c r="A15" s="2" t="s">
        <v>60</v>
      </c>
      <c r="B15" s="2" t="s">
        <v>15</v>
      </c>
      <c r="C15" s="2" t="s">
        <v>16</v>
      </c>
      <c r="D15" s="2" t="s">
        <v>61</v>
      </c>
      <c r="E15" s="2" t="s">
        <v>845</v>
      </c>
      <c r="F15" s="2">
        <f t="shared" si="0"/>
        <v>1.125</v>
      </c>
      <c r="G15" s="2" t="s">
        <v>48</v>
      </c>
      <c r="H15" s="2" t="str">
        <f t="shared" si="1"/>
        <v>15</v>
      </c>
      <c r="I15" s="2">
        <f t="shared" si="2"/>
        <v>0.1466275659824047</v>
      </c>
      <c r="J15" s="2">
        <v>3.4076639900343801E-7</v>
      </c>
      <c r="K15" s="2">
        <v>3</v>
      </c>
      <c r="L15" s="2">
        <v>9</v>
      </c>
      <c r="M15" s="2">
        <v>2.38536479302407E-5</v>
      </c>
      <c r="N15" s="2" t="s">
        <v>63</v>
      </c>
    </row>
    <row r="16" spans="1:14" ht="14.5" x14ac:dyDescent="0.35">
      <c r="A16" s="2" t="s">
        <v>64</v>
      </c>
      <c r="B16" s="2" t="s">
        <v>15</v>
      </c>
      <c r="C16" s="2" t="s">
        <v>16</v>
      </c>
      <c r="D16" s="2" t="s">
        <v>65</v>
      </c>
      <c r="E16" s="2" t="s">
        <v>846</v>
      </c>
      <c r="F16" s="2">
        <f t="shared" si="0"/>
        <v>38.125</v>
      </c>
      <c r="G16" s="2" t="s">
        <v>67</v>
      </c>
      <c r="H16" s="2" t="str">
        <f t="shared" si="1"/>
        <v>3157</v>
      </c>
      <c r="I16" s="2">
        <f t="shared" si="2"/>
        <v>30.86021505376344</v>
      </c>
      <c r="J16" s="2">
        <v>5.3125402547518799E-6</v>
      </c>
      <c r="K16" s="2">
        <v>1</v>
      </c>
      <c r="L16" s="2">
        <v>305</v>
      </c>
      <c r="M16" s="2">
        <v>3.3167481049937401E-4</v>
      </c>
      <c r="N16" s="2" t="s">
        <v>847</v>
      </c>
    </row>
    <row r="17" spans="1:14" ht="14.5" x14ac:dyDescent="0.35">
      <c r="A17" s="2" t="s">
        <v>155</v>
      </c>
      <c r="B17" s="2" t="s">
        <v>15</v>
      </c>
      <c r="C17" s="2" t="s">
        <v>16</v>
      </c>
      <c r="D17" s="2" t="s">
        <v>156</v>
      </c>
      <c r="E17" s="2" t="s">
        <v>848</v>
      </c>
      <c r="F17" s="2">
        <f t="shared" si="0"/>
        <v>1.875</v>
      </c>
      <c r="G17" s="2" t="s">
        <v>157</v>
      </c>
      <c r="H17" s="2" t="str">
        <f t="shared" si="1"/>
        <v>52</v>
      </c>
      <c r="I17" s="2">
        <f t="shared" si="2"/>
        <v>0.50830889540566959</v>
      </c>
      <c r="J17" s="2">
        <v>6.3206240201561704E-6</v>
      </c>
      <c r="K17" s="2">
        <v>5</v>
      </c>
      <c r="L17" s="2">
        <v>15</v>
      </c>
      <c r="M17" s="2">
        <v>3.8422740754107202E-4</v>
      </c>
      <c r="N17" s="2" t="s">
        <v>849</v>
      </c>
    </row>
    <row r="18" spans="1:14" ht="14.5" x14ac:dyDescent="0.35">
      <c r="A18" s="2" t="s">
        <v>163</v>
      </c>
      <c r="B18" s="2" t="s">
        <v>15</v>
      </c>
      <c r="C18" s="2" t="s">
        <v>16</v>
      </c>
      <c r="D18" s="2" t="s">
        <v>164</v>
      </c>
      <c r="E18" s="2" t="s">
        <v>848</v>
      </c>
      <c r="F18" s="2">
        <f t="shared" si="0"/>
        <v>1.875</v>
      </c>
      <c r="G18" s="2" t="s">
        <v>165</v>
      </c>
      <c r="H18" s="2" t="str">
        <f t="shared" si="1"/>
        <v>53</v>
      </c>
      <c r="I18" s="2">
        <f t="shared" si="2"/>
        <v>0.51808406647116334</v>
      </c>
      <c r="J18" s="2">
        <v>8.1867358947817105E-6</v>
      </c>
      <c r="K18" s="2">
        <v>4</v>
      </c>
      <c r="L18" s="2">
        <v>15</v>
      </c>
      <c r="M18" s="2">
        <v>4.8490666453707002E-4</v>
      </c>
      <c r="N18" s="2" t="s">
        <v>849</v>
      </c>
    </row>
    <row r="19" spans="1:14" ht="14.5" x14ac:dyDescent="0.35">
      <c r="A19" s="2" t="s">
        <v>172</v>
      </c>
      <c r="B19" s="2" t="s">
        <v>15</v>
      </c>
      <c r="C19" s="2" t="s">
        <v>16</v>
      </c>
      <c r="D19" s="2" t="s">
        <v>173</v>
      </c>
      <c r="E19" s="2" t="s">
        <v>848</v>
      </c>
      <c r="F19" s="2">
        <f t="shared" si="0"/>
        <v>1.875</v>
      </c>
      <c r="G19" s="2" t="s">
        <v>174</v>
      </c>
      <c r="H19" s="2" t="str">
        <f t="shared" si="1"/>
        <v>54</v>
      </c>
      <c r="I19" s="2">
        <f t="shared" si="2"/>
        <v>0.52785923753665687</v>
      </c>
      <c r="J19" s="2">
        <v>1.0527120584597901E-5</v>
      </c>
      <c r="K19" s="2">
        <v>3</v>
      </c>
      <c r="L19" s="2">
        <v>15</v>
      </c>
      <c r="M19" s="2">
        <v>6.0794121376052802E-4</v>
      </c>
      <c r="N19" s="2" t="s">
        <v>849</v>
      </c>
    </row>
    <row r="20" spans="1:14" ht="14.5" x14ac:dyDescent="0.35">
      <c r="A20" s="2" t="s">
        <v>144</v>
      </c>
      <c r="B20" s="2" t="s">
        <v>15</v>
      </c>
      <c r="C20" s="2" t="s">
        <v>16</v>
      </c>
      <c r="D20" s="2" t="s">
        <v>145</v>
      </c>
      <c r="E20" s="2" t="s">
        <v>837</v>
      </c>
      <c r="F20" s="2">
        <f t="shared" si="0"/>
        <v>1.7500000000000002</v>
      </c>
      <c r="G20" s="2" t="s">
        <v>147</v>
      </c>
      <c r="H20" s="2" t="str">
        <f t="shared" si="1"/>
        <v>48</v>
      </c>
      <c r="I20" s="2">
        <f t="shared" si="2"/>
        <v>0.46920821114369504</v>
      </c>
      <c r="J20" s="2">
        <v>1.11597598258722E-5</v>
      </c>
      <c r="K20" s="2">
        <v>9</v>
      </c>
      <c r="L20" s="2">
        <v>14</v>
      </c>
      <c r="M20" s="2">
        <v>6.1378679042296998E-4</v>
      </c>
      <c r="N20" s="2" t="s">
        <v>850</v>
      </c>
    </row>
    <row r="21" spans="1:14" ht="14.5" x14ac:dyDescent="0.35">
      <c r="A21" s="2" t="s">
        <v>149</v>
      </c>
      <c r="B21" s="2" t="s">
        <v>15</v>
      </c>
      <c r="C21" s="2" t="s">
        <v>16</v>
      </c>
      <c r="D21" s="2" t="s">
        <v>150</v>
      </c>
      <c r="E21" s="2" t="s">
        <v>837</v>
      </c>
      <c r="F21" s="2">
        <f t="shared" si="0"/>
        <v>1.7500000000000002</v>
      </c>
      <c r="G21" s="2" t="s">
        <v>147</v>
      </c>
      <c r="H21" s="2" t="str">
        <f t="shared" si="1"/>
        <v>48</v>
      </c>
      <c r="I21" s="2">
        <f t="shared" si="2"/>
        <v>0.46920821114369504</v>
      </c>
      <c r="J21" s="2">
        <v>1.11597598258722E-5</v>
      </c>
      <c r="K21" s="2">
        <v>8</v>
      </c>
      <c r="L21" s="2">
        <v>14</v>
      </c>
      <c r="M21" s="2">
        <v>6.1378679042296998E-4</v>
      </c>
      <c r="N21" s="2" t="s">
        <v>850</v>
      </c>
    </row>
    <row r="22" spans="1:14" ht="14.5" x14ac:dyDescent="0.35">
      <c r="A22" s="2" t="s">
        <v>151</v>
      </c>
      <c r="B22" s="2" t="s">
        <v>15</v>
      </c>
      <c r="C22" s="2" t="s">
        <v>16</v>
      </c>
      <c r="D22" s="2" t="s">
        <v>152</v>
      </c>
      <c r="E22" s="2" t="s">
        <v>837</v>
      </c>
      <c r="F22" s="2">
        <f t="shared" si="0"/>
        <v>1.7500000000000002</v>
      </c>
      <c r="G22" s="2" t="s">
        <v>153</v>
      </c>
      <c r="H22" s="2" t="str">
        <f t="shared" si="1"/>
        <v>49</v>
      </c>
      <c r="I22" s="2">
        <f t="shared" si="2"/>
        <v>0.47898338220918868</v>
      </c>
      <c r="J22" s="2">
        <v>1.4513624206337001E-5</v>
      </c>
      <c r="K22" s="2">
        <v>7</v>
      </c>
      <c r="L22" s="2">
        <v>14</v>
      </c>
      <c r="M22" s="2">
        <v>7.4503270925863497E-4</v>
      </c>
      <c r="N22" s="2" t="s">
        <v>850</v>
      </c>
    </row>
    <row r="23" spans="1:14" ht="14.5" x14ac:dyDescent="0.35">
      <c r="A23" s="2" t="s">
        <v>217</v>
      </c>
      <c r="B23" s="2" t="s">
        <v>15</v>
      </c>
      <c r="C23" s="2" t="s">
        <v>16</v>
      </c>
      <c r="D23" s="2" t="s">
        <v>218</v>
      </c>
      <c r="E23" s="2" t="s">
        <v>851</v>
      </c>
      <c r="F23" s="2">
        <f t="shared" si="0"/>
        <v>10.5</v>
      </c>
      <c r="G23" s="2" t="s">
        <v>220</v>
      </c>
      <c r="H23" s="2" t="str">
        <f t="shared" si="1"/>
        <v>681</v>
      </c>
      <c r="I23" s="2">
        <f t="shared" si="2"/>
        <v>6.6568914956011733</v>
      </c>
      <c r="J23" s="2">
        <v>2.2291286162418801E-5</v>
      </c>
      <c r="K23" s="2">
        <v>5</v>
      </c>
      <c r="L23" s="2">
        <v>84</v>
      </c>
      <c r="M23" s="2">
        <v>1.0869079565239E-3</v>
      </c>
      <c r="N23" s="2" t="s">
        <v>852</v>
      </c>
    </row>
    <row r="24" spans="1:14" ht="14.5" x14ac:dyDescent="0.35">
      <c r="A24" s="2" t="s">
        <v>166</v>
      </c>
      <c r="B24" s="2" t="s">
        <v>15</v>
      </c>
      <c r="C24" s="2" t="s">
        <v>16</v>
      </c>
      <c r="D24" s="2" t="s">
        <v>167</v>
      </c>
      <c r="E24" s="2" t="s">
        <v>837</v>
      </c>
      <c r="F24" s="2">
        <f t="shared" si="0"/>
        <v>1.7500000000000002</v>
      </c>
      <c r="G24" s="2" t="s">
        <v>165</v>
      </c>
      <c r="H24" s="2" t="str">
        <f t="shared" si="1"/>
        <v>53</v>
      </c>
      <c r="I24" s="2">
        <f t="shared" si="2"/>
        <v>0.51808406647116334</v>
      </c>
      <c r="J24" s="2">
        <v>3.84896557274799E-5</v>
      </c>
      <c r="K24" s="2">
        <v>6</v>
      </c>
      <c r="L24" s="2">
        <v>14</v>
      </c>
      <c r="M24" s="2">
        <v>1.7782220946095701E-3</v>
      </c>
      <c r="N24" s="2" t="s">
        <v>850</v>
      </c>
    </row>
    <row r="25" spans="1:14" ht="14.5" x14ac:dyDescent="0.35">
      <c r="A25" s="2" t="s">
        <v>69</v>
      </c>
      <c r="B25" s="2" t="s">
        <v>15</v>
      </c>
      <c r="C25" s="2" t="s">
        <v>16</v>
      </c>
      <c r="D25" s="2" t="s">
        <v>70</v>
      </c>
      <c r="E25" s="2" t="s">
        <v>853</v>
      </c>
      <c r="F25" s="2">
        <f t="shared" si="0"/>
        <v>2</v>
      </c>
      <c r="G25" s="2" t="s">
        <v>72</v>
      </c>
      <c r="H25" s="2" t="str">
        <f t="shared" si="1"/>
        <v>67</v>
      </c>
      <c r="I25" s="2">
        <f t="shared" si="2"/>
        <v>0.65493646138807438</v>
      </c>
      <c r="J25" s="2">
        <v>4.2683295727298001E-5</v>
      </c>
      <c r="K25" s="2">
        <v>3</v>
      </c>
      <c r="L25" s="2">
        <v>16</v>
      </c>
      <c r="M25" s="2">
        <v>1.93330221823644E-3</v>
      </c>
      <c r="N25" s="2" t="s">
        <v>854</v>
      </c>
    </row>
    <row r="26" spans="1:14" ht="14.5" x14ac:dyDescent="0.35">
      <c r="A26" s="2" t="s">
        <v>524</v>
      </c>
      <c r="B26" s="2" t="s">
        <v>15</v>
      </c>
      <c r="C26" s="2" t="s">
        <v>16</v>
      </c>
      <c r="D26" s="2" t="s">
        <v>525</v>
      </c>
      <c r="E26" s="2" t="s">
        <v>855</v>
      </c>
      <c r="F26" s="2">
        <f t="shared" si="0"/>
        <v>1.375</v>
      </c>
      <c r="G26" s="2" t="s">
        <v>24</v>
      </c>
      <c r="H26" s="2" t="str">
        <f t="shared" si="1"/>
        <v>36</v>
      </c>
      <c r="I26" s="2">
        <f t="shared" si="2"/>
        <v>0.35190615835777128</v>
      </c>
      <c r="J26" s="2">
        <v>6.08556825802744E-5</v>
      </c>
      <c r="K26" s="2">
        <v>5</v>
      </c>
      <c r="L26" s="2">
        <v>11</v>
      </c>
      <c r="M26" s="2">
        <v>2.6032708659339599E-3</v>
      </c>
      <c r="N26" s="2" t="s">
        <v>856</v>
      </c>
    </row>
    <row r="27" spans="1:14" ht="14.5" x14ac:dyDescent="0.35">
      <c r="A27" s="2" t="s">
        <v>222</v>
      </c>
      <c r="B27" s="2" t="s">
        <v>15</v>
      </c>
      <c r="C27" s="2" t="s">
        <v>16</v>
      </c>
      <c r="D27" s="2" t="s">
        <v>223</v>
      </c>
      <c r="E27" s="2" t="s">
        <v>855</v>
      </c>
      <c r="F27" s="2">
        <f t="shared" si="0"/>
        <v>1.375</v>
      </c>
      <c r="G27" s="2" t="s">
        <v>32</v>
      </c>
      <c r="H27" s="2" t="str">
        <f t="shared" si="1"/>
        <v>38</v>
      </c>
      <c r="I27" s="2">
        <f t="shared" si="2"/>
        <v>0.37145650048875856</v>
      </c>
      <c r="J27" s="2">
        <v>1.0545400474176201E-4</v>
      </c>
      <c r="K27" s="2">
        <v>6</v>
      </c>
      <c r="L27" s="2">
        <v>11</v>
      </c>
      <c r="M27" s="2">
        <v>4.27366229742932E-3</v>
      </c>
      <c r="N27" s="2" t="s">
        <v>857</v>
      </c>
    </row>
    <row r="28" spans="1:14" ht="14.5" x14ac:dyDescent="0.35">
      <c r="A28" s="2" t="s">
        <v>192</v>
      </c>
      <c r="B28" s="2" t="s">
        <v>15</v>
      </c>
      <c r="C28" s="2" t="s">
        <v>16</v>
      </c>
      <c r="D28" s="2" t="s">
        <v>193</v>
      </c>
      <c r="E28" s="2" t="s">
        <v>837</v>
      </c>
      <c r="F28" s="2">
        <f t="shared" si="0"/>
        <v>1.7500000000000002</v>
      </c>
      <c r="G28" s="2" t="s">
        <v>191</v>
      </c>
      <c r="H28" s="2" t="str">
        <f t="shared" si="1"/>
        <v>59</v>
      </c>
      <c r="I28" s="2">
        <f t="shared" si="2"/>
        <v>0.57673509286412517</v>
      </c>
      <c r="J28" s="2">
        <v>1.3701657671235E-4</v>
      </c>
      <c r="K28" s="2">
        <v>7</v>
      </c>
      <c r="L28" s="2">
        <v>14</v>
      </c>
      <c r="M28" s="2">
        <v>5.3645473255174497E-3</v>
      </c>
      <c r="N28" s="2" t="s">
        <v>850</v>
      </c>
    </row>
    <row r="29" spans="1:14" ht="14.5" x14ac:dyDescent="0.35">
      <c r="A29" s="2" t="s">
        <v>189</v>
      </c>
      <c r="B29" s="2" t="s">
        <v>15</v>
      </c>
      <c r="C29" s="2" t="s">
        <v>16</v>
      </c>
      <c r="D29" s="2" t="s">
        <v>190</v>
      </c>
      <c r="E29" s="2" t="s">
        <v>837</v>
      </c>
      <c r="F29" s="2">
        <f t="shared" si="0"/>
        <v>1.7500000000000002</v>
      </c>
      <c r="G29" s="2" t="s">
        <v>191</v>
      </c>
      <c r="H29" s="2" t="str">
        <f t="shared" si="1"/>
        <v>59</v>
      </c>
      <c r="I29" s="2">
        <f t="shared" si="2"/>
        <v>0.57673509286412517</v>
      </c>
      <c r="J29" s="2">
        <v>1.3701657671235E-4</v>
      </c>
      <c r="K29" s="2">
        <v>6</v>
      </c>
      <c r="L29" s="2">
        <v>14</v>
      </c>
      <c r="M29" s="2">
        <v>5.3645473255174497E-3</v>
      </c>
      <c r="N29" s="2" t="s">
        <v>850</v>
      </c>
    </row>
    <row r="30" spans="1:14" ht="14.5" x14ac:dyDescent="0.35">
      <c r="A30" s="2" t="s">
        <v>858</v>
      </c>
      <c r="B30" s="2" t="s">
        <v>15</v>
      </c>
      <c r="C30" s="2" t="s">
        <v>16</v>
      </c>
      <c r="D30" s="2" t="s">
        <v>859</v>
      </c>
      <c r="E30" s="2" t="s">
        <v>860</v>
      </c>
      <c r="F30" s="2">
        <f t="shared" si="0"/>
        <v>5</v>
      </c>
      <c r="G30" s="2" t="s">
        <v>861</v>
      </c>
      <c r="H30" s="2" t="str">
        <f t="shared" si="1"/>
        <v>284</v>
      </c>
      <c r="I30" s="2">
        <f t="shared" si="2"/>
        <v>2.7761485826001957</v>
      </c>
      <c r="J30" s="2">
        <v>2.7763983261905599E-4</v>
      </c>
      <c r="K30" s="2">
        <v>3</v>
      </c>
      <c r="L30" s="2">
        <v>40</v>
      </c>
      <c r="M30" s="2">
        <v>1.0021062708594E-2</v>
      </c>
      <c r="N30" s="2" t="s">
        <v>862</v>
      </c>
    </row>
    <row r="31" spans="1:14" ht="14.5" x14ac:dyDescent="0.35">
      <c r="A31" s="2" t="s">
        <v>78</v>
      </c>
      <c r="B31" s="2" t="s">
        <v>15</v>
      </c>
      <c r="C31" s="2" t="s">
        <v>16</v>
      </c>
      <c r="D31" s="2" t="s">
        <v>79</v>
      </c>
      <c r="E31" s="2" t="s">
        <v>842</v>
      </c>
      <c r="F31" s="2">
        <f t="shared" si="0"/>
        <v>1</v>
      </c>
      <c r="G31" s="2" t="s">
        <v>76</v>
      </c>
      <c r="H31" s="2" t="str">
        <f t="shared" si="1"/>
        <v>24</v>
      </c>
      <c r="I31" s="2">
        <f t="shared" si="2"/>
        <v>0.23460410557184752</v>
      </c>
      <c r="J31" s="2">
        <v>3.2049058666062399E-4</v>
      </c>
      <c r="K31" s="2">
        <v>10</v>
      </c>
      <c r="L31" s="2">
        <v>8</v>
      </c>
      <c r="M31" s="2">
        <v>1.10497500774036E-2</v>
      </c>
      <c r="N31" s="2" t="s">
        <v>863</v>
      </c>
    </row>
    <row r="32" spans="1:14" ht="14.5" x14ac:dyDescent="0.35">
      <c r="A32" s="2" t="s">
        <v>74</v>
      </c>
      <c r="B32" s="2" t="s">
        <v>15</v>
      </c>
      <c r="C32" s="2" t="s">
        <v>16</v>
      </c>
      <c r="D32" s="2" t="s">
        <v>75</v>
      </c>
      <c r="E32" s="2" t="s">
        <v>842</v>
      </c>
      <c r="F32" s="2">
        <f t="shared" si="0"/>
        <v>1</v>
      </c>
      <c r="G32" s="2" t="s">
        <v>76</v>
      </c>
      <c r="H32" s="2" t="str">
        <f t="shared" si="1"/>
        <v>24</v>
      </c>
      <c r="I32" s="2">
        <f t="shared" si="2"/>
        <v>0.23460410557184752</v>
      </c>
      <c r="J32" s="2">
        <v>3.2049058666062399E-4</v>
      </c>
      <c r="K32" s="2">
        <v>9</v>
      </c>
      <c r="L32" s="2">
        <v>8</v>
      </c>
      <c r="M32" s="2">
        <v>1.10497500774036E-2</v>
      </c>
      <c r="N32" s="2" t="s">
        <v>863</v>
      </c>
    </row>
    <row r="33" spans="1:14" ht="14.5" x14ac:dyDescent="0.35">
      <c r="A33" s="2" t="s">
        <v>80</v>
      </c>
      <c r="B33" s="2" t="s">
        <v>15</v>
      </c>
      <c r="C33" s="2" t="s">
        <v>16</v>
      </c>
      <c r="D33" s="2" t="s">
        <v>81</v>
      </c>
      <c r="E33" s="2" t="s">
        <v>842</v>
      </c>
      <c r="F33" s="2">
        <f t="shared" si="0"/>
        <v>1</v>
      </c>
      <c r="G33" s="2" t="s">
        <v>76</v>
      </c>
      <c r="H33" s="2" t="str">
        <f t="shared" si="1"/>
        <v>24</v>
      </c>
      <c r="I33" s="2">
        <f t="shared" si="2"/>
        <v>0.23460410557184752</v>
      </c>
      <c r="J33" s="2">
        <v>3.2049058666062399E-4</v>
      </c>
      <c r="K33" s="2">
        <v>9</v>
      </c>
      <c r="L33" s="2">
        <v>8</v>
      </c>
      <c r="M33" s="2">
        <v>1.10497500774036E-2</v>
      </c>
      <c r="N33" s="2" t="s">
        <v>863</v>
      </c>
    </row>
    <row r="34" spans="1:14" ht="14.5" x14ac:dyDescent="0.35">
      <c r="A34" s="2" t="s">
        <v>101</v>
      </c>
      <c r="B34" s="2" t="s">
        <v>15</v>
      </c>
      <c r="C34" s="2" t="s">
        <v>16</v>
      </c>
      <c r="D34" s="2" t="s">
        <v>102</v>
      </c>
      <c r="E34" s="2" t="s">
        <v>864</v>
      </c>
      <c r="F34" s="2">
        <f t="shared" ref="F34:F65" si="3">L34/800*100</f>
        <v>0.75</v>
      </c>
      <c r="G34" s="2" t="s">
        <v>85</v>
      </c>
      <c r="H34" s="2" t="str">
        <f t="shared" ref="H34:H65" si="4">LEFT(G34,FIND("/",G34)-1)</f>
        <v>14</v>
      </c>
      <c r="I34" s="2">
        <f t="shared" ref="I34:I65" si="5">H34/10230*100</f>
        <v>0.13685239491691104</v>
      </c>
      <c r="J34" s="2">
        <v>3.90153257196648E-4</v>
      </c>
      <c r="K34" s="2">
        <v>8</v>
      </c>
      <c r="L34" s="2">
        <v>6</v>
      </c>
      <c r="M34" s="2">
        <v>1.1704597715899399E-2</v>
      </c>
      <c r="N34" s="2" t="s">
        <v>865</v>
      </c>
    </row>
    <row r="35" spans="1:14" ht="14.5" x14ac:dyDescent="0.35">
      <c r="A35" s="2" t="s">
        <v>89</v>
      </c>
      <c r="B35" s="2" t="s">
        <v>15</v>
      </c>
      <c r="C35" s="2" t="s">
        <v>16</v>
      </c>
      <c r="D35" s="2" t="s">
        <v>90</v>
      </c>
      <c r="E35" s="2" t="s">
        <v>864</v>
      </c>
      <c r="F35" s="2">
        <f t="shared" si="3"/>
        <v>0.75</v>
      </c>
      <c r="G35" s="2" t="s">
        <v>85</v>
      </c>
      <c r="H35" s="2" t="str">
        <f t="shared" si="4"/>
        <v>14</v>
      </c>
      <c r="I35" s="2">
        <f t="shared" si="5"/>
        <v>0.13685239491691104</v>
      </c>
      <c r="J35" s="2">
        <v>3.90153257196648E-4</v>
      </c>
      <c r="K35" s="2">
        <v>11</v>
      </c>
      <c r="L35" s="2">
        <v>6</v>
      </c>
      <c r="M35" s="2">
        <v>1.1704597715899399E-2</v>
      </c>
      <c r="N35" s="2" t="s">
        <v>865</v>
      </c>
    </row>
    <row r="36" spans="1:14" ht="14.5" x14ac:dyDescent="0.35">
      <c r="A36" s="2" t="s">
        <v>97</v>
      </c>
      <c r="B36" s="2" t="s">
        <v>15</v>
      </c>
      <c r="C36" s="2" t="s">
        <v>16</v>
      </c>
      <c r="D36" s="2" t="s">
        <v>98</v>
      </c>
      <c r="E36" s="2" t="s">
        <v>864</v>
      </c>
      <c r="F36" s="2">
        <f t="shared" si="3"/>
        <v>0.75</v>
      </c>
      <c r="G36" s="2" t="s">
        <v>85</v>
      </c>
      <c r="H36" s="2" t="str">
        <f t="shared" si="4"/>
        <v>14</v>
      </c>
      <c r="I36" s="2">
        <f t="shared" si="5"/>
        <v>0.13685239491691104</v>
      </c>
      <c r="J36" s="2">
        <v>3.90153257196648E-4</v>
      </c>
      <c r="K36" s="2">
        <v>9</v>
      </c>
      <c r="L36" s="2">
        <v>6</v>
      </c>
      <c r="M36" s="2">
        <v>1.1704597715899399E-2</v>
      </c>
      <c r="N36" s="2" t="s">
        <v>865</v>
      </c>
    </row>
    <row r="37" spans="1:14" ht="14.5" x14ac:dyDescent="0.35">
      <c r="A37" s="2" t="s">
        <v>99</v>
      </c>
      <c r="B37" s="2" t="s">
        <v>15</v>
      </c>
      <c r="C37" s="2" t="s">
        <v>16</v>
      </c>
      <c r="D37" s="2" t="s">
        <v>100</v>
      </c>
      <c r="E37" s="2" t="s">
        <v>864</v>
      </c>
      <c r="F37" s="2">
        <f t="shared" si="3"/>
        <v>0.75</v>
      </c>
      <c r="G37" s="2" t="s">
        <v>85</v>
      </c>
      <c r="H37" s="2" t="str">
        <f t="shared" si="4"/>
        <v>14</v>
      </c>
      <c r="I37" s="2">
        <f t="shared" si="5"/>
        <v>0.13685239491691104</v>
      </c>
      <c r="J37" s="2">
        <v>3.90153257196648E-4</v>
      </c>
      <c r="K37" s="2">
        <v>7</v>
      </c>
      <c r="L37" s="2">
        <v>6</v>
      </c>
      <c r="M37" s="2">
        <v>1.1704597715899399E-2</v>
      </c>
      <c r="N37" s="2" t="s">
        <v>865</v>
      </c>
    </row>
    <row r="38" spans="1:14" ht="14.5" x14ac:dyDescent="0.35">
      <c r="A38" s="2" t="s">
        <v>95</v>
      </c>
      <c r="B38" s="2" t="s">
        <v>15</v>
      </c>
      <c r="C38" s="2" t="s">
        <v>16</v>
      </c>
      <c r="D38" s="2" t="s">
        <v>96</v>
      </c>
      <c r="E38" s="2" t="s">
        <v>864</v>
      </c>
      <c r="F38" s="2">
        <f t="shared" si="3"/>
        <v>0.75</v>
      </c>
      <c r="G38" s="2" t="s">
        <v>85</v>
      </c>
      <c r="H38" s="2" t="str">
        <f t="shared" si="4"/>
        <v>14</v>
      </c>
      <c r="I38" s="2">
        <f t="shared" si="5"/>
        <v>0.13685239491691104</v>
      </c>
      <c r="J38" s="2">
        <v>3.90153257196648E-4</v>
      </c>
      <c r="K38" s="2">
        <v>9</v>
      </c>
      <c r="L38" s="2">
        <v>6</v>
      </c>
      <c r="M38" s="2">
        <v>1.1704597715899399E-2</v>
      </c>
      <c r="N38" s="2" t="s">
        <v>865</v>
      </c>
    </row>
    <row r="39" spans="1:14" ht="14.5" x14ac:dyDescent="0.35">
      <c r="A39" s="2" t="s">
        <v>87</v>
      </c>
      <c r="B39" s="2" t="s">
        <v>15</v>
      </c>
      <c r="C39" s="2" t="s">
        <v>16</v>
      </c>
      <c r="D39" s="2" t="s">
        <v>88</v>
      </c>
      <c r="E39" s="2" t="s">
        <v>864</v>
      </c>
      <c r="F39" s="2">
        <f t="shared" si="3"/>
        <v>0.75</v>
      </c>
      <c r="G39" s="2" t="s">
        <v>85</v>
      </c>
      <c r="H39" s="2" t="str">
        <f t="shared" si="4"/>
        <v>14</v>
      </c>
      <c r="I39" s="2">
        <f t="shared" si="5"/>
        <v>0.13685239491691104</v>
      </c>
      <c r="J39" s="2">
        <v>3.90153257196648E-4</v>
      </c>
      <c r="K39" s="2">
        <v>10</v>
      </c>
      <c r="L39" s="2">
        <v>6</v>
      </c>
      <c r="M39" s="2">
        <v>1.1704597715899399E-2</v>
      </c>
      <c r="N39" s="2" t="s">
        <v>865</v>
      </c>
    </row>
    <row r="40" spans="1:14" ht="14.5" x14ac:dyDescent="0.35">
      <c r="A40" s="2" t="s">
        <v>82</v>
      </c>
      <c r="B40" s="2" t="s">
        <v>15</v>
      </c>
      <c r="C40" s="2" t="s">
        <v>16</v>
      </c>
      <c r="D40" s="2" t="s">
        <v>83</v>
      </c>
      <c r="E40" s="2" t="s">
        <v>864</v>
      </c>
      <c r="F40" s="2">
        <f t="shared" si="3"/>
        <v>0.75</v>
      </c>
      <c r="G40" s="2" t="s">
        <v>85</v>
      </c>
      <c r="H40" s="2" t="str">
        <f t="shared" si="4"/>
        <v>14</v>
      </c>
      <c r="I40" s="2">
        <f t="shared" si="5"/>
        <v>0.13685239491691104</v>
      </c>
      <c r="J40" s="2">
        <v>3.90153257196648E-4</v>
      </c>
      <c r="K40" s="2">
        <v>8</v>
      </c>
      <c r="L40" s="2">
        <v>6</v>
      </c>
      <c r="M40" s="2">
        <v>1.1704597715899399E-2</v>
      </c>
      <c r="N40" s="2" t="s">
        <v>865</v>
      </c>
    </row>
    <row r="41" spans="1:14" ht="14.5" x14ac:dyDescent="0.35">
      <c r="A41" s="2" t="s">
        <v>93</v>
      </c>
      <c r="B41" s="2" t="s">
        <v>15</v>
      </c>
      <c r="C41" s="2" t="s">
        <v>16</v>
      </c>
      <c r="D41" s="2" t="s">
        <v>94</v>
      </c>
      <c r="E41" s="2" t="s">
        <v>864</v>
      </c>
      <c r="F41" s="2">
        <f t="shared" si="3"/>
        <v>0.75</v>
      </c>
      <c r="G41" s="2" t="s">
        <v>85</v>
      </c>
      <c r="H41" s="2" t="str">
        <f t="shared" si="4"/>
        <v>14</v>
      </c>
      <c r="I41" s="2">
        <f t="shared" si="5"/>
        <v>0.13685239491691104</v>
      </c>
      <c r="J41" s="2">
        <v>3.90153257196648E-4</v>
      </c>
      <c r="K41" s="2">
        <v>8</v>
      </c>
      <c r="L41" s="2">
        <v>6</v>
      </c>
      <c r="M41" s="2">
        <v>1.1704597715899399E-2</v>
      </c>
      <c r="N41" s="2" t="s">
        <v>865</v>
      </c>
    </row>
    <row r="42" spans="1:14" ht="14.5" x14ac:dyDescent="0.35">
      <c r="A42" s="2" t="s">
        <v>91</v>
      </c>
      <c r="B42" s="2" t="s">
        <v>15</v>
      </c>
      <c r="C42" s="2" t="s">
        <v>16</v>
      </c>
      <c r="D42" s="2" t="s">
        <v>92</v>
      </c>
      <c r="E42" s="2" t="s">
        <v>864</v>
      </c>
      <c r="F42" s="2">
        <f t="shared" si="3"/>
        <v>0.75</v>
      </c>
      <c r="G42" s="2" t="s">
        <v>85</v>
      </c>
      <c r="H42" s="2" t="str">
        <f t="shared" si="4"/>
        <v>14</v>
      </c>
      <c r="I42" s="2">
        <f t="shared" si="5"/>
        <v>0.13685239491691104</v>
      </c>
      <c r="J42" s="2">
        <v>3.90153257196648E-4</v>
      </c>
      <c r="K42" s="2">
        <v>9</v>
      </c>
      <c r="L42" s="2">
        <v>6</v>
      </c>
      <c r="M42" s="2">
        <v>1.1704597715899399E-2</v>
      </c>
      <c r="N42" s="2" t="s">
        <v>865</v>
      </c>
    </row>
    <row r="43" spans="1:14" ht="14.5" x14ac:dyDescent="0.35">
      <c r="A43" s="2" t="s">
        <v>507</v>
      </c>
      <c r="B43" s="2" t="s">
        <v>15</v>
      </c>
      <c r="C43" s="2" t="s">
        <v>16</v>
      </c>
      <c r="D43" s="2" t="s">
        <v>508</v>
      </c>
      <c r="E43" s="2" t="s">
        <v>855</v>
      </c>
      <c r="F43" s="2">
        <f t="shared" si="3"/>
        <v>1.375</v>
      </c>
      <c r="G43" s="2" t="s">
        <v>509</v>
      </c>
      <c r="H43" s="2" t="str">
        <f t="shared" si="4"/>
        <v>44</v>
      </c>
      <c r="I43" s="2">
        <f t="shared" si="5"/>
        <v>0.43010752688172044</v>
      </c>
      <c r="J43" s="2">
        <v>4.3578464109680399E-4</v>
      </c>
      <c r="K43" s="2">
        <v>4</v>
      </c>
      <c r="L43" s="2">
        <v>11</v>
      </c>
      <c r="M43" s="2">
        <v>1.28462710920931E-2</v>
      </c>
      <c r="N43" s="2" t="s">
        <v>857</v>
      </c>
    </row>
    <row r="44" spans="1:14" ht="14.5" x14ac:dyDescent="0.35">
      <c r="A44" s="2" t="s">
        <v>103</v>
      </c>
      <c r="B44" s="2" t="s">
        <v>15</v>
      </c>
      <c r="C44" s="2" t="s">
        <v>16</v>
      </c>
      <c r="D44" s="2" t="s">
        <v>104</v>
      </c>
      <c r="E44" s="2" t="s">
        <v>842</v>
      </c>
      <c r="F44" s="2">
        <f t="shared" si="3"/>
        <v>1</v>
      </c>
      <c r="G44" s="2" t="s">
        <v>105</v>
      </c>
      <c r="H44" s="2" t="str">
        <f t="shared" si="4"/>
        <v>25</v>
      </c>
      <c r="I44" s="2">
        <f t="shared" si="5"/>
        <v>0.24437927663734116</v>
      </c>
      <c r="J44" s="2">
        <v>4.3933134903695201E-4</v>
      </c>
      <c r="K44" s="2">
        <v>6</v>
      </c>
      <c r="L44" s="2">
        <v>8</v>
      </c>
      <c r="M44" s="2">
        <v>1.28462710920931E-2</v>
      </c>
      <c r="N44" s="2" t="s">
        <v>863</v>
      </c>
    </row>
    <row r="45" spans="1:14" ht="14.5" x14ac:dyDescent="0.35">
      <c r="A45" s="2" t="s">
        <v>116</v>
      </c>
      <c r="B45" s="2" t="s">
        <v>15</v>
      </c>
      <c r="C45" s="2" t="s">
        <v>16</v>
      </c>
      <c r="D45" s="2" t="s">
        <v>117</v>
      </c>
      <c r="E45" s="2" t="s">
        <v>866</v>
      </c>
      <c r="F45" s="2">
        <f t="shared" si="3"/>
        <v>8</v>
      </c>
      <c r="G45" s="2" t="s">
        <v>119</v>
      </c>
      <c r="H45" s="2" t="str">
        <f t="shared" si="4"/>
        <v>532</v>
      </c>
      <c r="I45" s="2">
        <f t="shared" si="5"/>
        <v>5.2003910068426196</v>
      </c>
      <c r="J45" s="2">
        <v>4.6138019571722699E-4</v>
      </c>
      <c r="K45" s="2">
        <v>2</v>
      </c>
      <c r="L45" s="2">
        <v>64</v>
      </c>
      <c r="M45" s="2">
        <v>1.32639847383903E-2</v>
      </c>
      <c r="N45" s="2" t="s">
        <v>867</v>
      </c>
    </row>
    <row r="46" spans="1:14" ht="14.5" x14ac:dyDescent="0.35">
      <c r="A46" s="2" t="s">
        <v>671</v>
      </c>
      <c r="B46" s="2" t="s">
        <v>15</v>
      </c>
      <c r="C46" s="2" t="s">
        <v>16</v>
      </c>
      <c r="D46" s="2" t="s">
        <v>672</v>
      </c>
      <c r="E46" s="2" t="s">
        <v>868</v>
      </c>
      <c r="F46" s="2">
        <f t="shared" si="3"/>
        <v>0.375</v>
      </c>
      <c r="G46" s="2" t="s">
        <v>161</v>
      </c>
      <c r="H46" s="2" t="str">
        <f t="shared" si="4"/>
        <v>3</v>
      </c>
      <c r="I46" s="2">
        <f t="shared" si="5"/>
        <v>2.932551319648094E-2</v>
      </c>
      <c r="J46" s="2">
        <v>4.7658473302441201E-4</v>
      </c>
      <c r="K46" s="2">
        <v>7</v>
      </c>
      <c r="L46" s="2">
        <v>3</v>
      </c>
      <c r="M46" s="2">
        <v>1.32639847383903E-2</v>
      </c>
      <c r="N46" s="2" t="s">
        <v>673</v>
      </c>
    </row>
    <row r="47" spans="1:14" ht="14.5" x14ac:dyDescent="0.35">
      <c r="A47" s="2" t="s">
        <v>674</v>
      </c>
      <c r="B47" s="2" t="s">
        <v>15</v>
      </c>
      <c r="C47" s="2" t="s">
        <v>16</v>
      </c>
      <c r="D47" s="2" t="s">
        <v>675</v>
      </c>
      <c r="E47" s="2" t="s">
        <v>868</v>
      </c>
      <c r="F47" s="2">
        <f t="shared" si="3"/>
        <v>0.375</v>
      </c>
      <c r="G47" s="2" t="s">
        <v>161</v>
      </c>
      <c r="H47" s="2" t="str">
        <f t="shared" si="4"/>
        <v>3</v>
      </c>
      <c r="I47" s="2">
        <f t="shared" si="5"/>
        <v>2.932551319648094E-2</v>
      </c>
      <c r="J47" s="2">
        <v>4.7658473302441201E-4</v>
      </c>
      <c r="K47" s="2">
        <v>8</v>
      </c>
      <c r="L47" s="2">
        <v>3</v>
      </c>
      <c r="M47" s="2">
        <v>1.32639847383903E-2</v>
      </c>
      <c r="N47" s="2" t="s">
        <v>673</v>
      </c>
    </row>
    <row r="48" spans="1:14" ht="14.5" x14ac:dyDescent="0.35">
      <c r="A48" s="2" t="s">
        <v>158</v>
      </c>
      <c r="B48" s="2" t="s">
        <v>15</v>
      </c>
      <c r="C48" s="2" t="s">
        <v>16</v>
      </c>
      <c r="D48" s="2" t="s">
        <v>159</v>
      </c>
      <c r="E48" s="2" t="s">
        <v>868</v>
      </c>
      <c r="F48" s="2">
        <f t="shared" si="3"/>
        <v>0.375</v>
      </c>
      <c r="G48" s="2" t="s">
        <v>161</v>
      </c>
      <c r="H48" s="2" t="str">
        <f t="shared" si="4"/>
        <v>3</v>
      </c>
      <c r="I48" s="2">
        <f t="shared" si="5"/>
        <v>2.932551319648094E-2</v>
      </c>
      <c r="J48" s="2">
        <v>4.7658473302441201E-4</v>
      </c>
      <c r="K48" s="2">
        <v>7</v>
      </c>
      <c r="L48" s="2">
        <v>3</v>
      </c>
      <c r="M48" s="2">
        <v>1.32639847383903E-2</v>
      </c>
      <c r="N48" s="2" t="s">
        <v>162</v>
      </c>
    </row>
    <row r="49" spans="1:14" ht="14.5" x14ac:dyDescent="0.35">
      <c r="A49" s="2" t="s">
        <v>113</v>
      </c>
      <c r="B49" s="2" t="s">
        <v>15</v>
      </c>
      <c r="C49" s="2" t="s">
        <v>16</v>
      </c>
      <c r="D49" s="2" t="s">
        <v>114</v>
      </c>
      <c r="E49" s="2" t="s">
        <v>842</v>
      </c>
      <c r="F49" s="2">
        <f t="shared" si="3"/>
        <v>1</v>
      </c>
      <c r="G49" s="2" t="s">
        <v>115</v>
      </c>
      <c r="H49" s="2" t="str">
        <f t="shared" si="4"/>
        <v>26</v>
      </c>
      <c r="I49" s="2">
        <f t="shared" si="5"/>
        <v>0.2541544477028348</v>
      </c>
      <c r="J49" s="2">
        <v>5.91578082165882E-4</v>
      </c>
      <c r="K49" s="2">
        <v>5</v>
      </c>
      <c r="L49" s="2">
        <v>8</v>
      </c>
      <c r="M49" s="2">
        <v>1.62683972595618E-2</v>
      </c>
      <c r="N49" s="2" t="s">
        <v>863</v>
      </c>
    </row>
    <row r="50" spans="1:14" ht="14.5" x14ac:dyDescent="0.35">
      <c r="A50" s="2" t="s">
        <v>130</v>
      </c>
      <c r="B50" s="2" t="s">
        <v>15</v>
      </c>
      <c r="C50" s="2" t="s">
        <v>16</v>
      </c>
      <c r="D50" s="2" t="s">
        <v>131</v>
      </c>
      <c r="E50" s="2" t="s">
        <v>842</v>
      </c>
      <c r="F50" s="2">
        <f t="shared" si="3"/>
        <v>1</v>
      </c>
      <c r="G50" s="2" t="s">
        <v>129</v>
      </c>
      <c r="H50" s="2" t="str">
        <f t="shared" si="4"/>
        <v>27</v>
      </c>
      <c r="I50" s="2">
        <f t="shared" si="5"/>
        <v>0.26392961876832843</v>
      </c>
      <c r="J50" s="2">
        <v>7.8374525374880905E-4</v>
      </c>
      <c r="K50" s="2">
        <v>8</v>
      </c>
      <c r="L50" s="2">
        <v>8</v>
      </c>
      <c r="M50" s="2">
        <v>2.0342152091682601E-2</v>
      </c>
      <c r="N50" s="2" t="s">
        <v>863</v>
      </c>
    </row>
    <row r="51" spans="1:14" ht="14.5" x14ac:dyDescent="0.35">
      <c r="A51" s="2" t="s">
        <v>127</v>
      </c>
      <c r="B51" s="2" t="s">
        <v>15</v>
      </c>
      <c r="C51" s="2" t="s">
        <v>16</v>
      </c>
      <c r="D51" s="2" t="s">
        <v>128</v>
      </c>
      <c r="E51" s="2" t="s">
        <v>842</v>
      </c>
      <c r="F51" s="2">
        <f t="shared" si="3"/>
        <v>1</v>
      </c>
      <c r="G51" s="2" t="s">
        <v>129</v>
      </c>
      <c r="H51" s="2" t="str">
        <f t="shared" si="4"/>
        <v>27</v>
      </c>
      <c r="I51" s="2">
        <f t="shared" si="5"/>
        <v>0.26392961876832843</v>
      </c>
      <c r="J51" s="2">
        <v>7.8374525374880905E-4</v>
      </c>
      <c r="K51" s="2">
        <v>9</v>
      </c>
      <c r="L51" s="2">
        <v>8</v>
      </c>
      <c r="M51" s="2">
        <v>2.0342152091682601E-2</v>
      </c>
      <c r="N51" s="2" t="s">
        <v>863</v>
      </c>
    </row>
    <row r="52" spans="1:14" ht="14.5" x14ac:dyDescent="0.35">
      <c r="A52" s="2" t="s">
        <v>125</v>
      </c>
      <c r="B52" s="2" t="s">
        <v>15</v>
      </c>
      <c r="C52" s="2" t="s">
        <v>16</v>
      </c>
      <c r="D52" s="2" t="s">
        <v>126</v>
      </c>
      <c r="E52" s="2" t="s">
        <v>869</v>
      </c>
      <c r="F52" s="2">
        <f t="shared" si="3"/>
        <v>0.625</v>
      </c>
      <c r="G52" s="2" t="s">
        <v>58</v>
      </c>
      <c r="H52" s="2" t="str">
        <f t="shared" si="4"/>
        <v>11</v>
      </c>
      <c r="I52" s="2">
        <f t="shared" si="5"/>
        <v>0.10752688172043011</v>
      </c>
      <c r="J52" s="2">
        <v>8.9540793717040397E-4</v>
      </c>
      <c r="K52" s="2">
        <v>9</v>
      </c>
      <c r="L52" s="2">
        <v>5</v>
      </c>
      <c r="M52" s="2">
        <v>2.2729586097402599E-2</v>
      </c>
      <c r="N52" s="2" t="s">
        <v>870</v>
      </c>
    </row>
    <row r="53" spans="1:14" ht="14.5" x14ac:dyDescent="0.35">
      <c r="A53" s="2" t="s">
        <v>121</v>
      </c>
      <c r="B53" s="2" t="s">
        <v>15</v>
      </c>
      <c r="C53" s="2" t="s">
        <v>16</v>
      </c>
      <c r="D53" s="2" t="s">
        <v>122</v>
      </c>
      <c r="E53" s="2" t="s">
        <v>869</v>
      </c>
      <c r="F53" s="2">
        <f t="shared" si="3"/>
        <v>0.625</v>
      </c>
      <c r="G53" s="2" t="s">
        <v>58</v>
      </c>
      <c r="H53" s="2" t="str">
        <f t="shared" si="4"/>
        <v>11</v>
      </c>
      <c r="I53" s="2">
        <f t="shared" si="5"/>
        <v>0.10752688172043011</v>
      </c>
      <c r="J53" s="2">
        <v>8.9540793717040397E-4</v>
      </c>
      <c r="K53" s="2">
        <v>12</v>
      </c>
      <c r="L53" s="2">
        <v>5</v>
      </c>
      <c r="M53" s="2">
        <v>2.2729586097402599E-2</v>
      </c>
      <c r="N53" s="2" t="s">
        <v>870</v>
      </c>
    </row>
    <row r="54" spans="1:14" ht="14.5" x14ac:dyDescent="0.35">
      <c r="A54" s="2" t="s">
        <v>135</v>
      </c>
      <c r="B54" s="2" t="s">
        <v>15</v>
      </c>
      <c r="C54" s="2" t="s">
        <v>16</v>
      </c>
      <c r="D54" s="2" t="s">
        <v>136</v>
      </c>
      <c r="E54" s="2" t="s">
        <v>842</v>
      </c>
      <c r="F54" s="2">
        <f t="shared" si="3"/>
        <v>1</v>
      </c>
      <c r="G54" s="2" t="s">
        <v>134</v>
      </c>
      <c r="H54" s="2" t="str">
        <f t="shared" si="4"/>
        <v>28</v>
      </c>
      <c r="I54" s="2">
        <f t="shared" si="5"/>
        <v>0.27370478983382207</v>
      </c>
      <c r="J54" s="2">
        <v>1.02303321704632E-3</v>
      </c>
      <c r="K54" s="2">
        <v>5</v>
      </c>
      <c r="L54" s="2">
        <v>8</v>
      </c>
      <c r="M54" s="2">
        <v>2.5410825068569998E-2</v>
      </c>
      <c r="N54" s="2" t="s">
        <v>863</v>
      </c>
    </row>
    <row r="55" spans="1:14" ht="14.5" x14ac:dyDescent="0.35">
      <c r="A55" s="2" t="s">
        <v>132</v>
      </c>
      <c r="B55" s="2" t="s">
        <v>15</v>
      </c>
      <c r="C55" s="2" t="s">
        <v>16</v>
      </c>
      <c r="D55" s="2" t="s">
        <v>133</v>
      </c>
      <c r="E55" s="2" t="s">
        <v>842</v>
      </c>
      <c r="F55" s="2">
        <f t="shared" si="3"/>
        <v>1</v>
      </c>
      <c r="G55" s="2" t="s">
        <v>134</v>
      </c>
      <c r="H55" s="2" t="str">
        <f t="shared" si="4"/>
        <v>28</v>
      </c>
      <c r="I55" s="2">
        <f t="shared" si="5"/>
        <v>0.27370478983382207</v>
      </c>
      <c r="J55" s="2">
        <v>1.02303321704632E-3</v>
      </c>
      <c r="K55" s="2">
        <v>8</v>
      </c>
      <c r="L55" s="2">
        <v>8</v>
      </c>
      <c r="M55" s="2">
        <v>2.5410825068569998E-2</v>
      </c>
      <c r="N55" s="2" t="s">
        <v>863</v>
      </c>
    </row>
    <row r="56" spans="1:14" ht="14.5" x14ac:dyDescent="0.35">
      <c r="A56" s="2" t="s">
        <v>181</v>
      </c>
      <c r="B56" s="2" t="s">
        <v>15</v>
      </c>
      <c r="C56" s="2" t="s">
        <v>16</v>
      </c>
      <c r="D56" s="2" t="s">
        <v>182</v>
      </c>
      <c r="E56" s="2" t="s">
        <v>871</v>
      </c>
      <c r="F56" s="2">
        <f t="shared" si="3"/>
        <v>0.5</v>
      </c>
      <c r="G56" s="2" t="s">
        <v>184</v>
      </c>
      <c r="H56" s="2" t="str">
        <f t="shared" si="4"/>
        <v>7</v>
      </c>
      <c r="I56" s="2">
        <f t="shared" si="5"/>
        <v>6.8426197458455518E-2</v>
      </c>
      <c r="J56" s="2">
        <v>1.0724611727945101E-3</v>
      </c>
      <c r="K56" s="2">
        <v>5</v>
      </c>
      <c r="L56" s="2">
        <v>4</v>
      </c>
      <c r="M56" s="2">
        <v>2.63551628633545E-2</v>
      </c>
      <c r="N56" s="2" t="s">
        <v>185</v>
      </c>
    </row>
    <row r="57" spans="1:14" ht="14.5" x14ac:dyDescent="0.35">
      <c r="A57" s="2" t="s">
        <v>427</v>
      </c>
      <c r="B57" s="2" t="s">
        <v>15</v>
      </c>
      <c r="C57" s="2" t="s">
        <v>16</v>
      </c>
      <c r="D57" s="2" t="s">
        <v>428</v>
      </c>
      <c r="E57" s="2" t="s">
        <v>855</v>
      </c>
      <c r="F57" s="2">
        <f t="shared" si="3"/>
        <v>1.375</v>
      </c>
      <c r="G57" s="2" t="s">
        <v>153</v>
      </c>
      <c r="H57" s="2" t="str">
        <f t="shared" si="4"/>
        <v>49</v>
      </c>
      <c r="I57" s="2">
        <f t="shared" si="5"/>
        <v>0.47898338220918868</v>
      </c>
      <c r="J57" s="2">
        <v>1.15539573868941E-3</v>
      </c>
      <c r="K57" s="2">
        <v>5</v>
      </c>
      <c r="L57" s="2">
        <v>11</v>
      </c>
      <c r="M57" s="2">
        <v>2.80943595407636E-2</v>
      </c>
      <c r="N57" s="2" t="s">
        <v>872</v>
      </c>
    </row>
    <row r="58" spans="1:14" ht="14.5" x14ac:dyDescent="0.35">
      <c r="A58" s="2" t="s">
        <v>420</v>
      </c>
      <c r="B58" s="2" t="s">
        <v>15</v>
      </c>
      <c r="C58" s="2" t="s">
        <v>16</v>
      </c>
      <c r="D58" s="2" t="s">
        <v>421</v>
      </c>
      <c r="E58" s="2" t="s">
        <v>873</v>
      </c>
      <c r="F58" s="2">
        <f t="shared" si="3"/>
        <v>1.5</v>
      </c>
      <c r="G58" s="2" t="s">
        <v>423</v>
      </c>
      <c r="H58" s="2" t="str">
        <f t="shared" si="4"/>
        <v>57</v>
      </c>
      <c r="I58" s="2">
        <f t="shared" si="5"/>
        <v>0.55718475073313789</v>
      </c>
      <c r="J58" s="2">
        <v>1.2770321238855401E-3</v>
      </c>
      <c r="K58" s="2">
        <v>4</v>
      </c>
      <c r="L58" s="2">
        <v>12</v>
      </c>
      <c r="M58" s="2">
        <v>3.0728585480995801E-2</v>
      </c>
      <c r="N58" s="2" t="s">
        <v>874</v>
      </c>
    </row>
    <row r="59" spans="1:14" ht="14.5" x14ac:dyDescent="0.35">
      <c r="A59" s="2" t="s">
        <v>137</v>
      </c>
      <c r="B59" s="2" t="s">
        <v>15</v>
      </c>
      <c r="C59" s="2" t="s">
        <v>16</v>
      </c>
      <c r="D59" s="2" t="s">
        <v>138</v>
      </c>
      <c r="E59" s="2" t="s">
        <v>875</v>
      </c>
      <c r="F59" s="2">
        <f t="shared" si="3"/>
        <v>0.87500000000000011</v>
      </c>
      <c r="G59" s="2" t="s">
        <v>76</v>
      </c>
      <c r="H59" s="2" t="str">
        <f t="shared" si="4"/>
        <v>24</v>
      </c>
      <c r="I59" s="2">
        <f t="shared" si="5"/>
        <v>0.23460410557184752</v>
      </c>
      <c r="J59" s="2">
        <v>1.84998468609185E-3</v>
      </c>
      <c r="K59" s="2">
        <v>2</v>
      </c>
      <c r="L59" s="2">
        <v>7</v>
      </c>
      <c r="M59" s="2">
        <v>4.2734646248721801E-2</v>
      </c>
      <c r="N59" s="2" t="s">
        <v>876</v>
      </c>
    </row>
    <row r="60" spans="1:14" ht="14.5" x14ac:dyDescent="0.35">
      <c r="A60" s="2" t="s">
        <v>140</v>
      </c>
      <c r="B60" s="2" t="s">
        <v>15</v>
      </c>
      <c r="C60" s="2" t="s">
        <v>16</v>
      </c>
      <c r="D60" s="2" t="s">
        <v>141</v>
      </c>
      <c r="E60" s="2" t="s">
        <v>842</v>
      </c>
      <c r="F60" s="2">
        <f t="shared" si="3"/>
        <v>1</v>
      </c>
      <c r="G60" s="2" t="s">
        <v>28</v>
      </c>
      <c r="H60" s="2" t="str">
        <f t="shared" si="4"/>
        <v>31</v>
      </c>
      <c r="I60" s="2">
        <f t="shared" si="5"/>
        <v>0.30303030303030304</v>
      </c>
      <c r="J60" s="2">
        <v>2.10557272325488E-3</v>
      </c>
      <c r="K60" s="2">
        <v>8</v>
      </c>
      <c r="L60" s="2">
        <v>8</v>
      </c>
      <c r="M60" s="2">
        <v>4.8157158323948297E-2</v>
      </c>
      <c r="N60" s="2" t="s">
        <v>863</v>
      </c>
    </row>
    <row r="61" spans="1:14" ht="14.5" x14ac:dyDescent="0.35">
      <c r="A61" s="2" t="s">
        <v>241</v>
      </c>
      <c r="B61" s="2" t="s">
        <v>15</v>
      </c>
      <c r="C61" s="2" t="s">
        <v>232</v>
      </c>
      <c r="D61" s="2" t="s">
        <v>242</v>
      </c>
      <c r="E61" s="2" t="s">
        <v>842</v>
      </c>
      <c r="F61" s="2">
        <f t="shared" si="3"/>
        <v>1</v>
      </c>
      <c r="G61" s="2" t="s">
        <v>243</v>
      </c>
      <c r="H61" s="2" t="str">
        <f t="shared" si="4"/>
        <v>576</v>
      </c>
      <c r="I61" s="2">
        <f t="shared" si="5"/>
        <v>5.6304985337243405</v>
      </c>
      <c r="J61" s="2">
        <v>2.3692471210250799E-12</v>
      </c>
      <c r="K61" s="2">
        <v>5</v>
      </c>
      <c r="L61" s="2">
        <v>8</v>
      </c>
      <c r="M61" s="2">
        <v>6.0810676106310299E-10</v>
      </c>
      <c r="N61" s="2" t="s">
        <v>877</v>
      </c>
    </row>
    <row r="62" spans="1:14" ht="14.5" x14ac:dyDescent="0.35">
      <c r="A62" s="2" t="s">
        <v>248</v>
      </c>
      <c r="B62" s="2" t="s">
        <v>15</v>
      </c>
      <c r="C62" s="2" t="s">
        <v>232</v>
      </c>
      <c r="D62" s="2" t="s">
        <v>249</v>
      </c>
      <c r="E62" s="2" t="s">
        <v>878</v>
      </c>
      <c r="F62" s="2">
        <f t="shared" si="3"/>
        <v>4.25</v>
      </c>
      <c r="G62" s="2" t="s">
        <v>250</v>
      </c>
      <c r="H62" s="2" t="str">
        <f t="shared" si="4"/>
        <v>1098</v>
      </c>
      <c r="I62" s="2">
        <f t="shared" si="5"/>
        <v>10.733137829912023</v>
      </c>
      <c r="J62" s="2">
        <v>1.0848193475904399E-11</v>
      </c>
      <c r="K62" s="2">
        <v>4</v>
      </c>
      <c r="L62" s="2">
        <v>34</v>
      </c>
      <c r="M62" s="2">
        <v>2.50593269293391E-9</v>
      </c>
      <c r="N62" s="2" t="s">
        <v>879</v>
      </c>
    </row>
    <row r="63" spans="1:14" ht="14.5" x14ac:dyDescent="0.35">
      <c r="A63" s="2" t="s">
        <v>255</v>
      </c>
      <c r="B63" s="2" t="s">
        <v>15</v>
      </c>
      <c r="C63" s="2" t="s">
        <v>232</v>
      </c>
      <c r="D63" s="2" t="s">
        <v>256</v>
      </c>
      <c r="E63" s="2" t="s">
        <v>842</v>
      </c>
      <c r="F63" s="2">
        <f t="shared" si="3"/>
        <v>1</v>
      </c>
      <c r="G63" s="2" t="s">
        <v>254</v>
      </c>
      <c r="H63" s="2" t="str">
        <f t="shared" si="4"/>
        <v>530</v>
      </c>
      <c r="I63" s="2">
        <f t="shared" si="5"/>
        <v>5.1808406647116323</v>
      </c>
      <c r="J63" s="2">
        <v>6.82864745811346E-11</v>
      </c>
      <c r="K63" s="2">
        <v>5</v>
      </c>
      <c r="L63" s="2">
        <v>8</v>
      </c>
      <c r="M63" s="2">
        <v>1.13474166779298E-8</v>
      </c>
      <c r="N63" s="2" t="s">
        <v>877</v>
      </c>
    </row>
    <row r="64" spans="1:14" ht="14.5" x14ac:dyDescent="0.35">
      <c r="A64" s="2" t="s">
        <v>252</v>
      </c>
      <c r="B64" s="2" t="s">
        <v>15</v>
      </c>
      <c r="C64" s="2" t="s">
        <v>232</v>
      </c>
      <c r="D64" s="2" t="s">
        <v>253</v>
      </c>
      <c r="E64" s="2" t="s">
        <v>842</v>
      </c>
      <c r="F64" s="2">
        <f t="shared" si="3"/>
        <v>1</v>
      </c>
      <c r="G64" s="2" t="s">
        <v>254</v>
      </c>
      <c r="H64" s="2" t="str">
        <f t="shared" si="4"/>
        <v>530</v>
      </c>
      <c r="I64" s="2">
        <f t="shared" si="5"/>
        <v>5.1808406647116323</v>
      </c>
      <c r="J64" s="2">
        <v>6.82864745811346E-11</v>
      </c>
      <c r="K64" s="2">
        <v>6</v>
      </c>
      <c r="L64" s="2">
        <v>8</v>
      </c>
      <c r="M64" s="2">
        <v>1.13474166779298E-8</v>
      </c>
      <c r="N64" s="2" t="s">
        <v>877</v>
      </c>
    </row>
    <row r="65" spans="1:14" ht="14.5" x14ac:dyDescent="0.35">
      <c r="A65" s="2" t="s">
        <v>260</v>
      </c>
      <c r="B65" s="2" t="s">
        <v>15</v>
      </c>
      <c r="C65" s="2" t="s">
        <v>232</v>
      </c>
      <c r="D65" s="2" t="s">
        <v>261</v>
      </c>
      <c r="E65" s="2" t="s">
        <v>842</v>
      </c>
      <c r="F65" s="2">
        <f t="shared" si="3"/>
        <v>1</v>
      </c>
      <c r="G65" s="2" t="s">
        <v>259</v>
      </c>
      <c r="H65" s="2" t="str">
        <f t="shared" si="4"/>
        <v>531</v>
      </c>
      <c r="I65" s="2">
        <f t="shared" si="5"/>
        <v>5.1906158357771259</v>
      </c>
      <c r="J65" s="2">
        <v>6.87722222904839E-11</v>
      </c>
      <c r="K65" s="2">
        <v>4</v>
      </c>
      <c r="L65" s="2">
        <v>8</v>
      </c>
      <c r="M65" s="2">
        <v>1.13474166779298E-8</v>
      </c>
      <c r="N65" s="2" t="s">
        <v>877</v>
      </c>
    </row>
    <row r="66" spans="1:14" ht="14.5" x14ac:dyDescent="0.35">
      <c r="A66" s="2" t="s">
        <v>257</v>
      </c>
      <c r="B66" s="2" t="s">
        <v>15</v>
      </c>
      <c r="C66" s="2" t="s">
        <v>232</v>
      </c>
      <c r="D66" s="2" t="s">
        <v>258</v>
      </c>
      <c r="E66" s="2" t="s">
        <v>842</v>
      </c>
      <c r="F66" s="2">
        <f t="shared" ref="F66:F97" si="6">L66/800*100</f>
        <v>1</v>
      </c>
      <c r="G66" s="2" t="s">
        <v>259</v>
      </c>
      <c r="H66" s="2" t="str">
        <f t="shared" ref="H66:H97" si="7">LEFT(G66,FIND("/",G66)-1)</f>
        <v>531</v>
      </c>
      <c r="I66" s="2">
        <f t="shared" ref="I66:I97" si="8">H66/10230*100</f>
        <v>5.1906158357771259</v>
      </c>
      <c r="J66" s="2">
        <v>6.87722222904839E-11</v>
      </c>
      <c r="K66" s="2">
        <v>5</v>
      </c>
      <c r="L66" s="2">
        <v>8</v>
      </c>
      <c r="M66" s="2">
        <v>1.13474166779298E-8</v>
      </c>
      <c r="N66" s="2" t="s">
        <v>877</v>
      </c>
    </row>
    <row r="67" spans="1:14" ht="14.5" x14ac:dyDescent="0.35">
      <c r="A67" s="2" t="s">
        <v>262</v>
      </c>
      <c r="B67" s="2" t="s">
        <v>15</v>
      </c>
      <c r="C67" s="2" t="s">
        <v>232</v>
      </c>
      <c r="D67" s="2" t="s">
        <v>263</v>
      </c>
      <c r="E67" s="2" t="s">
        <v>837</v>
      </c>
      <c r="F67" s="2">
        <f t="shared" si="6"/>
        <v>1.7500000000000002</v>
      </c>
      <c r="G67" s="2" t="s">
        <v>264</v>
      </c>
      <c r="H67" s="2" t="str">
        <f t="shared" si="7"/>
        <v>612</v>
      </c>
      <c r="I67" s="2">
        <f t="shared" si="8"/>
        <v>5.9824046920821115</v>
      </c>
      <c r="J67" s="2">
        <v>2.2850149710005202E-9</v>
      </c>
      <c r="K67" s="2">
        <v>5</v>
      </c>
      <c r="L67" s="2">
        <v>14</v>
      </c>
      <c r="M67" s="2">
        <v>3.5189230553408001E-7</v>
      </c>
      <c r="N67" s="2" t="s">
        <v>880</v>
      </c>
    </row>
    <row r="68" spans="1:14" ht="14.5" x14ac:dyDescent="0.35">
      <c r="A68" s="2" t="s">
        <v>269</v>
      </c>
      <c r="B68" s="2" t="s">
        <v>15</v>
      </c>
      <c r="C68" s="2" t="s">
        <v>232</v>
      </c>
      <c r="D68" s="2" t="s">
        <v>270</v>
      </c>
      <c r="E68" s="2" t="s">
        <v>842</v>
      </c>
      <c r="F68" s="2">
        <f t="shared" si="6"/>
        <v>1</v>
      </c>
      <c r="G68" s="2" t="s">
        <v>271</v>
      </c>
      <c r="H68" s="2" t="str">
        <f t="shared" si="7"/>
        <v>478</v>
      </c>
      <c r="I68" s="2">
        <f t="shared" si="8"/>
        <v>4.6725317693059623</v>
      </c>
      <c r="J68" s="2">
        <v>2.6302817119312299E-9</v>
      </c>
      <c r="K68" s="2">
        <v>5</v>
      </c>
      <c r="L68" s="2">
        <v>8</v>
      </c>
      <c r="M68" s="2">
        <v>3.7974692216007102E-7</v>
      </c>
      <c r="N68" s="2" t="s">
        <v>881</v>
      </c>
    </row>
    <row r="69" spans="1:14" ht="14.5" x14ac:dyDescent="0.35">
      <c r="A69" s="2" t="s">
        <v>266</v>
      </c>
      <c r="B69" s="2" t="s">
        <v>15</v>
      </c>
      <c r="C69" s="2" t="s">
        <v>232</v>
      </c>
      <c r="D69" s="2" t="s">
        <v>267</v>
      </c>
      <c r="E69" s="2" t="s">
        <v>842</v>
      </c>
      <c r="F69" s="2">
        <f t="shared" si="6"/>
        <v>1</v>
      </c>
      <c r="G69" s="2" t="s">
        <v>268</v>
      </c>
      <c r="H69" s="2" t="str">
        <f t="shared" si="7"/>
        <v>475</v>
      </c>
      <c r="I69" s="2">
        <f t="shared" si="8"/>
        <v>4.6432062561094822</v>
      </c>
      <c r="J69" s="2">
        <v>3.8909574140071204E-9</v>
      </c>
      <c r="K69" s="2">
        <v>6</v>
      </c>
      <c r="L69" s="2">
        <v>8</v>
      </c>
      <c r="M69" s="2">
        <v>5.0149921709322699E-7</v>
      </c>
      <c r="N69" s="2" t="s">
        <v>881</v>
      </c>
    </row>
    <row r="70" spans="1:14" ht="14.5" x14ac:dyDescent="0.35">
      <c r="A70" s="2" t="s">
        <v>277</v>
      </c>
      <c r="B70" s="2" t="s">
        <v>15</v>
      </c>
      <c r="C70" s="2" t="s">
        <v>232</v>
      </c>
      <c r="D70" s="2" t="s">
        <v>278</v>
      </c>
      <c r="E70" s="2" t="s">
        <v>875</v>
      </c>
      <c r="F70" s="2">
        <f t="shared" si="6"/>
        <v>0.87500000000000011</v>
      </c>
      <c r="G70" s="2" t="s">
        <v>274</v>
      </c>
      <c r="H70" s="2" t="str">
        <f t="shared" si="7"/>
        <v>449</v>
      </c>
      <c r="I70" s="2">
        <f t="shared" si="8"/>
        <v>4.3890518084066477</v>
      </c>
      <c r="J70" s="2">
        <v>4.3419845635777199E-9</v>
      </c>
      <c r="K70" s="2">
        <v>8</v>
      </c>
      <c r="L70" s="2">
        <v>7</v>
      </c>
      <c r="M70" s="2">
        <v>5.0149921709322699E-7</v>
      </c>
      <c r="N70" s="2" t="s">
        <v>882</v>
      </c>
    </row>
    <row r="71" spans="1:14" ht="14.5" x14ac:dyDescent="0.35">
      <c r="A71" s="2" t="s">
        <v>272</v>
      </c>
      <c r="B71" s="2" t="s">
        <v>15</v>
      </c>
      <c r="C71" s="2" t="s">
        <v>232</v>
      </c>
      <c r="D71" s="2" t="s">
        <v>273</v>
      </c>
      <c r="E71" s="2" t="s">
        <v>875</v>
      </c>
      <c r="F71" s="2">
        <f t="shared" si="6"/>
        <v>0.87500000000000011</v>
      </c>
      <c r="G71" s="2" t="s">
        <v>274</v>
      </c>
      <c r="H71" s="2" t="str">
        <f t="shared" si="7"/>
        <v>449</v>
      </c>
      <c r="I71" s="2">
        <f t="shared" si="8"/>
        <v>4.3890518084066477</v>
      </c>
      <c r="J71" s="2">
        <v>4.3419845635777199E-9</v>
      </c>
      <c r="K71" s="2">
        <v>9</v>
      </c>
      <c r="L71" s="2">
        <v>7</v>
      </c>
      <c r="M71" s="2">
        <v>5.0149921709322699E-7</v>
      </c>
      <c r="N71" s="2" t="s">
        <v>882</v>
      </c>
    </row>
    <row r="72" spans="1:14" ht="14.5" x14ac:dyDescent="0.35">
      <c r="A72" s="2" t="s">
        <v>275</v>
      </c>
      <c r="B72" s="2" t="s">
        <v>15</v>
      </c>
      <c r="C72" s="2" t="s">
        <v>232</v>
      </c>
      <c r="D72" s="2" t="s">
        <v>276</v>
      </c>
      <c r="E72" s="2" t="s">
        <v>875</v>
      </c>
      <c r="F72" s="2">
        <f t="shared" si="6"/>
        <v>0.87500000000000011</v>
      </c>
      <c r="G72" s="2" t="s">
        <v>274</v>
      </c>
      <c r="H72" s="2" t="str">
        <f t="shared" si="7"/>
        <v>449</v>
      </c>
      <c r="I72" s="2">
        <f t="shared" si="8"/>
        <v>4.3890518084066477</v>
      </c>
      <c r="J72" s="2">
        <v>4.3419845635777199E-9</v>
      </c>
      <c r="K72" s="2">
        <v>7</v>
      </c>
      <c r="L72" s="2">
        <v>7</v>
      </c>
      <c r="M72" s="2">
        <v>5.0149921709322699E-7</v>
      </c>
      <c r="N72" s="2" t="s">
        <v>882</v>
      </c>
    </row>
    <row r="73" spans="1:14" ht="14.5" x14ac:dyDescent="0.35">
      <c r="A73" s="2" t="s">
        <v>279</v>
      </c>
      <c r="B73" s="2" t="s">
        <v>15</v>
      </c>
      <c r="C73" s="2" t="s">
        <v>232</v>
      </c>
      <c r="D73" s="2" t="s">
        <v>280</v>
      </c>
      <c r="E73" s="2" t="s">
        <v>883</v>
      </c>
      <c r="F73" s="2">
        <f t="shared" si="6"/>
        <v>2.25</v>
      </c>
      <c r="G73" s="2" t="s">
        <v>281</v>
      </c>
      <c r="H73" s="2" t="str">
        <f t="shared" si="7"/>
        <v>677</v>
      </c>
      <c r="I73" s="2">
        <f t="shared" si="8"/>
        <v>6.6177908113391988</v>
      </c>
      <c r="J73" s="2">
        <v>7.7397204905320994E-9</v>
      </c>
      <c r="K73" s="2">
        <v>5</v>
      </c>
      <c r="L73" s="2">
        <v>18</v>
      </c>
      <c r="M73" s="2">
        <v>8.5136925395853199E-7</v>
      </c>
      <c r="N73" s="2" t="s">
        <v>884</v>
      </c>
    </row>
    <row r="74" spans="1:14" ht="14.5" x14ac:dyDescent="0.35">
      <c r="A74" s="2" t="s">
        <v>231</v>
      </c>
      <c r="B74" s="2" t="s">
        <v>15</v>
      </c>
      <c r="C74" s="2" t="s">
        <v>232</v>
      </c>
      <c r="D74" s="2" t="s">
        <v>233</v>
      </c>
      <c r="E74" s="2" t="s">
        <v>885</v>
      </c>
      <c r="F74" s="2">
        <f t="shared" si="6"/>
        <v>7.625</v>
      </c>
      <c r="G74" s="2" t="s">
        <v>234</v>
      </c>
      <c r="H74" s="2" t="str">
        <f t="shared" si="7"/>
        <v>1431</v>
      </c>
      <c r="I74" s="2">
        <f t="shared" si="8"/>
        <v>13.988269794721408</v>
      </c>
      <c r="J74" s="2">
        <v>1.09331994258226E-8</v>
      </c>
      <c r="K74" s="2">
        <v>1</v>
      </c>
      <c r="L74" s="2">
        <v>61</v>
      </c>
      <c r="M74" s="2">
        <v>1.14798593971137E-6</v>
      </c>
      <c r="N74" s="2" t="s">
        <v>886</v>
      </c>
    </row>
    <row r="75" spans="1:14" ht="14.5" x14ac:dyDescent="0.35">
      <c r="A75" s="2" t="s">
        <v>236</v>
      </c>
      <c r="B75" s="2" t="s">
        <v>15</v>
      </c>
      <c r="C75" s="2" t="s">
        <v>232</v>
      </c>
      <c r="D75" s="2" t="s">
        <v>237</v>
      </c>
      <c r="E75" s="2" t="s">
        <v>887</v>
      </c>
      <c r="F75" s="2">
        <f t="shared" si="6"/>
        <v>7.0000000000000009</v>
      </c>
      <c r="G75" s="2" t="s">
        <v>239</v>
      </c>
      <c r="H75" s="2" t="str">
        <f t="shared" si="7"/>
        <v>1340</v>
      </c>
      <c r="I75" s="2">
        <f t="shared" si="8"/>
        <v>13.098729227761485</v>
      </c>
      <c r="J75" s="2">
        <v>1.53990747613326E-8</v>
      </c>
      <c r="K75" s="2">
        <v>2</v>
      </c>
      <c r="L75" s="2">
        <v>56</v>
      </c>
      <c r="M75" s="2">
        <v>1.5466027260294999E-6</v>
      </c>
      <c r="N75" s="2" t="s">
        <v>888</v>
      </c>
    </row>
    <row r="76" spans="1:14" ht="14.5" x14ac:dyDescent="0.35">
      <c r="A76" s="2" t="s">
        <v>245</v>
      </c>
      <c r="B76" s="2" t="s">
        <v>15</v>
      </c>
      <c r="C76" s="2" t="s">
        <v>232</v>
      </c>
      <c r="D76" s="2" t="s">
        <v>246</v>
      </c>
      <c r="E76" s="2" t="s">
        <v>887</v>
      </c>
      <c r="F76" s="2">
        <f t="shared" si="6"/>
        <v>7.0000000000000009</v>
      </c>
      <c r="G76" s="2" t="s">
        <v>247</v>
      </c>
      <c r="H76" s="2" t="str">
        <f t="shared" si="7"/>
        <v>1293</v>
      </c>
      <c r="I76" s="2">
        <f t="shared" si="8"/>
        <v>12.639296187683286</v>
      </c>
      <c r="J76" s="2">
        <v>1.1993884016731601E-7</v>
      </c>
      <c r="K76" s="2">
        <v>3</v>
      </c>
      <c r="L76" s="2">
        <v>56</v>
      </c>
      <c r="M76" s="2">
        <v>1.06561046456346E-5</v>
      </c>
      <c r="N76" s="2" t="s">
        <v>888</v>
      </c>
    </row>
    <row r="77" spans="1:14" ht="14.5" x14ac:dyDescent="0.35">
      <c r="A77" s="2" t="s">
        <v>288</v>
      </c>
      <c r="B77" s="2" t="s">
        <v>15</v>
      </c>
      <c r="C77" s="2" t="s">
        <v>232</v>
      </c>
      <c r="D77" s="2" t="s">
        <v>289</v>
      </c>
      <c r="E77" s="2" t="s">
        <v>889</v>
      </c>
      <c r="F77" s="2">
        <f t="shared" si="6"/>
        <v>2.125</v>
      </c>
      <c r="G77" s="2" t="s">
        <v>291</v>
      </c>
      <c r="H77" s="2" t="str">
        <f t="shared" si="7"/>
        <v>604</v>
      </c>
      <c r="I77" s="2">
        <f t="shared" si="8"/>
        <v>5.9042033235581624</v>
      </c>
      <c r="J77" s="2">
        <v>1.8274359476426099E-7</v>
      </c>
      <c r="K77" s="2">
        <v>4</v>
      </c>
      <c r="L77" s="2">
        <v>17</v>
      </c>
      <c r="M77" s="2">
        <v>1.50763465680515E-5</v>
      </c>
      <c r="N77" s="2" t="s">
        <v>890</v>
      </c>
    </row>
    <row r="78" spans="1:14" ht="14.5" x14ac:dyDescent="0.35">
      <c r="A78" s="2" t="s">
        <v>293</v>
      </c>
      <c r="B78" s="2" t="s">
        <v>15</v>
      </c>
      <c r="C78" s="2" t="s">
        <v>232</v>
      </c>
      <c r="D78" s="2" t="s">
        <v>294</v>
      </c>
      <c r="E78" s="2" t="s">
        <v>837</v>
      </c>
      <c r="F78" s="2">
        <f t="shared" si="6"/>
        <v>1.7500000000000002</v>
      </c>
      <c r="G78" s="2" t="s">
        <v>295</v>
      </c>
      <c r="H78" s="2" t="str">
        <f t="shared" si="7"/>
        <v>533</v>
      </c>
      <c r="I78" s="2">
        <f t="shared" si="8"/>
        <v>5.2101661779081132</v>
      </c>
      <c r="J78" s="2">
        <v>3.1683924049567301E-7</v>
      </c>
      <c r="K78" s="2">
        <v>5</v>
      </c>
      <c r="L78" s="2">
        <v>14</v>
      </c>
      <c r="M78" s="2">
        <v>2.2976228861135601E-5</v>
      </c>
      <c r="N78" s="2" t="s">
        <v>891</v>
      </c>
    </row>
    <row r="79" spans="1:14" ht="14.5" x14ac:dyDescent="0.35">
      <c r="A79" s="2" t="s">
        <v>297</v>
      </c>
      <c r="B79" s="2" t="s">
        <v>15</v>
      </c>
      <c r="C79" s="2" t="s">
        <v>232</v>
      </c>
      <c r="D79" s="2" t="s">
        <v>298</v>
      </c>
      <c r="E79" s="2" t="s">
        <v>837</v>
      </c>
      <c r="F79" s="2">
        <f t="shared" si="6"/>
        <v>1.7500000000000002</v>
      </c>
      <c r="G79" s="2" t="s">
        <v>295</v>
      </c>
      <c r="H79" s="2" t="str">
        <f t="shared" si="7"/>
        <v>533</v>
      </c>
      <c r="I79" s="2">
        <f t="shared" si="8"/>
        <v>5.2101661779081132</v>
      </c>
      <c r="J79" s="2">
        <v>3.1683924049567301E-7</v>
      </c>
      <c r="K79" s="2">
        <v>6</v>
      </c>
      <c r="L79" s="2">
        <v>14</v>
      </c>
      <c r="M79" s="2">
        <v>2.2976228861135601E-5</v>
      </c>
      <c r="N79" s="2" t="s">
        <v>891</v>
      </c>
    </row>
    <row r="80" spans="1:14" ht="14.5" x14ac:dyDescent="0.35">
      <c r="A80" s="2" t="s">
        <v>304</v>
      </c>
      <c r="B80" s="2" t="s">
        <v>15</v>
      </c>
      <c r="C80" s="2" t="s">
        <v>232</v>
      </c>
      <c r="D80" s="2" t="s">
        <v>305</v>
      </c>
      <c r="E80" s="2" t="s">
        <v>845</v>
      </c>
      <c r="F80" s="2">
        <f t="shared" si="6"/>
        <v>1.125</v>
      </c>
      <c r="G80" s="2" t="s">
        <v>306</v>
      </c>
      <c r="H80" s="2" t="str">
        <f t="shared" si="7"/>
        <v>407</v>
      </c>
      <c r="I80" s="2">
        <f t="shared" si="8"/>
        <v>3.978494623655914</v>
      </c>
      <c r="J80" s="2">
        <v>1.1423166398032301E-6</v>
      </c>
      <c r="K80" s="2">
        <v>6</v>
      </c>
      <c r="L80" s="2">
        <v>9</v>
      </c>
      <c r="M80" s="2">
        <v>7.7610336410160902E-5</v>
      </c>
      <c r="N80" s="2" t="s">
        <v>892</v>
      </c>
    </row>
    <row r="81" spans="1:14" ht="14.5" x14ac:dyDescent="0.35">
      <c r="A81" s="2" t="s">
        <v>283</v>
      </c>
      <c r="B81" s="2" t="s">
        <v>15</v>
      </c>
      <c r="C81" s="2" t="s">
        <v>232</v>
      </c>
      <c r="D81" s="2" t="s">
        <v>284</v>
      </c>
      <c r="E81" s="2" t="s">
        <v>893</v>
      </c>
      <c r="F81" s="2">
        <f t="shared" si="6"/>
        <v>3</v>
      </c>
      <c r="G81" s="2" t="s">
        <v>286</v>
      </c>
      <c r="H81" s="2" t="str">
        <f t="shared" si="7"/>
        <v>686</v>
      </c>
      <c r="I81" s="2">
        <f t="shared" si="8"/>
        <v>6.7057673509286415</v>
      </c>
      <c r="J81" s="2">
        <v>2.1065239228633898E-6</v>
      </c>
      <c r="K81" s="2">
        <v>4</v>
      </c>
      <c r="L81" s="2">
        <v>24</v>
      </c>
      <c r="M81" s="2">
        <v>1.3903057890898401E-4</v>
      </c>
      <c r="N81" s="2" t="s">
        <v>894</v>
      </c>
    </row>
    <row r="82" spans="1:14" ht="14.5" x14ac:dyDescent="0.35">
      <c r="A82" s="2" t="s">
        <v>299</v>
      </c>
      <c r="B82" s="2" t="s">
        <v>15</v>
      </c>
      <c r="C82" s="2" t="s">
        <v>232</v>
      </c>
      <c r="D82" s="2" t="s">
        <v>300</v>
      </c>
      <c r="E82" s="2" t="s">
        <v>830</v>
      </c>
      <c r="F82" s="2">
        <f t="shared" si="6"/>
        <v>3.125</v>
      </c>
      <c r="G82" s="2" t="s">
        <v>302</v>
      </c>
      <c r="H82" s="2" t="str">
        <f t="shared" si="7"/>
        <v>691</v>
      </c>
      <c r="I82" s="2">
        <f t="shared" si="8"/>
        <v>6.7546432062561097</v>
      </c>
      <c r="J82" s="2">
        <v>4.5712092211196898E-6</v>
      </c>
      <c r="K82" s="2">
        <v>3</v>
      </c>
      <c r="L82" s="2">
        <v>25</v>
      </c>
      <c r="M82" s="2">
        <v>2.9331925835518002E-4</v>
      </c>
      <c r="N82" s="2" t="s">
        <v>895</v>
      </c>
    </row>
    <row r="83" spans="1:14" ht="14.5" x14ac:dyDescent="0.35">
      <c r="A83" s="2" t="s">
        <v>308</v>
      </c>
      <c r="B83" s="2" t="s">
        <v>15</v>
      </c>
      <c r="C83" s="2" t="s">
        <v>232</v>
      </c>
      <c r="D83" s="2" t="s">
        <v>309</v>
      </c>
      <c r="E83" s="2" t="s">
        <v>893</v>
      </c>
      <c r="F83" s="2">
        <f t="shared" si="6"/>
        <v>3</v>
      </c>
      <c r="G83" s="2" t="s">
        <v>310</v>
      </c>
      <c r="H83" s="2" t="str">
        <f t="shared" si="7"/>
        <v>647</v>
      </c>
      <c r="I83" s="2">
        <f t="shared" si="8"/>
        <v>6.3245356793743897</v>
      </c>
      <c r="J83" s="2">
        <v>1.4466701364352001E-5</v>
      </c>
      <c r="K83" s="2">
        <v>4</v>
      </c>
      <c r="L83" s="2">
        <v>24</v>
      </c>
      <c r="M83" s="2">
        <v>7.4503270925863497E-4</v>
      </c>
      <c r="N83" s="2" t="s">
        <v>894</v>
      </c>
    </row>
    <row r="84" spans="1:14" ht="14.5" x14ac:dyDescent="0.35">
      <c r="A84" s="2" t="s">
        <v>311</v>
      </c>
      <c r="B84" s="2" t="s">
        <v>15</v>
      </c>
      <c r="C84" s="2" t="s">
        <v>232</v>
      </c>
      <c r="D84" s="2" t="s">
        <v>312</v>
      </c>
      <c r="E84" s="2" t="s">
        <v>893</v>
      </c>
      <c r="F84" s="2">
        <f t="shared" si="6"/>
        <v>3</v>
      </c>
      <c r="G84" s="2" t="s">
        <v>313</v>
      </c>
      <c r="H84" s="2" t="str">
        <f t="shared" si="7"/>
        <v>648</v>
      </c>
      <c r="I84" s="2">
        <f t="shared" si="8"/>
        <v>6.3343108504398824</v>
      </c>
      <c r="J84" s="2">
        <v>1.44704403490899E-5</v>
      </c>
      <c r="K84" s="2">
        <v>4</v>
      </c>
      <c r="L84" s="2">
        <v>24</v>
      </c>
      <c r="M84" s="2">
        <v>7.4503270925863497E-4</v>
      </c>
      <c r="N84" s="2" t="s">
        <v>894</v>
      </c>
    </row>
    <row r="85" spans="1:14" ht="14.5" x14ac:dyDescent="0.35">
      <c r="A85" s="2" t="s">
        <v>335</v>
      </c>
      <c r="B85" s="2" t="s">
        <v>15</v>
      </c>
      <c r="C85" s="2" t="s">
        <v>232</v>
      </c>
      <c r="D85" s="2" t="s">
        <v>336</v>
      </c>
      <c r="E85" s="2" t="s">
        <v>896</v>
      </c>
      <c r="F85" s="2">
        <f t="shared" si="6"/>
        <v>0.25</v>
      </c>
      <c r="G85" s="2" t="s">
        <v>337</v>
      </c>
      <c r="H85" s="2" t="str">
        <f t="shared" si="7"/>
        <v>204</v>
      </c>
      <c r="I85" s="2">
        <f t="shared" si="8"/>
        <v>1.994134897360704</v>
      </c>
      <c r="J85" s="2">
        <v>1.6365156812404201E-5</v>
      </c>
      <c r="K85" s="2">
        <v>7</v>
      </c>
      <c r="L85" s="2">
        <v>2</v>
      </c>
      <c r="M85" s="2">
        <v>8.2181548340551705E-4</v>
      </c>
      <c r="N85" s="2" t="s">
        <v>897</v>
      </c>
    </row>
    <row r="86" spans="1:14" ht="14.5" x14ac:dyDescent="0.35">
      <c r="A86" s="2" t="s">
        <v>326</v>
      </c>
      <c r="B86" s="2" t="s">
        <v>15</v>
      </c>
      <c r="C86" s="2" t="s">
        <v>232</v>
      </c>
      <c r="D86" s="2" t="s">
        <v>327</v>
      </c>
      <c r="E86" s="2" t="s">
        <v>871</v>
      </c>
      <c r="F86" s="2">
        <f t="shared" si="6"/>
        <v>0.5</v>
      </c>
      <c r="G86" s="2" t="s">
        <v>328</v>
      </c>
      <c r="H86" s="2" t="str">
        <f t="shared" si="7"/>
        <v>252</v>
      </c>
      <c r="I86" s="2">
        <f t="shared" si="8"/>
        <v>2.4633431085043989</v>
      </c>
      <c r="J86" s="2">
        <v>2.2585100395301699E-5</v>
      </c>
      <c r="K86" s="2">
        <v>7</v>
      </c>
      <c r="L86" s="2">
        <v>4</v>
      </c>
      <c r="M86" s="2">
        <v>1.0869079565239E-3</v>
      </c>
      <c r="N86" s="2" t="s">
        <v>898</v>
      </c>
    </row>
    <row r="87" spans="1:14" ht="14.5" x14ac:dyDescent="0.35">
      <c r="A87" s="2" t="s">
        <v>323</v>
      </c>
      <c r="B87" s="2" t="s">
        <v>15</v>
      </c>
      <c r="C87" s="2" t="s">
        <v>232</v>
      </c>
      <c r="D87" s="2" t="s">
        <v>324</v>
      </c>
      <c r="E87" s="2" t="s">
        <v>830</v>
      </c>
      <c r="F87" s="2">
        <f t="shared" si="6"/>
        <v>3.125</v>
      </c>
      <c r="G87" s="2" t="s">
        <v>325</v>
      </c>
      <c r="H87" s="2" t="str">
        <f t="shared" si="7"/>
        <v>653</v>
      </c>
      <c r="I87" s="2">
        <f t="shared" si="8"/>
        <v>6.3831867057673506</v>
      </c>
      <c r="J87" s="2">
        <v>3.01545490852728E-5</v>
      </c>
      <c r="K87" s="2">
        <v>4</v>
      </c>
      <c r="L87" s="2">
        <v>25</v>
      </c>
      <c r="M87" s="2">
        <v>1.42157159973429E-3</v>
      </c>
      <c r="N87" s="2" t="s">
        <v>895</v>
      </c>
    </row>
    <row r="88" spans="1:14" ht="14.5" x14ac:dyDescent="0.35">
      <c r="A88" s="2" t="s">
        <v>330</v>
      </c>
      <c r="B88" s="2" t="s">
        <v>15</v>
      </c>
      <c r="C88" s="2" t="s">
        <v>232</v>
      </c>
      <c r="D88" s="2" t="s">
        <v>331</v>
      </c>
      <c r="E88" s="2" t="s">
        <v>899</v>
      </c>
      <c r="F88" s="2">
        <f t="shared" si="6"/>
        <v>32.5</v>
      </c>
      <c r="G88" s="2" t="s">
        <v>333</v>
      </c>
      <c r="H88" s="2" t="str">
        <f t="shared" si="7"/>
        <v>4012</v>
      </c>
      <c r="I88" s="2">
        <f t="shared" si="8"/>
        <v>39.217986314760509</v>
      </c>
      <c r="J88" s="2">
        <v>4.5519393928016701E-5</v>
      </c>
      <c r="K88" s="2">
        <v>1</v>
      </c>
      <c r="L88" s="2">
        <v>260</v>
      </c>
      <c r="M88" s="2">
        <v>2.0221115379561198E-3</v>
      </c>
      <c r="N88" s="2" t="s">
        <v>900</v>
      </c>
    </row>
    <row r="89" spans="1:14" ht="14.5" x14ac:dyDescent="0.35">
      <c r="A89" s="2" t="s">
        <v>575</v>
      </c>
      <c r="B89" s="2" t="s">
        <v>15</v>
      </c>
      <c r="C89" s="2" t="s">
        <v>232</v>
      </c>
      <c r="D89" s="2" t="s">
        <v>576</v>
      </c>
      <c r="E89" s="2" t="s">
        <v>901</v>
      </c>
      <c r="F89" s="2">
        <f t="shared" si="6"/>
        <v>4.625</v>
      </c>
      <c r="G89" s="2" t="s">
        <v>578</v>
      </c>
      <c r="H89" s="2" t="str">
        <f t="shared" si="7"/>
        <v>842</v>
      </c>
      <c r="I89" s="2">
        <f t="shared" si="8"/>
        <v>8.2306940371456498</v>
      </c>
      <c r="J89" s="2">
        <v>5.3164899299362098E-5</v>
      </c>
      <c r="K89" s="2">
        <v>3</v>
      </c>
      <c r="L89" s="2">
        <v>37</v>
      </c>
      <c r="M89" s="2">
        <v>2.3171871204061599E-3</v>
      </c>
      <c r="N89" s="2" t="s">
        <v>902</v>
      </c>
    </row>
    <row r="90" spans="1:14" ht="14.5" x14ac:dyDescent="0.35">
      <c r="A90" s="2" t="s">
        <v>566</v>
      </c>
      <c r="B90" s="2" t="s">
        <v>15</v>
      </c>
      <c r="C90" s="2" t="s">
        <v>232</v>
      </c>
      <c r="D90" s="2" t="s">
        <v>567</v>
      </c>
      <c r="E90" s="2" t="s">
        <v>903</v>
      </c>
      <c r="F90" s="2">
        <f t="shared" si="6"/>
        <v>4.125</v>
      </c>
      <c r="G90" s="2" t="s">
        <v>569</v>
      </c>
      <c r="H90" s="2" t="str">
        <f t="shared" si="7"/>
        <v>772</v>
      </c>
      <c r="I90" s="2">
        <f t="shared" si="8"/>
        <v>7.5464320625610952</v>
      </c>
      <c r="J90" s="2">
        <v>6.4387025506109396E-5</v>
      </c>
      <c r="K90" s="2">
        <v>4</v>
      </c>
      <c r="L90" s="2">
        <v>33</v>
      </c>
      <c r="M90" s="2">
        <v>2.7042550712565901E-3</v>
      </c>
      <c r="N90" s="2" t="s">
        <v>904</v>
      </c>
    </row>
    <row r="91" spans="1:14" ht="14.5" x14ac:dyDescent="0.35">
      <c r="A91" s="2" t="s">
        <v>460</v>
      </c>
      <c r="B91" s="2" t="s">
        <v>15</v>
      </c>
      <c r="C91" s="2" t="s">
        <v>232</v>
      </c>
      <c r="D91" s="2" t="s">
        <v>461</v>
      </c>
      <c r="E91" s="2" t="s">
        <v>843</v>
      </c>
      <c r="F91" s="2">
        <f t="shared" si="6"/>
        <v>1.625</v>
      </c>
      <c r="G91" s="2" t="s">
        <v>462</v>
      </c>
      <c r="H91" s="2" t="str">
        <f t="shared" si="7"/>
        <v>417</v>
      </c>
      <c r="I91" s="2">
        <f t="shared" si="8"/>
        <v>4.0762463343108504</v>
      </c>
      <c r="J91" s="2">
        <v>7.8676437247795605E-5</v>
      </c>
      <c r="K91" s="2">
        <v>2</v>
      </c>
      <c r="L91" s="2">
        <v>13</v>
      </c>
      <c r="M91" s="2">
        <v>3.2454030364715701E-3</v>
      </c>
      <c r="N91" s="2" t="s">
        <v>905</v>
      </c>
    </row>
    <row r="92" spans="1:14" ht="14.5" x14ac:dyDescent="0.35">
      <c r="A92" s="2" t="s">
        <v>351</v>
      </c>
      <c r="B92" s="2" t="s">
        <v>15</v>
      </c>
      <c r="C92" s="2" t="s">
        <v>232</v>
      </c>
      <c r="D92" s="2" t="s">
        <v>352</v>
      </c>
      <c r="E92" s="2" t="s">
        <v>906</v>
      </c>
      <c r="F92" s="2">
        <f t="shared" si="6"/>
        <v>0</v>
      </c>
      <c r="G92" s="2" t="s">
        <v>353</v>
      </c>
      <c r="H92" s="2" t="str">
        <f t="shared" si="7"/>
        <v>113</v>
      </c>
      <c r="I92" s="2">
        <f t="shared" si="8"/>
        <v>1.1045943304007819</v>
      </c>
      <c r="J92" s="2">
        <v>1.48407876975516E-4</v>
      </c>
      <c r="K92" s="2">
        <v>10</v>
      </c>
      <c r="L92" s="2">
        <v>0</v>
      </c>
      <c r="M92" s="2">
        <v>5.7137032635573501E-3</v>
      </c>
      <c r="N92" s="2"/>
    </row>
    <row r="93" spans="1:14" ht="14.5" x14ac:dyDescent="0.35">
      <c r="A93" s="2" t="s">
        <v>594</v>
      </c>
      <c r="B93" s="2" t="s">
        <v>15</v>
      </c>
      <c r="C93" s="2" t="s">
        <v>232</v>
      </c>
      <c r="D93" s="2" t="s">
        <v>595</v>
      </c>
      <c r="E93" s="2" t="s">
        <v>838</v>
      </c>
      <c r="F93" s="2">
        <f t="shared" si="6"/>
        <v>5.25</v>
      </c>
      <c r="G93" s="2" t="s">
        <v>597</v>
      </c>
      <c r="H93" s="2" t="str">
        <f t="shared" si="7"/>
        <v>887</v>
      </c>
      <c r="I93" s="2">
        <f t="shared" si="8"/>
        <v>8.6705767350928635</v>
      </c>
      <c r="J93" s="2">
        <v>1.8236636901960499E-4</v>
      </c>
      <c r="K93" s="2">
        <v>3</v>
      </c>
      <c r="L93" s="2">
        <v>42</v>
      </c>
      <c r="M93" s="2">
        <v>6.9060051218899502E-3</v>
      </c>
      <c r="N93" s="2" t="s">
        <v>907</v>
      </c>
    </row>
    <row r="94" spans="1:14" ht="14.5" x14ac:dyDescent="0.35">
      <c r="A94" s="2" t="s">
        <v>908</v>
      </c>
      <c r="B94" s="2" t="s">
        <v>15</v>
      </c>
      <c r="C94" s="2" t="s">
        <v>232</v>
      </c>
      <c r="D94" s="2" t="s">
        <v>909</v>
      </c>
      <c r="E94" s="2" t="s">
        <v>869</v>
      </c>
      <c r="F94" s="2">
        <f t="shared" si="6"/>
        <v>0.625</v>
      </c>
      <c r="G94" s="2" t="s">
        <v>910</v>
      </c>
      <c r="H94" s="2" t="str">
        <f t="shared" si="7"/>
        <v>241</v>
      </c>
      <c r="I94" s="2">
        <f t="shared" si="8"/>
        <v>2.3558162267839688</v>
      </c>
      <c r="J94" s="2">
        <v>2.15520194586007E-4</v>
      </c>
      <c r="K94" s="2">
        <v>5</v>
      </c>
      <c r="L94" s="2">
        <v>5</v>
      </c>
      <c r="M94" s="2">
        <v>8.0298653144141498E-3</v>
      </c>
      <c r="N94" s="2" t="s">
        <v>911</v>
      </c>
    </row>
    <row r="95" spans="1:14" ht="14.5" x14ac:dyDescent="0.35">
      <c r="A95" s="2" t="s">
        <v>466</v>
      </c>
      <c r="B95" s="2" t="s">
        <v>15</v>
      </c>
      <c r="C95" s="2" t="s">
        <v>232</v>
      </c>
      <c r="D95" s="2" t="s">
        <v>467</v>
      </c>
      <c r="E95" s="2" t="s">
        <v>843</v>
      </c>
      <c r="F95" s="2">
        <f t="shared" si="6"/>
        <v>1.625</v>
      </c>
      <c r="G95" s="2" t="s">
        <v>468</v>
      </c>
      <c r="H95" s="2" t="str">
        <f t="shared" si="7"/>
        <v>395</v>
      </c>
      <c r="I95" s="2">
        <f t="shared" si="8"/>
        <v>3.8611925708699903</v>
      </c>
      <c r="J95" s="2">
        <v>2.4897269128159899E-4</v>
      </c>
      <c r="K95" s="2">
        <v>3</v>
      </c>
      <c r="L95" s="2">
        <v>13</v>
      </c>
      <c r="M95" s="2">
        <v>9.1289986803253093E-3</v>
      </c>
      <c r="N95" s="2" t="s">
        <v>905</v>
      </c>
    </row>
    <row r="96" spans="1:14" ht="14.5" x14ac:dyDescent="0.35">
      <c r="A96" s="2" t="s">
        <v>912</v>
      </c>
      <c r="B96" s="2" t="s">
        <v>15</v>
      </c>
      <c r="C96" s="2" t="s">
        <v>232</v>
      </c>
      <c r="D96" s="2" t="s">
        <v>913</v>
      </c>
      <c r="E96" s="2" t="s">
        <v>906</v>
      </c>
      <c r="F96" s="2">
        <f t="shared" si="6"/>
        <v>0</v>
      </c>
      <c r="G96" s="2" t="s">
        <v>450</v>
      </c>
      <c r="H96" s="2" t="str">
        <f t="shared" si="7"/>
        <v>103</v>
      </c>
      <c r="I96" s="2">
        <f t="shared" si="8"/>
        <v>1.0068426197458455</v>
      </c>
      <c r="J96" s="2">
        <v>3.3644863855928503E-4</v>
      </c>
      <c r="K96" s="2">
        <v>1</v>
      </c>
      <c r="L96" s="2">
        <v>0</v>
      </c>
      <c r="M96" s="2">
        <v>1.1429358162822799E-2</v>
      </c>
      <c r="N96" s="2"/>
    </row>
    <row r="97" spans="1:14" ht="14.5" x14ac:dyDescent="0.35">
      <c r="A97" s="2" t="s">
        <v>346</v>
      </c>
      <c r="B97" s="2" t="s">
        <v>15</v>
      </c>
      <c r="C97" s="2" t="s">
        <v>232</v>
      </c>
      <c r="D97" s="2" t="s">
        <v>347</v>
      </c>
      <c r="E97" s="2" t="s">
        <v>914</v>
      </c>
      <c r="F97" s="2">
        <f t="shared" si="6"/>
        <v>15.25</v>
      </c>
      <c r="G97" s="2" t="s">
        <v>349</v>
      </c>
      <c r="H97" s="2" t="str">
        <f t="shared" si="7"/>
        <v>2026</v>
      </c>
      <c r="I97" s="2">
        <f t="shared" si="8"/>
        <v>19.804496578690127</v>
      </c>
      <c r="J97" s="2">
        <v>6.18928296332492E-4</v>
      </c>
      <c r="K97" s="2">
        <v>3</v>
      </c>
      <c r="L97" s="2">
        <v>122</v>
      </c>
      <c r="M97" s="2">
        <v>1.6820286641506602E-2</v>
      </c>
      <c r="N97" s="2" t="s">
        <v>915</v>
      </c>
    </row>
    <row r="98" spans="1:14" ht="14.5" x14ac:dyDescent="0.35">
      <c r="A98" s="2" t="s">
        <v>589</v>
      </c>
      <c r="B98" s="2" t="s">
        <v>15</v>
      </c>
      <c r="C98" s="2" t="s">
        <v>232</v>
      </c>
      <c r="D98" s="2" t="s">
        <v>590</v>
      </c>
      <c r="E98" s="2" t="s">
        <v>838</v>
      </c>
      <c r="F98" s="2">
        <f t="shared" ref="F98:F119" si="9">L98/800*100</f>
        <v>5.25</v>
      </c>
      <c r="G98" s="2" t="s">
        <v>592</v>
      </c>
      <c r="H98" s="2" t="str">
        <f t="shared" ref="H98:H129" si="10">LEFT(G98,FIND("/",G98)-1)</f>
        <v>853</v>
      </c>
      <c r="I98" s="2">
        <f t="shared" ref="I98:I129" si="11">H98/10230*100</f>
        <v>8.3382209188660816</v>
      </c>
      <c r="J98" s="2">
        <v>6.5533524087417201E-4</v>
      </c>
      <c r="K98" s="2">
        <v>3</v>
      </c>
      <c r="L98" s="2">
        <v>42</v>
      </c>
      <c r="M98" s="2">
        <v>1.76026093769691E-2</v>
      </c>
      <c r="N98" s="2" t="s">
        <v>907</v>
      </c>
    </row>
    <row r="99" spans="1:14" ht="14.5" x14ac:dyDescent="0.35">
      <c r="A99" s="2" t="s">
        <v>339</v>
      </c>
      <c r="B99" s="2" t="s">
        <v>15</v>
      </c>
      <c r="C99" s="2" t="s">
        <v>232</v>
      </c>
      <c r="D99" s="2" t="s">
        <v>340</v>
      </c>
      <c r="E99" s="2" t="s">
        <v>916</v>
      </c>
      <c r="F99" s="2">
        <f t="shared" si="9"/>
        <v>0.125</v>
      </c>
      <c r="G99" s="2" t="s">
        <v>342</v>
      </c>
      <c r="H99" s="2" t="str">
        <f t="shared" si="10"/>
        <v>125</v>
      </c>
      <c r="I99" s="2">
        <f t="shared" si="11"/>
        <v>1.2218963831867058</v>
      </c>
      <c r="J99" s="2">
        <v>6.6550905864828903E-4</v>
      </c>
      <c r="K99" s="2">
        <v>7</v>
      </c>
      <c r="L99" s="2">
        <v>1</v>
      </c>
      <c r="M99" s="2">
        <v>1.7670412936523501E-2</v>
      </c>
      <c r="N99" s="2" t="s">
        <v>601</v>
      </c>
    </row>
    <row r="100" spans="1:14" ht="14.5" x14ac:dyDescent="0.35">
      <c r="A100" s="2" t="s">
        <v>728</v>
      </c>
      <c r="B100" s="2" t="s">
        <v>15</v>
      </c>
      <c r="C100" s="2" t="s">
        <v>232</v>
      </c>
      <c r="D100" s="2" t="s">
        <v>729</v>
      </c>
      <c r="E100" s="2" t="s">
        <v>917</v>
      </c>
      <c r="F100" s="2">
        <f t="shared" si="9"/>
        <v>6.8750000000000009</v>
      </c>
      <c r="G100" s="2" t="s">
        <v>731</v>
      </c>
      <c r="H100" s="2" t="str">
        <f t="shared" si="10"/>
        <v>1027</v>
      </c>
      <c r="I100" s="2">
        <f t="shared" si="11"/>
        <v>10.039100684261975</v>
      </c>
      <c r="J100" s="2">
        <v>1.41386324501228E-3</v>
      </c>
      <c r="K100" s="2">
        <v>3</v>
      </c>
      <c r="L100" s="2">
        <v>55</v>
      </c>
      <c r="M100" s="2">
        <v>3.3670351504931598E-2</v>
      </c>
      <c r="N100" s="2" t="s">
        <v>918</v>
      </c>
    </row>
    <row r="101" spans="1:14" ht="14.5" x14ac:dyDescent="0.35">
      <c r="A101" s="2" t="s">
        <v>919</v>
      </c>
      <c r="B101" s="2" t="s">
        <v>15</v>
      </c>
      <c r="C101" s="2" t="s">
        <v>232</v>
      </c>
      <c r="D101" s="2" t="s">
        <v>920</v>
      </c>
      <c r="E101" s="2" t="s">
        <v>906</v>
      </c>
      <c r="F101" s="2">
        <f t="shared" si="9"/>
        <v>0</v>
      </c>
      <c r="G101" s="2" t="s">
        <v>921</v>
      </c>
      <c r="H101" s="2" t="str">
        <f t="shared" si="10"/>
        <v>84</v>
      </c>
      <c r="I101" s="2">
        <f t="shared" si="11"/>
        <v>0.82111436950146632</v>
      </c>
      <c r="J101" s="2">
        <v>1.73129340607169E-3</v>
      </c>
      <c r="K101" s="2">
        <v>7</v>
      </c>
      <c r="L101" s="2">
        <v>0</v>
      </c>
      <c r="M101" s="2">
        <v>4.0809058857403997E-2</v>
      </c>
      <c r="N101" s="2"/>
    </row>
    <row r="102" spans="1:14" ht="14.5" x14ac:dyDescent="0.35">
      <c r="A102" s="2" t="s">
        <v>603</v>
      </c>
      <c r="B102" s="2" t="s">
        <v>15</v>
      </c>
      <c r="C102" s="2" t="s">
        <v>232</v>
      </c>
      <c r="D102" s="2" t="s">
        <v>604</v>
      </c>
      <c r="E102" s="2" t="s">
        <v>906</v>
      </c>
      <c r="F102" s="2">
        <f t="shared" si="9"/>
        <v>0</v>
      </c>
      <c r="G102" s="2" t="s">
        <v>605</v>
      </c>
      <c r="H102" s="2" t="str">
        <f t="shared" si="10"/>
        <v>85</v>
      </c>
      <c r="I102" s="2">
        <f t="shared" si="11"/>
        <v>0.83088954056695985</v>
      </c>
      <c r="J102" s="2">
        <v>1.74933329345542E-3</v>
      </c>
      <c r="K102" s="2">
        <v>7</v>
      </c>
      <c r="L102" s="2">
        <v>0</v>
      </c>
      <c r="M102" s="2">
        <v>4.0817776847293E-2</v>
      </c>
      <c r="N102" s="2"/>
    </row>
    <row r="103" spans="1:14" ht="14.5" x14ac:dyDescent="0.35">
      <c r="A103" s="2" t="s">
        <v>614</v>
      </c>
      <c r="B103" s="2" t="s">
        <v>355</v>
      </c>
      <c r="C103" s="2" t="s">
        <v>16</v>
      </c>
      <c r="D103" s="2" t="s">
        <v>615</v>
      </c>
      <c r="E103" s="2" t="s">
        <v>845</v>
      </c>
      <c r="F103" s="2">
        <f t="shared" si="9"/>
        <v>1.125</v>
      </c>
      <c r="G103" s="2" t="s">
        <v>85</v>
      </c>
      <c r="H103" s="2" t="str">
        <f t="shared" si="10"/>
        <v>14</v>
      </c>
      <c r="I103" s="2">
        <f t="shared" si="11"/>
        <v>0.13685239491691104</v>
      </c>
      <c r="J103" s="2">
        <v>1.46473578646068E-7</v>
      </c>
      <c r="K103" s="2">
        <v>5</v>
      </c>
      <c r="L103" s="2">
        <v>9</v>
      </c>
      <c r="M103" s="2">
        <v>9.5207826119944193E-6</v>
      </c>
      <c r="N103" s="2" t="s">
        <v>922</v>
      </c>
    </row>
    <row r="104" spans="1:14" ht="14.5" x14ac:dyDescent="0.35">
      <c r="A104" s="2" t="s">
        <v>617</v>
      </c>
      <c r="B104" s="2" t="s">
        <v>355</v>
      </c>
      <c r="C104" s="2" t="s">
        <v>16</v>
      </c>
      <c r="D104" s="2" t="s">
        <v>618</v>
      </c>
      <c r="E104" s="2" t="s">
        <v>845</v>
      </c>
      <c r="F104" s="2">
        <f t="shared" si="9"/>
        <v>1.125</v>
      </c>
      <c r="G104" s="2" t="s">
        <v>619</v>
      </c>
      <c r="H104" s="2" t="str">
        <f t="shared" si="10"/>
        <v>18</v>
      </c>
      <c r="I104" s="2">
        <f t="shared" si="11"/>
        <v>0.17595307917888564</v>
      </c>
      <c r="J104" s="2">
        <v>2.66857975588242E-6</v>
      </c>
      <c r="K104" s="2">
        <v>4</v>
      </c>
      <c r="L104" s="2">
        <v>9</v>
      </c>
      <c r="M104" s="2">
        <v>8.6728842066178695E-5</v>
      </c>
      <c r="N104" s="2" t="s">
        <v>922</v>
      </c>
    </row>
    <row r="105" spans="1:14" ht="14.5" x14ac:dyDescent="0.35">
      <c r="A105" s="2" t="s">
        <v>734</v>
      </c>
      <c r="B105" s="2" t="s">
        <v>355</v>
      </c>
      <c r="C105" s="2" t="s">
        <v>16</v>
      </c>
      <c r="D105" s="2" t="s">
        <v>735</v>
      </c>
      <c r="E105" s="2" t="s">
        <v>923</v>
      </c>
      <c r="F105" s="2">
        <f t="shared" si="9"/>
        <v>1.25</v>
      </c>
      <c r="G105" s="2" t="s">
        <v>129</v>
      </c>
      <c r="H105" s="2" t="str">
        <f t="shared" si="10"/>
        <v>27</v>
      </c>
      <c r="I105" s="2">
        <f t="shared" si="11"/>
        <v>0.26392961876832843</v>
      </c>
      <c r="J105" s="2">
        <v>1.9966499193297801E-5</v>
      </c>
      <c r="K105" s="2">
        <v>4</v>
      </c>
      <c r="L105" s="2">
        <v>10</v>
      </c>
      <c r="M105" s="2">
        <v>5.76809976695269E-4</v>
      </c>
      <c r="N105" s="2" t="s">
        <v>924</v>
      </c>
    </row>
    <row r="106" spans="1:14" ht="14.5" x14ac:dyDescent="0.35">
      <c r="A106" s="2" t="s">
        <v>925</v>
      </c>
      <c r="B106" s="2" t="s">
        <v>355</v>
      </c>
      <c r="C106" s="2" t="s">
        <v>16</v>
      </c>
      <c r="D106" s="2" t="s">
        <v>926</v>
      </c>
      <c r="E106" s="2" t="s">
        <v>927</v>
      </c>
      <c r="F106" s="2">
        <f t="shared" si="9"/>
        <v>2.875</v>
      </c>
      <c r="G106" s="2" t="s">
        <v>928</v>
      </c>
      <c r="H106" s="2" t="str">
        <f t="shared" si="10"/>
        <v>151</v>
      </c>
      <c r="I106" s="2">
        <f t="shared" si="11"/>
        <v>1.4760508308895406</v>
      </c>
      <c r="J106" s="2">
        <v>1.87866205491148E-3</v>
      </c>
      <c r="K106" s="2">
        <v>2</v>
      </c>
      <c r="L106" s="2">
        <v>23</v>
      </c>
      <c r="M106" s="2">
        <v>3.0528258392311498E-2</v>
      </c>
      <c r="N106" s="2" t="s">
        <v>929</v>
      </c>
    </row>
    <row r="107" spans="1:14" ht="14.5" x14ac:dyDescent="0.35">
      <c r="A107" s="2" t="s">
        <v>930</v>
      </c>
      <c r="B107" s="2" t="s">
        <v>355</v>
      </c>
      <c r="C107" s="2" t="s">
        <v>16</v>
      </c>
      <c r="D107" s="2" t="s">
        <v>931</v>
      </c>
      <c r="E107" s="2" t="s">
        <v>923</v>
      </c>
      <c r="F107" s="2">
        <f t="shared" si="9"/>
        <v>1.25</v>
      </c>
      <c r="G107" s="2" t="s">
        <v>180</v>
      </c>
      <c r="H107" s="2" t="str">
        <f t="shared" si="10"/>
        <v>47</v>
      </c>
      <c r="I107" s="2">
        <f t="shared" si="11"/>
        <v>0.4594330400782014</v>
      </c>
      <c r="J107" s="2">
        <v>2.92836329913655E-3</v>
      </c>
      <c r="K107" s="2">
        <v>3</v>
      </c>
      <c r="L107" s="2">
        <v>10</v>
      </c>
      <c r="M107" s="2">
        <v>4.47867328103237E-2</v>
      </c>
      <c r="N107" s="2" t="s">
        <v>924</v>
      </c>
    </row>
    <row r="108" spans="1:14" ht="14.5" x14ac:dyDescent="0.35">
      <c r="A108" s="2" t="s">
        <v>372</v>
      </c>
      <c r="B108" s="2" t="s">
        <v>355</v>
      </c>
      <c r="C108" s="2" t="s">
        <v>232</v>
      </c>
      <c r="D108" s="2" t="s">
        <v>373</v>
      </c>
      <c r="E108" s="2" t="s">
        <v>875</v>
      </c>
      <c r="F108" s="2">
        <f t="shared" si="9"/>
        <v>0.87500000000000011</v>
      </c>
      <c r="G108" s="2" t="s">
        <v>374</v>
      </c>
      <c r="H108" s="2" t="str">
        <f t="shared" si="10"/>
        <v>430</v>
      </c>
      <c r="I108" s="2">
        <f t="shared" si="11"/>
        <v>4.2033235581622677</v>
      </c>
      <c r="J108" s="2">
        <v>1.24837545555188E-8</v>
      </c>
      <c r="K108" s="2">
        <v>2</v>
      </c>
      <c r="L108" s="2">
        <v>7</v>
      </c>
      <c r="M108" s="2">
        <v>1.6245709179198E-6</v>
      </c>
      <c r="N108" s="2" t="s">
        <v>932</v>
      </c>
    </row>
    <row r="109" spans="1:14" ht="14.5" x14ac:dyDescent="0.35">
      <c r="A109" s="2" t="s">
        <v>376</v>
      </c>
      <c r="B109" s="2" t="s">
        <v>355</v>
      </c>
      <c r="C109" s="2" t="s">
        <v>232</v>
      </c>
      <c r="D109" s="2" t="s">
        <v>377</v>
      </c>
      <c r="E109" s="2" t="s">
        <v>875</v>
      </c>
      <c r="F109" s="2">
        <f t="shared" si="9"/>
        <v>0.87500000000000011</v>
      </c>
      <c r="G109" s="2" t="s">
        <v>378</v>
      </c>
      <c r="H109" s="2" t="str">
        <f t="shared" si="10"/>
        <v>431</v>
      </c>
      <c r="I109" s="2">
        <f t="shared" si="11"/>
        <v>4.2130987292277613</v>
      </c>
      <c r="J109" s="2">
        <v>1.2496699368613801E-8</v>
      </c>
      <c r="K109" s="2">
        <v>2</v>
      </c>
      <c r="L109" s="2">
        <v>7</v>
      </c>
      <c r="M109" s="2">
        <v>1.6245709179198E-6</v>
      </c>
      <c r="N109" s="2" t="s">
        <v>932</v>
      </c>
    </row>
    <row r="110" spans="1:14" ht="14.5" x14ac:dyDescent="0.35">
      <c r="A110" s="2" t="s">
        <v>367</v>
      </c>
      <c r="B110" s="2" t="s">
        <v>355</v>
      </c>
      <c r="C110" s="2" t="s">
        <v>232</v>
      </c>
      <c r="D110" s="2" t="s">
        <v>368</v>
      </c>
      <c r="E110" s="2" t="s">
        <v>933</v>
      </c>
      <c r="F110" s="2">
        <f t="shared" si="9"/>
        <v>10.75</v>
      </c>
      <c r="G110" s="2" t="s">
        <v>370</v>
      </c>
      <c r="H110" s="2" t="str">
        <f t="shared" si="10"/>
        <v>1770</v>
      </c>
      <c r="I110" s="2">
        <f t="shared" si="11"/>
        <v>17.302052785923756</v>
      </c>
      <c r="J110" s="2">
        <v>9.9060590699508499E-8</v>
      </c>
      <c r="K110" s="2">
        <v>1</v>
      </c>
      <c r="L110" s="2">
        <v>86</v>
      </c>
      <c r="M110" s="2">
        <v>8.5852511939574107E-6</v>
      </c>
      <c r="N110" s="2" t="s">
        <v>934</v>
      </c>
    </row>
    <row r="111" spans="1:14" ht="14.5" x14ac:dyDescent="0.35">
      <c r="A111" s="2" t="s">
        <v>382</v>
      </c>
      <c r="B111" s="2" t="s">
        <v>355</v>
      </c>
      <c r="C111" s="2" t="s">
        <v>232</v>
      </c>
      <c r="D111" s="2" t="s">
        <v>383</v>
      </c>
      <c r="E111" s="2" t="s">
        <v>869</v>
      </c>
      <c r="F111" s="2">
        <f t="shared" si="9"/>
        <v>0.625</v>
      </c>
      <c r="G111" s="2" t="s">
        <v>384</v>
      </c>
      <c r="H111" s="2" t="str">
        <f t="shared" si="10"/>
        <v>344</v>
      </c>
      <c r="I111" s="2">
        <f t="shared" si="11"/>
        <v>3.3626588465298148</v>
      </c>
      <c r="J111" s="2">
        <v>1.9006911765267799E-7</v>
      </c>
      <c r="K111" s="2">
        <v>3</v>
      </c>
      <c r="L111" s="2">
        <v>5</v>
      </c>
      <c r="M111" s="2">
        <v>9.88359411793927E-6</v>
      </c>
      <c r="N111" s="2" t="s">
        <v>935</v>
      </c>
    </row>
    <row r="112" spans="1:14" ht="14.5" x14ac:dyDescent="0.35">
      <c r="A112" s="2" t="s">
        <v>379</v>
      </c>
      <c r="B112" s="2" t="s">
        <v>355</v>
      </c>
      <c r="C112" s="2" t="s">
        <v>232</v>
      </c>
      <c r="D112" s="2" t="s">
        <v>380</v>
      </c>
      <c r="E112" s="2" t="s">
        <v>906</v>
      </c>
      <c r="F112" s="2">
        <f t="shared" si="9"/>
        <v>0</v>
      </c>
      <c r="G112" s="2" t="s">
        <v>381</v>
      </c>
      <c r="H112" s="2" t="str">
        <f t="shared" si="10"/>
        <v>168</v>
      </c>
      <c r="I112" s="2">
        <f t="shared" si="11"/>
        <v>1.6422287390029326</v>
      </c>
      <c r="J112" s="2">
        <v>1.64082780708794E-6</v>
      </c>
      <c r="K112" s="2">
        <v>5</v>
      </c>
      <c r="L112" s="2">
        <v>0</v>
      </c>
      <c r="M112" s="2">
        <v>7.1102538307144002E-5</v>
      </c>
      <c r="N112" s="2"/>
    </row>
    <row r="113" spans="1:14" ht="14.5" x14ac:dyDescent="0.35">
      <c r="A113" s="2" t="s">
        <v>386</v>
      </c>
      <c r="B113" s="2" t="s">
        <v>355</v>
      </c>
      <c r="C113" s="2" t="s">
        <v>232</v>
      </c>
      <c r="D113" s="2" t="s">
        <v>387</v>
      </c>
      <c r="E113" s="2" t="s">
        <v>906</v>
      </c>
      <c r="F113" s="2">
        <f t="shared" si="9"/>
        <v>0</v>
      </c>
      <c r="G113" s="2" t="s">
        <v>388</v>
      </c>
      <c r="H113" s="2" t="str">
        <f t="shared" si="10"/>
        <v>166</v>
      </c>
      <c r="I113" s="2">
        <f t="shared" si="11"/>
        <v>1.6226783968719454</v>
      </c>
      <c r="J113" s="2">
        <v>2.6197650384059299E-6</v>
      </c>
      <c r="K113" s="2">
        <v>6</v>
      </c>
      <c r="L113" s="2">
        <v>0</v>
      </c>
      <c r="M113" s="2">
        <v>8.6728842066178695E-5</v>
      </c>
      <c r="N113" s="2"/>
    </row>
    <row r="114" spans="1:14" ht="14.5" x14ac:dyDescent="0.35">
      <c r="A114" s="2" t="s">
        <v>936</v>
      </c>
      <c r="B114" s="2" t="s">
        <v>355</v>
      </c>
      <c r="C114" s="2" t="s">
        <v>232</v>
      </c>
      <c r="D114" s="2" t="s">
        <v>937</v>
      </c>
      <c r="E114" s="2" t="s">
        <v>853</v>
      </c>
      <c r="F114" s="2">
        <f t="shared" si="9"/>
        <v>2</v>
      </c>
      <c r="G114" s="2" t="s">
        <v>938</v>
      </c>
      <c r="H114" s="2" t="str">
        <f t="shared" si="10"/>
        <v>453</v>
      </c>
      <c r="I114" s="2">
        <f t="shared" si="11"/>
        <v>4.4281524926686213</v>
      </c>
      <c r="J114" s="2">
        <v>2.1615856552236999E-4</v>
      </c>
      <c r="K114" s="2">
        <v>2</v>
      </c>
      <c r="L114" s="2">
        <v>16</v>
      </c>
      <c r="M114" s="2">
        <v>5.3575909163305502E-3</v>
      </c>
      <c r="N114" s="2" t="s">
        <v>939</v>
      </c>
    </row>
    <row r="115" spans="1:14" ht="14.5" x14ac:dyDescent="0.35">
      <c r="A115" s="2" t="s">
        <v>389</v>
      </c>
      <c r="B115" s="2" t="s">
        <v>355</v>
      </c>
      <c r="C115" s="2" t="s">
        <v>232</v>
      </c>
      <c r="D115" s="2" t="s">
        <v>390</v>
      </c>
      <c r="E115" s="2" t="s">
        <v>906</v>
      </c>
      <c r="F115" s="2">
        <f t="shared" si="9"/>
        <v>0</v>
      </c>
      <c r="G115" s="2" t="s">
        <v>391</v>
      </c>
      <c r="H115" s="2" t="str">
        <f t="shared" si="10"/>
        <v>110</v>
      </c>
      <c r="I115" s="2">
        <f t="shared" si="11"/>
        <v>1.0752688172043012</v>
      </c>
      <c r="J115" s="2">
        <v>2.2666730799859999E-4</v>
      </c>
      <c r="K115" s="2">
        <v>4</v>
      </c>
      <c r="L115" s="2">
        <v>0</v>
      </c>
      <c r="M115" s="2">
        <v>5.3575909163305502E-3</v>
      </c>
      <c r="N115" s="2"/>
    </row>
    <row r="116" spans="1:14" ht="14.5" x14ac:dyDescent="0.35">
      <c r="A116" s="2" t="s">
        <v>623</v>
      </c>
      <c r="B116" s="2" t="s">
        <v>355</v>
      </c>
      <c r="C116" s="2" t="s">
        <v>232</v>
      </c>
      <c r="D116" s="2" t="s">
        <v>624</v>
      </c>
      <c r="E116" s="2" t="s">
        <v>940</v>
      </c>
      <c r="F116" s="2">
        <f t="shared" si="9"/>
        <v>17.875</v>
      </c>
      <c r="G116" s="2" t="s">
        <v>626</v>
      </c>
      <c r="H116" s="2" t="str">
        <f t="shared" si="10"/>
        <v>2332</v>
      </c>
      <c r="I116" s="2">
        <f t="shared" si="11"/>
        <v>22.795698924731184</v>
      </c>
      <c r="J116" s="2">
        <v>4.4082555329298499E-4</v>
      </c>
      <c r="K116" s="2">
        <v>0</v>
      </c>
      <c r="L116" s="2">
        <v>143</v>
      </c>
      <c r="M116" s="2">
        <v>9.5512203213479994E-3</v>
      </c>
      <c r="N116" s="2" t="s">
        <v>941</v>
      </c>
    </row>
    <row r="117" spans="1:14" ht="14.5" x14ac:dyDescent="0.35">
      <c r="A117" s="2" t="s">
        <v>942</v>
      </c>
      <c r="B117" s="2" t="s">
        <v>355</v>
      </c>
      <c r="C117" s="2" t="s">
        <v>232</v>
      </c>
      <c r="D117" s="2" t="s">
        <v>943</v>
      </c>
      <c r="E117" s="2" t="s">
        <v>837</v>
      </c>
      <c r="F117" s="2">
        <f t="shared" si="9"/>
        <v>1.7500000000000002</v>
      </c>
      <c r="G117" s="2" t="s">
        <v>944</v>
      </c>
      <c r="H117" s="2" t="str">
        <f t="shared" si="10"/>
        <v>386</v>
      </c>
      <c r="I117" s="2">
        <f t="shared" si="11"/>
        <v>3.7732160312805476</v>
      </c>
      <c r="J117" s="2">
        <v>9.3760144088491802E-4</v>
      </c>
      <c r="K117" s="2">
        <v>4</v>
      </c>
      <c r="L117" s="2">
        <v>14</v>
      </c>
      <c r="M117" s="2">
        <v>1.74125981878628E-2</v>
      </c>
      <c r="N117" s="2" t="s">
        <v>945</v>
      </c>
    </row>
    <row r="118" spans="1:14" ht="14.5" x14ac:dyDescent="0.35">
      <c r="A118" s="2" t="s">
        <v>946</v>
      </c>
      <c r="B118" s="2" t="s">
        <v>355</v>
      </c>
      <c r="C118" s="2" t="s">
        <v>232</v>
      </c>
      <c r="D118" s="2" t="s">
        <v>947</v>
      </c>
      <c r="E118" s="2" t="s">
        <v>837</v>
      </c>
      <c r="F118" s="2">
        <f t="shared" si="9"/>
        <v>1.7500000000000002</v>
      </c>
      <c r="G118" s="2" t="s">
        <v>944</v>
      </c>
      <c r="H118" s="2" t="str">
        <f t="shared" si="10"/>
        <v>386</v>
      </c>
      <c r="I118" s="2">
        <f t="shared" si="11"/>
        <v>3.7732160312805476</v>
      </c>
      <c r="J118" s="2">
        <v>9.3760144088491802E-4</v>
      </c>
      <c r="K118" s="2">
        <v>3</v>
      </c>
      <c r="L118" s="2">
        <v>14</v>
      </c>
      <c r="M118" s="2">
        <v>1.74125981878628E-2</v>
      </c>
      <c r="N118" s="2" t="s">
        <v>945</v>
      </c>
    </row>
    <row r="119" spans="1:14" ht="14.5" x14ac:dyDescent="0.35">
      <c r="A119" s="2" t="s">
        <v>632</v>
      </c>
      <c r="B119" s="2" t="s">
        <v>355</v>
      </c>
      <c r="C119" s="2" t="s">
        <v>232</v>
      </c>
      <c r="D119" s="2" t="s">
        <v>633</v>
      </c>
      <c r="E119" s="2" t="s">
        <v>916</v>
      </c>
      <c r="F119" s="2">
        <f t="shared" si="9"/>
        <v>0.125</v>
      </c>
      <c r="G119" s="2" t="s">
        <v>345</v>
      </c>
      <c r="H119" s="2" t="str">
        <f t="shared" si="10"/>
        <v>115</v>
      </c>
      <c r="I119" s="2">
        <f t="shared" si="11"/>
        <v>1.1241446725317694</v>
      </c>
      <c r="J119" s="2">
        <v>1.42959292944502E-3</v>
      </c>
      <c r="K119" s="2">
        <v>4</v>
      </c>
      <c r="L119" s="2">
        <v>1</v>
      </c>
      <c r="M119" s="2">
        <v>2.4779610777047E-2</v>
      </c>
      <c r="N119" s="2" t="s">
        <v>634</v>
      </c>
    </row>
  </sheetData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MA_DO_up</vt:lpstr>
      <vt:lpstr>MD_DO_up</vt:lpstr>
      <vt:lpstr>MP_DO_up</vt:lpstr>
      <vt:lpstr>SA_DO_up</vt:lpstr>
      <vt:lpstr>SD_DO_up</vt:lpstr>
      <vt:lpstr>SP_DO_up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DNO</dc:creator>
  <dc:description/>
  <cp:lastModifiedBy>Diana Omoke</cp:lastModifiedBy>
  <cp:revision>1</cp:revision>
  <dcterms:created xsi:type="dcterms:W3CDTF">2023-03-17T15:05:48Z</dcterms:created>
  <dcterms:modified xsi:type="dcterms:W3CDTF">2023-03-17T12:57:34Z</dcterms:modified>
  <dc:language>en-US</dc:language>
</cp:coreProperties>
</file>