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inou/Desktop/D-Cys paper 28082023/"/>
    </mc:Choice>
  </mc:AlternateContent>
  <xr:revisionPtr revIDLastSave="0" documentId="13_ncr:1_{7D9C5FB8-F085-5A43-9CBC-304FC9024D7E}" xr6:coauthVersionLast="47" xr6:coauthVersionMax="47" xr10:uidLastSave="{00000000-0000-0000-0000-000000000000}"/>
  <bookViews>
    <workbookView xWindow="1520" yWindow="500" windowWidth="34320" windowHeight="18140" activeTab="1" xr2:uid="{00000000-000D-0000-FFFF-FFFF00000000}"/>
  </bookViews>
  <sheets>
    <sheet name="Results" sheetId="1" r:id="rId1"/>
    <sheet name="Results (2)" sheetId="3" r:id="rId2"/>
    <sheet name="ValueList_Helper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3" l="1"/>
  <c r="L18" i="3"/>
  <c r="L19" i="3"/>
  <c r="L20" i="3"/>
  <c r="L21" i="3"/>
  <c r="L22" i="3"/>
  <c r="H17" i="3"/>
  <c r="H18" i="3"/>
  <c r="H19" i="3"/>
  <c r="H20" i="3"/>
  <c r="H21" i="3"/>
  <c r="H22" i="3"/>
  <c r="M23" i="3"/>
  <c r="M24" i="3"/>
  <c r="M25" i="3"/>
  <c r="M26" i="3"/>
  <c r="M27" i="3"/>
  <c r="M28" i="3"/>
  <c r="M17" i="3"/>
  <c r="M18" i="3"/>
  <c r="M19" i="3"/>
  <c r="M20" i="3"/>
  <c r="M21" i="3"/>
  <c r="M22" i="3"/>
  <c r="L23" i="3"/>
  <c r="L24" i="3"/>
  <c r="L25" i="3"/>
  <c r="L26" i="3"/>
  <c r="L27" i="3"/>
  <c r="L28" i="3"/>
  <c r="K23" i="3"/>
  <c r="K24" i="3"/>
  <c r="K25" i="3"/>
  <c r="K26" i="3"/>
  <c r="K27" i="3"/>
  <c r="K28" i="3"/>
  <c r="K17" i="3"/>
  <c r="K18" i="3"/>
  <c r="K19" i="3"/>
  <c r="K20" i="3"/>
  <c r="K21" i="3"/>
  <c r="K22" i="3"/>
  <c r="J23" i="3"/>
  <c r="J24" i="3"/>
  <c r="J25" i="3"/>
  <c r="J26" i="3"/>
  <c r="J27" i="3"/>
  <c r="J28" i="3"/>
  <c r="J17" i="3"/>
  <c r="J18" i="3"/>
  <c r="J19" i="3"/>
  <c r="J20" i="3"/>
  <c r="J21" i="3"/>
  <c r="J22" i="3"/>
  <c r="I23" i="3"/>
  <c r="I24" i="3"/>
  <c r="I25" i="3"/>
  <c r="I26" i="3"/>
  <c r="I27" i="3"/>
  <c r="I28" i="3"/>
  <c r="I17" i="3"/>
  <c r="I18" i="3"/>
  <c r="I19" i="3"/>
  <c r="I20" i="3"/>
  <c r="I21" i="3"/>
  <c r="I22" i="3"/>
  <c r="H23" i="3"/>
  <c r="H24" i="3"/>
  <c r="H25" i="3"/>
  <c r="H26" i="3"/>
  <c r="H27" i="3"/>
  <c r="H28" i="3"/>
  <c r="G28" i="3"/>
  <c r="G27" i="3"/>
  <c r="G26" i="3"/>
  <c r="G25" i="3"/>
  <c r="G24" i="3"/>
  <c r="G23" i="3"/>
  <c r="G22" i="3"/>
  <c r="G21" i="3"/>
  <c r="G20" i="3"/>
  <c r="G19" i="3"/>
  <c r="G18" i="3"/>
  <c r="G17" i="3"/>
  <c r="G14" i="3"/>
  <c r="G13" i="3"/>
  <c r="G12" i="3"/>
  <c r="G11" i="3"/>
  <c r="G10" i="3"/>
  <c r="G9" i="3"/>
  <c r="G8" i="3"/>
  <c r="G7" i="3"/>
  <c r="G6" i="3"/>
  <c r="G5" i="3"/>
  <c r="G4" i="3"/>
  <c r="G3" i="3"/>
  <c r="K17" i="1"/>
  <c r="K18" i="1"/>
  <c r="K19" i="1"/>
  <c r="K20" i="1"/>
  <c r="K21" i="1"/>
  <c r="K22" i="1"/>
  <c r="K23" i="1"/>
  <c r="K24" i="1"/>
  <c r="K25" i="1"/>
  <c r="K26" i="1"/>
  <c r="K27" i="1"/>
  <c r="K28" i="1"/>
  <c r="H17" i="1"/>
  <c r="I17" i="1"/>
  <c r="J17" i="1"/>
  <c r="L17" i="1"/>
  <c r="M17" i="1"/>
  <c r="I18" i="1"/>
  <c r="J18" i="1"/>
  <c r="L18" i="1"/>
  <c r="M18" i="1"/>
  <c r="I19" i="1"/>
  <c r="J19" i="1"/>
  <c r="L19" i="1"/>
  <c r="M19" i="1"/>
  <c r="I20" i="1"/>
  <c r="J20" i="1"/>
  <c r="L20" i="1"/>
  <c r="M20" i="1"/>
  <c r="I21" i="1"/>
  <c r="J21" i="1"/>
  <c r="L21" i="1"/>
  <c r="M21" i="1"/>
  <c r="I22" i="1"/>
  <c r="J22" i="1"/>
  <c r="L22" i="1"/>
  <c r="M22" i="1"/>
  <c r="I23" i="1"/>
  <c r="J23" i="1"/>
  <c r="L23" i="1"/>
  <c r="M23" i="1"/>
  <c r="I24" i="1"/>
  <c r="J24" i="1"/>
  <c r="L24" i="1"/>
  <c r="M24" i="1"/>
  <c r="I25" i="1"/>
  <c r="J25" i="1"/>
  <c r="L25" i="1"/>
  <c r="M25" i="1"/>
  <c r="I26" i="1"/>
  <c r="J26" i="1"/>
  <c r="L26" i="1"/>
  <c r="M26" i="1"/>
  <c r="I27" i="1"/>
  <c r="J27" i="1"/>
  <c r="L27" i="1"/>
  <c r="M27" i="1"/>
  <c r="I28" i="1"/>
  <c r="J28" i="1"/>
  <c r="L28" i="1"/>
  <c r="M28" i="1"/>
  <c r="H18" i="1"/>
  <c r="H19" i="1"/>
  <c r="H20" i="1"/>
  <c r="H21" i="1"/>
  <c r="H22" i="1"/>
  <c r="H23" i="1"/>
  <c r="H24" i="1"/>
  <c r="H25" i="1"/>
  <c r="H26" i="1"/>
  <c r="H27" i="1"/>
  <c r="H28" i="1"/>
  <c r="G28" i="1"/>
  <c r="G27" i="1"/>
  <c r="G26" i="1"/>
  <c r="G25" i="1"/>
  <c r="G24" i="1"/>
  <c r="G23" i="1"/>
  <c r="G22" i="1"/>
  <c r="G21" i="1"/>
  <c r="G20" i="1"/>
  <c r="G19" i="1"/>
  <c r="G18" i="1"/>
  <c r="G17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<sst xmlns="http://schemas.openxmlformats.org/spreadsheetml/2006/main" count="212" uniqueCount="50">
  <si>
    <t>DoubleBlank</t>
  </si>
  <si>
    <t>Blank</t>
  </si>
  <si>
    <t>JM_THIOLS_082020_8_8</t>
  </si>
  <si>
    <t>Sample</t>
  </si>
  <si>
    <t>JM_THIOLS_082020_5_5</t>
  </si>
  <si>
    <t>QC</t>
  </si>
  <si>
    <t>MatrixSpikeDup</t>
  </si>
  <si>
    <t>Cal</t>
  </si>
  <si>
    <t>JM_THIOLS_082020_1_1</t>
  </si>
  <si>
    <t>MatrixSpike</t>
  </si>
  <si>
    <t>JM_THIOLS_082020_3_3</t>
  </si>
  <si>
    <t>JM_THIOLS_082020_4_4</t>
  </si>
  <si>
    <t>ResponseCheck</t>
  </si>
  <si>
    <t>TuneCheck</t>
  </si>
  <si>
    <t>JM_THIOLS_082020_6_6</t>
  </si>
  <si>
    <t>JM_THIOLS_082020_11_11</t>
  </si>
  <si>
    <t>JM_THIOLS_082020_2_2</t>
  </si>
  <si>
    <t>CC</t>
  </si>
  <si>
    <t>JM_THIOLS_082020_7_7</t>
  </si>
  <si>
    <t>JM_THIOLS_082020_10_10</t>
  </si>
  <si>
    <t>JM_THIOLS_082020_12_12</t>
  </si>
  <si>
    <t>MatrixBlank</t>
  </si>
  <si>
    <t>JM_THIOLS_082020_9_9</t>
  </si>
  <si>
    <t>CYSTINE (µM)</t>
  </si>
  <si>
    <t>HOMOCYSTINE (µM)</t>
  </si>
  <si>
    <t>GSSG (µM)</t>
  </si>
  <si>
    <t>Sample_ID</t>
  </si>
  <si>
    <t>TYPE</t>
  </si>
  <si>
    <t>Cells</t>
  </si>
  <si>
    <t>Class</t>
  </si>
  <si>
    <t>CM</t>
  </si>
  <si>
    <t>D-CYS TREATMENT</t>
  </si>
  <si>
    <t>Protein concentration (µg/ml)</t>
  </si>
  <si>
    <t>total protein content (µg)</t>
  </si>
  <si>
    <t>Volume containing metabolites (µL)</t>
  </si>
  <si>
    <t>Volume Extraction Protein (µL)</t>
  </si>
  <si>
    <t>CYSTINE (µmol/g of protein)</t>
  </si>
  <si>
    <t>HOMOCYSTINE (µmol/g of protein)</t>
  </si>
  <si>
    <t>GSSG (µmol/g of protein)</t>
  </si>
  <si>
    <t>Thiols Results in µmol/g of proteins</t>
  </si>
  <si>
    <t>Thiols Results in µM</t>
  </si>
  <si>
    <t>CYSTEINE (µM)</t>
  </si>
  <si>
    <t>HOMOCYSTEINE (µM)</t>
  </si>
  <si>
    <t>GSH (µM)</t>
  </si>
  <si>
    <t>CYSTEINE (µmol/g of protein)</t>
  </si>
  <si>
    <t>HOMOCYSTEINE (µmol/g of protein)</t>
  </si>
  <si>
    <t>GSH (µmol/g of protein)</t>
  </si>
  <si>
    <t>§</t>
  </si>
  <si>
    <t>D-Cys</t>
  </si>
  <si>
    <t>w/o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</si>
</sst>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6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28"/>
  <sheetViews>
    <sheetView topLeftCell="A8" zoomScale="150" zoomScaleNormal="150" zoomScalePageLayoutView="150" workbookViewId="0">
      <selection activeCell="J32" sqref="J32"/>
    </sheetView>
  </sheetViews>
  <sheetFormatPr baseColWidth="10" defaultColWidth="3.83203125" defaultRowHeight="15" x14ac:dyDescent="0.2"/>
  <cols>
    <col min="1" max="1" width="32.83203125" bestFit="1" customWidth="1"/>
    <col min="2" max="2" width="5" bestFit="1" customWidth="1"/>
    <col min="3" max="3" width="15.5" bestFit="1" customWidth="1"/>
    <col min="4" max="4" width="25.5" bestFit="1" customWidth="1"/>
    <col min="5" max="5" width="21" bestFit="1" customWidth="1"/>
    <col min="6" max="6" width="22" bestFit="1" customWidth="1"/>
    <col min="7" max="7" width="18" bestFit="1" customWidth="1"/>
    <col min="8" max="8" width="21.5" bestFit="1" customWidth="1"/>
    <col min="9" max="9" width="20.5" bestFit="1" customWidth="1"/>
    <col min="10" max="10" width="26.5" bestFit="1" customWidth="1"/>
    <col min="11" max="11" width="25.33203125" bestFit="1" customWidth="1"/>
    <col min="12" max="12" width="17.5" bestFit="1" customWidth="1"/>
    <col min="13" max="13" width="18.5" bestFit="1" customWidth="1"/>
  </cols>
  <sheetData>
    <row r="1" spans="1:13" x14ac:dyDescent="0.2">
      <c r="A1" t="s">
        <v>40</v>
      </c>
    </row>
    <row r="2" spans="1:13" ht="15" customHeight="1" x14ac:dyDescent="0.2">
      <c r="A2" s="1" t="s">
        <v>26</v>
      </c>
      <c r="B2" s="1" t="s">
        <v>27</v>
      </c>
      <c r="C2" s="1" t="s">
        <v>29</v>
      </c>
      <c r="D2" s="1" t="s">
        <v>34</v>
      </c>
      <c r="E2" s="1" t="s">
        <v>32</v>
      </c>
      <c r="F2" s="1" t="s">
        <v>35</v>
      </c>
      <c r="G2" s="1" t="s">
        <v>33</v>
      </c>
      <c r="H2" s="1" t="s">
        <v>41</v>
      </c>
      <c r="I2" s="1" t="s">
        <v>23</v>
      </c>
      <c r="J2" s="1" t="s">
        <v>42</v>
      </c>
      <c r="K2" s="1" t="s">
        <v>24</v>
      </c>
      <c r="L2" s="1" t="s">
        <v>43</v>
      </c>
      <c r="M2" s="1" t="s">
        <v>25</v>
      </c>
    </row>
    <row r="3" spans="1:13" x14ac:dyDescent="0.2">
      <c r="A3" s="2" t="s">
        <v>8</v>
      </c>
      <c r="B3" s="2" t="s">
        <v>28</v>
      </c>
      <c r="C3" s="2" t="s">
        <v>30</v>
      </c>
      <c r="D3" s="2">
        <v>100</v>
      </c>
      <c r="E3" s="2">
        <v>792.3</v>
      </c>
      <c r="F3" s="2">
        <v>750</v>
      </c>
      <c r="G3" s="4">
        <f>E3*F3/1000</f>
        <v>594.22500000000002</v>
      </c>
      <c r="H3" s="3">
        <v>16.807459253401198</v>
      </c>
      <c r="I3" s="4">
        <v>4.0795316765254803</v>
      </c>
      <c r="J3" s="4">
        <v>0.56232328451748304</v>
      </c>
      <c r="K3" s="5">
        <v>5.6194382131562297E-3</v>
      </c>
      <c r="L3" s="3">
        <v>974.20678436584899</v>
      </c>
      <c r="M3" s="4">
        <v>16.115751248409499</v>
      </c>
    </row>
    <row r="4" spans="1:13" x14ac:dyDescent="0.2">
      <c r="A4" s="2" t="s">
        <v>16</v>
      </c>
      <c r="B4" s="2" t="s">
        <v>28</v>
      </c>
      <c r="C4" s="2" t="s">
        <v>30</v>
      </c>
      <c r="D4" s="2">
        <v>100</v>
      </c>
      <c r="E4" s="2">
        <v>800.4</v>
      </c>
      <c r="F4" s="2">
        <v>750</v>
      </c>
      <c r="G4" s="4">
        <f t="shared" ref="G4:G14" si="0">E4*F4/1000</f>
        <v>600.29999999999995</v>
      </c>
      <c r="H4" s="3">
        <v>13.243545518069199</v>
      </c>
      <c r="I4" s="4">
        <v>3.0212546646993701</v>
      </c>
      <c r="J4" s="4">
        <v>0.45216639917928703</v>
      </c>
      <c r="K4" s="5">
        <v>4.12451830908157E-3</v>
      </c>
      <c r="L4" s="3">
        <v>1040.6545907520101</v>
      </c>
      <c r="M4" s="4">
        <v>13.0991152207826</v>
      </c>
    </row>
    <row r="5" spans="1:13" x14ac:dyDescent="0.2">
      <c r="A5" s="2" t="s">
        <v>10</v>
      </c>
      <c r="B5" s="2" t="s">
        <v>28</v>
      </c>
      <c r="C5" s="2" t="s">
        <v>30</v>
      </c>
      <c r="D5" s="2">
        <v>100</v>
      </c>
      <c r="E5" s="2">
        <v>804.75</v>
      </c>
      <c r="F5" s="2">
        <v>750</v>
      </c>
      <c r="G5" s="4">
        <f t="shared" si="0"/>
        <v>603.5625</v>
      </c>
      <c r="H5" s="3">
        <v>13.529722120026699</v>
      </c>
      <c r="I5" s="4">
        <v>3.6962512667125602</v>
      </c>
      <c r="J5" s="4">
        <v>0.45465365628632698</v>
      </c>
      <c r="K5" s="5">
        <v>2.00394349671726E-3</v>
      </c>
      <c r="L5" s="3">
        <v>912.717019174048</v>
      </c>
      <c r="M5" s="4">
        <v>23.9028652911439</v>
      </c>
    </row>
    <row r="6" spans="1:13" x14ac:dyDescent="0.2">
      <c r="A6" s="2" t="s">
        <v>11</v>
      </c>
      <c r="B6" s="2" t="s">
        <v>28</v>
      </c>
      <c r="C6" s="2" t="s">
        <v>30</v>
      </c>
      <c r="D6" s="2">
        <v>100</v>
      </c>
      <c r="E6" s="2">
        <v>765.3</v>
      </c>
      <c r="F6" s="2">
        <v>750</v>
      </c>
      <c r="G6" s="4">
        <f t="shared" si="0"/>
        <v>573.97500000000002</v>
      </c>
      <c r="H6" s="3">
        <v>17.3835541973022</v>
      </c>
      <c r="I6" s="4">
        <v>3.01633594394161</v>
      </c>
      <c r="J6" s="4">
        <v>0.43104300561460002</v>
      </c>
      <c r="K6" s="5">
        <v>2.3456104015832499E-3</v>
      </c>
      <c r="L6" s="3">
        <v>1062.8717669088901</v>
      </c>
      <c r="M6" s="4">
        <v>18.4243173259987</v>
      </c>
    </row>
    <row r="7" spans="1:13" x14ac:dyDescent="0.2">
      <c r="A7" s="2" t="s">
        <v>4</v>
      </c>
      <c r="B7" s="2" t="s">
        <v>28</v>
      </c>
      <c r="C7" s="2" t="s">
        <v>30</v>
      </c>
      <c r="D7" s="2">
        <v>100</v>
      </c>
      <c r="E7" s="2">
        <v>775.75</v>
      </c>
      <c r="F7" s="2">
        <v>750</v>
      </c>
      <c r="G7" s="4">
        <f t="shared" si="0"/>
        <v>581.8125</v>
      </c>
      <c r="H7" s="3">
        <v>13.871756074107701</v>
      </c>
      <c r="I7" s="4">
        <v>1.85586086792634</v>
      </c>
      <c r="J7" s="4">
        <v>0.55899150769692296</v>
      </c>
      <c r="K7" s="5">
        <v>2.9405190856606599E-3</v>
      </c>
      <c r="L7" s="3">
        <v>1051.5099882612301</v>
      </c>
      <c r="M7" s="4">
        <v>14.425256031841601</v>
      </c>
    </row>
    <row r="8" spans="1:13" x14ac:dyDescent="0.2">
      <c r="A8" s="2" t="s">
        <v>14</v>
      </c>
      <c r="B8" s="2" t="s">
        <v>28</v>
      </c>
      <c r="C8" s="2" t="s">
        <v>30</v>
      </c>
      <c r="D8" s="2">
        <v>100</v>
      </c>
      <c r="E8" s="2">
        <v>756.45</v>
      </c>
      <c r="F8" s="2">
        <v>750</v>
      </c>
      <c r="G8" s="4">
        <f t="shared" si="0"/>
        <v>567.33749999999998</v>
      </c>
      <c r="H8" s="3">
        <v>23.021410068817101</v>
      </c>
      <c r="I8" s="4">
        <v>2.2306175169153102</v>
      </c>
      <c r="J8" s="4">
        <v>0.36890712787165703</v>
      </c>
      <c r="K8" s="5">
        <v>5.3146425407610103E-3</v>
      </c>
      <c r="L8" s="3">
        <v>1011.73220950699</v>
      </c>
      <c r="M8" s="4">
        <v>12.271945055525199</v>
      </c>
    </row>
    <row r="9" spans="1:13" x14ac:dyDescent="0.2">
      <c r="A9" s="2" t="s">
        <v>18</v>
      </c>
      <c r="B9" s="2" t="s">
        <v>28</v>
      </c>
      <c r="C9" s="2" t="s">
        <v>31</v>
      </c>
      <c r="D9" s="2">
        <v>100</v>
      </c>
      <c r="E9" s="2">
        <v>535.5</v>
      </c>
      <c r="F9" s="2">
        <v>750</v>
      </c>
      <c r="G9" s="4">
        <f t="shared" si="0"/>
        <v>401.625</v>
      </c>
      <c r="H9" s="3">
        <v>80.113052937599093</v>
      </c>
      <c r="I9" s="4">
        <v>5.9908392656740999</v>
      </c>
      <c r="J9" s="4">
        <v>0.146901865054926</v>
      </c>
      <c r="K9" s="5">
        <v>6.2408379007981296E-3</v>
      </c>
      <c r="L9" s="3">
        <v>638.72111858232495</v>
      </c>
      <c r="M9" s="4">
        <v>8.2020103375844702</v>
      </c>
    </row>
    <row r="10" spans="1:13" x14ac:dyDescent="0.2">
      <c r="A10" s="2" t="s">
        <v>2</v>
      </c>
      <c r="B10" s="2" t="s">
        <v>28</v>
      </c>
      <c r="C10" s="2" t="s">
        <v>31</v>
      </c>
      <c r="D10" s="2">
        <v>100</v>
      </c>
      <c r="E10" s="2">
        <v>558.29999999999995</v>
      </c>
      <c r="F10" s="2">
        <v>750</v>
      </c>
      <c r="G10" s="4">
        <f t="shared" si="0"/>
        <v>418.72499999999997</v>
      </c>
      <c r="H10" s="3">
        <v>70.392161392441906</v>
      </c>
      <c r="I10" s="4">
        <v>5.7218042880374904</v>
      </c>
      <c r="J10" s="4">
        <v>0.173241092305262</v>
      </c>
      <c r="K10" s="5">
        <v>2.3981288091957701E-3</v>
      </c>
      <c r="L10" s="3">
        <v>613.64660248032601</v>
      </c>
      <c r="M10" s="4">
        <v>4.72107235077923</v>
      </c>
    </row>
    <row r="11" spans="1:13" x14ac:dyDescent="0.2">
      <c r="A11" s="2" t="s">
        <v>22</v>
      </c>
      <c r="B11" s="2" t="s">
        <v>28</v>
      </c>
      <c r="C11" s="2" t="s">
        <v>31</v>
      </c>
      <c r="D11" s="2">
        <v>100</v>
      </c>
      <c r="E11" s="2">
        <v>472.65</v>
      </c>
      <c r="F11" s="2">
        <v>750</v>
      </c>
      <c r="G11" s="4">
        <f t="shared" si="0"/>
        <v>354.48750000000001</v>
      </c>
      <c r="H11" s="3">
        <v>83.584230563230605</v>
      </c>
      <c r="I11" s="4">
        <v>9.6511897677434497</v>
      </c>
      <c r="J11" s="4">
        <v>0.14964250710145799</v>
      </c>
      <c r="K11" s="5">
        <v>4.8281827153432901E-3</v>
      </c>
      <c r="L11" s="3">
        <v>551.66371572926903</v>
      </c>
      <c r="M11" s="4">
        <v>4.8503558774498998</v>
      </c>
    </row>
    <row r="12" spans="1:13" x14ac:dyDescent="0.2">
      <c r="A12" s="2" t="s">
        <v>19</v>
      </c>
      <c r="B12" s="2" t="s">
        <v>28</v>
      </c>
      <c r="C12" s="2" t="s">
        <v>31</v>
      </c>
      <c r="D12" s="2">
        <v>100</v>
      </c>
      <c r="E12" s="2">
        <v>478.45</v>
      </c>
      <c r="F12" s="2">
        <v>750</v>
      </c>
      <c r="G12" s="4">
        <f t="shared" si="0"/>
        <v>358.83749999999998</v>
      </c>
      <c r="H12" s="3">
        <v>77.341314258916796</v>
      </c>
      <c r="I12" s="4">
        <v>5.73901765709528</v>
      </c>
      <c r="J12" s="4">
        <v>0.123502350515587</v>
      </c>
      <c r="K12" s="5">
        <v>2.09413320621623E-3</v>
      </c>
      <c r="L12" s="3">
        <v>610.24449907094402</v>
      </c>
      <c r="M12" s="4">
        <v>4.31224903088264</v>
      </c>
    </row>
    <row r="13" spans="1:13" x14ac:dyDescent="0.2">
      <c r="A13" s="2" t="s">
        <v>15</v>
      </c>
      <c r="B13" s="2" t="s">
        <v>28</v>
      </c>
      <c r="C13" s="2" t="s">
        <v>31</v>
      </c>
      <c r="D13" s="2">
        <v>100</v>
      </c>
      <c r="E13" s="2">
        <v>489</v>
      </c>
      <c r="F13" s="2">
        <v>750</v>
      </c>
      <c r="G13" s="4">
        <f t="shared" si="0"/>
        <v>366.75</v>
      </c>
      <c r="H13" s="3">
        <v>89.482452593152701</v>
      </c>
      <c r="I13" s="4">
        <v>5.7767496144653299</v>
      </c>
      <c r="J13" s="4">
        <v>0.140655695464208</v>
      </c>
      <c r="K13" s="5">
        <v>5.5017251172616802E-3</v>
      </c>
      <c r="L13" s="3">
        <v>586.000444448895</v>
      </c>
      <c r="M13" s="4">
        <v>3.8210812918106298</v>
      </c>
    </row>
    <row r="14" spans="1:13" x14ac:dyDescent="0.2">
      <c r="A14" s="2" t="s">
        <v>20</v>
      </c>
      <c r="B14" s="2" t="s">
        <v>28</v>
      </c>
      <c r="C14" s="2" t="s">
        <v>31</v>
      </c>
      <c r="D14" s="2">
        <v>100</v>
      </c>
      <c r="E14" s="2">
        <v>509.35</v>
      </c>
      <c r="F14" s="2">
        <v>750</v>
      </c>
      <c r="G14" s="4">
        <f t="shared" si="0"/>
        <v>382.01249999999999</v>
      </c>
      <c r="H14" s="3">
        <v>81.993674930486506</v>
      </c>
      <c r="I14" s="4">
        <v>8.4106474432578402</v>
      </c>
      <c r="J14" s="4">
        <v>0.136202811049146</v>
      </c>
      <c r="K14" s="5">
        <v>1.15521620590236E-3</v>
      </c>
      <c r="L14" s="3">
        <v>613.81463117534395</v>
      </c>
      <c r="M14" s="4">
        <v>3.4228416886837798</v>
      </c>
    </row>
    <row r="15" spans="1:13" x14ac:dyDescent="0.2">
      <c r="A15" t="s">
        <v>39</v>
      </c>
    </row>
    <row r="16" spans="1:13" x14ac:dyDescent="0.2">
      <c r="A16" s="1" t="s">
        <v>26</v>
      </c>
      <c r="B16" s="1" t="s">
        <v>27</v>
      </c>
      <c r="C16" s="1" t="s">
        <v>29</v>
      </c>
      <c r="D16" s="1" t="s">
        <v>34</v>
      </c>
      <c r="E16" s="1" t="s">
        <v>32</v>
      </c>
      <c r="F16" s="1" t="s">
        <v>35</v>
      </c>
      <c r="G16" s="1" t="s">
        <v>33</v>
      </c>
      <c r="H16" s="1" t="s">
        <v>44</v>
      </c>
      <c r="I16" s="1" t="s">
        <v>36</v>
      </c>
      <c r="J16" s="1" t="s">
        <v>45</v>
      </c>
      <c r="K16" s="1" t="s">
        <v>37</v>
      </c>
      <c r="L16" s="1" t="s">
        <v>46</v>
      </c>
      <c r="M16" s="1" t="s">
        <v>38</v>
      </c>
    </row>
    <row r="17" spans="1:13" x14ac:dyDescent="0.2">
      <c r="A17" s="2" t="s">
        <v>8</v>
      </c>
      <c r="B17" s="2" t="s">
        <v>28</v>
      </c>
      <c r="C17" s="2" t="s">
        <v>30</v>
      </c>
      <c r="D17" s="2">
        <v>100</v>
      </c>
      <c r="E17" s="2">
        <v>792.3</v>
      </c>
      <c r="F17" s="2">
        <v>750</v>
      </c>
      <c r="G17" s="2">
        <f>E17*F17/1000</f>
        <v>594.22500000000002</v>
      </c>
      <c r="H17" s="2">
        <f>(H3*$D3*1000)/($E3*$F3*1000000)*1000000</f>
        <v>2.8284672057555968</v>
      </c>
      <c r="I17" s="2">
        <f t="shared" ref="I17:M17" si="1">(I3*$D3*1000)/($E3*$F3*1000000)*1000000</f>
        <v>0.68652979536799696</v>
      </c>
      <c r="J17" s="2">
        <f t="shared" si="1"/>
        <v>9.4631374398162826E-2</v>
      </c>
      <c r="K17" s="2">
        <f t="shared" ref="K17" si="2">(K3*$D3*1000)/($E3*$F3*1000000)*1000000</f>
        <v>9.4567515893074659E-4</v>
      </c>
      <c r="L17" s="2">
        <f t="shared" si="1"/>
        <v>163.94577548333527</v>
      </c>
      <c r="M17" s="2">
        <f t="shared" si="1"/>
        <v>2.7120621394942153</v>
      </c>
    </row>
    <row r="18" spans="1:13" x14ac:dyDescent="0.2">
      <c r="A18" s="2" t="s">
        <v>16</v>
      </c>
      <c r="B18" s="2" t="s">
        <v>28</v>
      </c>
      <c r="C18" s="2" t="s">
        <v>30</v>
      </c>
      <c r="D18" s="2">
        <v>100</v>
      </c>
      <c r="E18" s="2">
        <v>800.4</v>
      </c>
      <c r="F18" s="2">
        <v>750</v>
      </c>
      <c r="G18" s="2">
        <f t="shared" ref="G18:G28" si="3">E18*F18/1000</f>
        <v>600.29999999999995</v>
      </c>
      <c r="H18" s="2">
        <f t="shared" ref="H18:M28" si="4">(H4*$D4*1000)/($E4*$F4*1000000)*1000000</f>
        <v>2.2061545090903216</v>
      </c>
      <c r="I18" s="2">
        <f t="shared" si="4"/>
        <v>0.50329079871720306</v>
      </c>
      <c r="J18" s="2">
        <f t="shared" si="4"/>
        <v>7.5323404827467438E-2</v>
      </c>
      <c r="K18" s="2">
        <f t="shared" ref="K18" si="5">(K4*$D4*1000)/($E4*$F4*1000000)*1000000</f>
        <v>6.8707618009021662E-4</v>
      </c>
      <c r="L18" s="2">
        <f t="shared" si="4"/>
        <v>173.35575391504415</v>
      </c>
      <c r="M18" s="2">
        <f t="shared" si="4"/>
        <v>2.182094822719074</v>
      </c>
    </row>
    <row r="19" spans="1:13" x14ac:dyDescent="0.2">
      <c r="A19" s="2" t="s">
        <v>10</v>
      </c>
      <c r="B19" s="2" t="s">
        <v>28</v>
      </c>
      <c r="C19" s="2" t="s">
        <v>30</v>
      </c>
      <c r="D19" s="2">
        <v>100</v>
      </c>
      <c r="E19" s="2">
        <v>804.75</v>
      </c>
      <c r="F19" s="2">
        <v>750</v>
      </c>
      <c r="G19" s="2">
        <f t="shared" si="3"/>
        <v>603.5625</v>
      </c>
      <c r="H19" s="2">
        <f t="shared" si="4"/>
        <v>2.241643925861315</v>
      </c>
      <c r="I19" s="2">
        <f t="shared" si="4"/>
        <v>0.61240571882987427</v>
      </c>
      <c r="J19" s="2">
        <f t="shared" si="4"/>
        <v>7.5328347318848826E-2</v>
      </c>
      <c r="K19" s="2">
        <f t="shared" ref="K19" si="6">(K5*$D5*1000)/($E5*$F5*1000000)*1000000</f>
        <v>3.3201921867532532E-4</v>
      </c>
      <c r="L19" s="2">
        <f t="shared" si="4"/>
        <v>151.22162479843396</v>
      </c>
      <c r="M19" s="2">
        <f t="shared" si="4"/>
        <v>3.960296620672076</v>
      </c>
    </row>
    <row r="20" spans="1:13" x14ac:dyDescent="0.2">
      <c r="A20" s="2" t="s">
        <v>11</v>
      </c>
      <c r="B20" s="2" t="s">
        <v>28</v>
      </c>
      <c r="C20" s="2" t="s">
        <v>30</v>
      </c>
      <c r="D20" s="2">
        <v>100</v>
      </c>
      <c r="E20" s="2">
        <v>765.3</v>
      </c>
      <c r="F20" s="2">
        <v>750</v>
      </c>
      <c r="G20" s="2">
        <f t="shared" si="3"/>
        <v>573.97500000000002</v>
      </c>
      <c r="H20" s="2">
        <f t="shared" si="4"/>
        <v>3.0286256713797983</v>
      </c>
      <c r="I20" s="2">
        <f t="shared" si="4"/>
        <v>0.52551695525791353</v>
      </c>
      <c r="J20" s="2">
        <f t="shared" si="4"/>
        <v>7.5097871094490176E-2</v>
      </c>
      <c r="K20" s="2">
        <f t="shared" ref="K20" si="7">(K6*$D6*1000)/($E6*$F6*1000000)*1000000</f>
        <v>4.0866072591720025E-4</v>
      </c>
      <c r="L20" s="2">
        <f t="shared" si="4"/>
        <v>185.17736258702735</v>
      </c>
      <c r="M20" s="2">
        <f t="shared" si="4"/>
        <v>3.2099511870723814</v>
      </c>
    </row>
    <row r="21" spans="1:13" x14ac:dyDescent="0.2">
      <c r="A21" s="2" t="s">
        <v>4</v>
      </c>
      <c r="B21" s="2" t="s">
        <v>28</v>
      </c>
      <c r="C21" s="2" t="s">
        <v>30</v>
      </c>
      <c r="D21" s="2">
        <v>100</v>
      </c>
      <c r="E21" s="2">
        <v>775.75</v>
      </c>
      <c r="F21" s="2">
        <v>750</v>
      </c>
      <c r="G21" s="2">
        <f t="shared" si="3"/>
        <v>581.8125</v>
      </c>
      <c r="H21" s="2">
        <f t="shared" si="4"/>
        <v>2.3842313587466237</v>
      </c>
      <c r="I21" s="2">
        <f t="shared" si="4"/>
        <v>0.31897920170610639</v>
      </c>
      <c r="J21" s="2">
        <f t="shared" si="4"/>
        <v>9.6077603643256723E-2</v>
      </c>
      <c r="K21" s="2">
        <f t="shared" ref="K21" si="8">(K7*$D7*1000)/($E7*$F7*1000000)*1000000</f>
        <v>5.0540665345977611E-4</v>
      </c>
      <c r="L21" s="2">
        <f t="shared" si="4"/>
        <v>180.73004417423655</v>
      </c>
      <c r="M21" s="2">
        <f t="shared" si="4"/>
        <v>2.479365093022512</v>
      </c>
    </row>
    <row r="22" spans="1:13" x14ac:dyDescent="0.2">
      <c r="A22" s="2" t="s">
        <v>14</v>
      </c>
      <c r="B22" s="2" t="s">
        <v>28</v>
      </c>
      <c r="C22" s="2" t="s">
        <v>30</v>
      </c>
      <c r="D22" s="2">
        <v>100</v>
      </c>
      <c r="E22" s="2">
        <v>756.45</v>
      </c>
      <c r="F22" s="2">
        <v>750</v>
      </c>
      <c r="G22" s="2">
        <f t="shared" si="3"/>
        <v>567.33749999999998</v>
      </c>
      <c r="H22" s="2">
        <f t="shared" si="4"/>
        <v>4.0577980600290129</v>
      </c>
      <c r="I22" s="2">
        <f t="shared" si="4"/>
        <v>0.39317293796290748</v>
      </c>
      <c r="J22" s="2">
        <f t="shared" si="4"/>
        <v>6.5024280586362976E-2</v>
      </c>
      <c r="K22" s="2">
        <f t="shared" ref="K22" si="9">(K8*$D8*1000)/($E8*$F8*1000000)*1000000</f>
        <v>9.3676912609531534E-4</v>
      </c>
      <c r="L22" s="2">
        <f t="shared" si="4"/>
        <v>178.32986705567498</v>
      </c>
      <c r="M22" s="2">
        <f t="shared" si="4"/>
        <v>2.1630766616917092</v>
      </c>
    </row>
    <row r="23" spans="1:13" x14ac:dyDescent="0.2">
      <c r="A23" s="2" t="s">
        <v>18</v>
      </c>
      <c r="B23" s="2" t="s">
        <v>28</v>
      </c>
      <c r="C23" s="2" t="s">
        <v>31</v>
      </c>
      <c r="D23" s="2">
        <v>100</v>
      </c>
      <c r="E23" s="2">
        <v>535.5</v>
      </c>
      <c r="F23" s="2">
        <v>750</v>
      </c>
      <c r="G23" s="2">
        <f t="shared" si="3"/>
        <v>401.625</v>
      </c>
      <c r="H23" s="2">
        <f t="shared" si="4"/>
        <v>19.947227622184649</v>
      </c>
      <c r="I23" s="2">
        <f t="shared" si="4"/>
        <v>1.4916499883408902</v>
      </c>
      <c r="J23" s="2">
        <f t="shared" si="4"/>
        <v>3.657687271831335E-2</v>
      </c>
      <c r="K23" s="2">
        <f t="shared" ref="K23" si="10">(K9*$D9*1000)/($E9*$F9*1000000)*1000000</f>
        <v>1.5538967695731417E-3</v>
      </c>
      <c r="L23" s="2">
        <f t="shared" si="4"/>
        <v>159.03420319510113</v>
      </c>
      <c r="M23" s="2">
        <f t="shared" si="4"/>
        <v>2.0422061220253895</v>
      </c>
    </row>
    <row r="24" spans="1:13" x14ac:dyDescent="0.2">
      <c r="A24" s="2" t="s">
        <v>2</v>
      </c>
      <c r="B24" s="2" t="s">
        <v>28</v>
      </c>
      <c r="C24" s="2" t="s">
        <v>31</v>
      </c>
      <c r="D24" s="2">
        <v>100</v>
      </c>
      <c r="E24" s="2">
        <v>558.29999999999995</v>
      </c>
      <c r="F24" s="2">
        <v>750</v>
      </c>
      <c r="G24" s="2">
        <f t="shared" si="3"/>
        <v>418.72499999999997</v>
      </c>
      <c r="H24" s="2">
        <f t="shared" si="4"/>
        <v>16.811072038316773</v>
      </c>
      <c r="I24" s="2">
        <f t="shared" si="4"/>
        <v>1.3664826050600016</v>
      </c>
      <c r="J24" s="2">
        <f t="shared" si="4"/>
        <v>4.1373477176013376E-2</v>
      </c>
      <c r="K24" s="2">
        <f t="shared" ref="K24" si="11">(K10*$D10*1000)/($E10*$F10*1000000)*1000000</f>
        <v>5.7272166916132791E-4</v>
      </c>
      <c r="L24" s="2">
        <f t="shared" si="4"/>
        <v>146.55122156076808</v>
      </c>
      <c r="M24" s="2">
        <f t="shared" si="4"/>
        <v>1.1274875755637304</v>
      </c>
    </row>
    <row r="25" spans="1:13" x14ac:dyDescent="0.2">
      <c r="A25" s="2" t="s">
        <v>22</v>
      </c>
      <c r="B25" s="2" t="s">
        <v>28</v>
      </c>
      <c r="C25" s="2" t="s">
        <v>31</v>
      </c>
      <c r="D25" s="2">
        <v>100</v>
      </c>
      <c r="E25" s="2">
        <v>472.65</v>
      </c>
      <c r="F25" s="2">
        <v>750</v>
      </c>
      <c r="G25" s="2">
        <f t="shared" si="3"/>
        <v>354.48750000000001</v>
      </c>
      <c r="H25" s="2">
        <f t="shared" si="4"/>
        <v>23.578893631857433</v>
      </c>
      <c r="I25" s="2">
        <f t="shared" si="4"/>
        <v>2.7225754836893969</v>
      </c>
      <c r="J25" s="2">
        <f t="shared" si="4"/>
        <v>4.2213761303701254E-2</v>
      </c>
      <c r="K25" s="2">
        <f t="shared" ref="K25" si="12">(K11*$D11*1000)/($E11*$F11*1000000)*1000000</f>
        <v>1.3620177623592622E-3</v>
      </c>
      <c r="L25" s="2">
        <f t="shared" si="4"/>
        <v>155.62289664071906</v>
      </c>
      <c r="M25" s="2">
        <f t="shared" si="4"/>
        <v>1.3682727536090553</v>
      </c>
    </row>
    <row r="26" spans="1:13" x14ac:dyDescent="0.2">
      <c r="A26" s="2" t="s">
        <v>19</v>
      </c>
      <c r="B26" s="2" t="s">
        <v>28</v>
      </c>
      <c r="C26" s="2" t="s">
        <v>31</v>
      </c>
      <c r="D26" s="2">
        <v>100</v>
      </c>
      <c r="E26" s="2">
        <v>478.45</v>
      </c>
      <c r="F26" s="2">
        <v>750</v>
      </c>
      <c r="G26" s="2">
        <f t="shared" si="3"/>
        <v>358.83749999999998</v>
      </c>
      <c r="H26" s="2">
        <f t="shared" si="4"/>
        <v>21.553297595406502</v>
      </c>
      <c r="I26" s="2">
        <f t="shared" si="4"/>
        <v>1.5993360942196064</v>
      </c>
      <c r="J26" s="2">
        <f t="shared" si="4"/>
        <v>3.4417347828916152E-2</v>
      </c>
      <c r="K26" s="2">
        <f t="shared" ref="K26" si="13">(K12*$D12*1000)/($E12*$F12*1000000)*1000000</f>
        <v>5.8358817186504478E-4</v>
      </c>
      <c r="L26" s="2">
        <f t="shared" si="4"/>
        <v>170.0615178377243</v>
      </c>
      <c r="M26" s="2">
        <f t="shared" si="4"/>
        <v>1.2017275315101237</v>
      </c>
    </row>
    <row r="27" spans="1:13" x14ac:dyDescent="0.2">
      <c r="A27" s="2" t="s">
        <v>15</v>
      </c>
      <c r="B27" s="2" t="s">
        <v>28</v>
      </c>
      <c r="C27" s="2" t="s">
        <v>31</v>
      </c>
      <c r="D27" s="2">
        <v>100</v>
      </c>
      <c r="E27" s="2">
        <v>489</v>
      </c>
      <c r="F27" s="2">
        <v>750</v>
      </c>
      <c r="G27" s="2">
        <f t="shared" si="3"/>
        <v>366.75</v>
      </c>
      <c r="H27" s="2">
        <f t="shared" si="4"/>
        <v>24.398760079932572</v>
      </c>
      <c r="I27" s="2">
        <f t="shared" si="4"/>
        <v>1.5751191859482834</v>
      </c>
      <c r="J27" s="2">
        <f t="shared" si="4"/>
        <v>3.8351927870268032E-2</v>
      </c>
      <c r="K27" s="2">
        <f t="shared" ref="K27" si="14">(K13*$D13*1000)/($E13*$F13*1000000)*1000000</f>
        <v>1.5001295479922779E-3</v>
      </c>
      <c r="L27" s="2">
        <f t="shared" si="4"/>
        <v>159.78198894312067</v>
      </c>
      <c r="M27" s="2">
        <f t="shared" si="4"/>
        <v>1.0418762895189173</v>
      </c>
    </row>
    <row r="28" spans="1:13" x14ac:dyDescent="0.2">
      <c r="A28" s="2" t="s">
        <v>20</v>
      </c>
      <c r="B28" s="2" t="s">
        <v>28</v>
      </c>
      <c r="C28" s="2" t="s">
        <v>31</v>
      </c>
      <c r="D28" s="2">
        <v>100</v>
      </c>
      <c r="E28" s="2">
        <v>509.35</v>
      </c>
      <c r="F28" s="2">
        <v>750</v>
      </c>
      <c r="G28" s="2">
        <f t="shared" si="3"/>
        <v>382.01249999999999</v>
      </c>
      <c r="H28" s="2">
        <f t="shared" si="4"/>
        <v>21.463610465753476</v>
      </c>
      <c r="I28" s="2">
        <f t="shared" si="4"/>
        <v>2.2016681242780907</v>
      </c>
      <c r="J28" s="2">
        <f t="shared" si="4"/>
        <v>3.5654019449401789E-2</v>
      </c>
      <c r="K28" s="2">
        <f t="shared" ref="K28" si="15">(K14*$D14*1000)/($E14*$F14*1000000)*1000000</f>
        <v>3.0240272396907432E-4</v>
      </c>
      <c r="L28" s="2">
        <f t="shared" si="4"/>
        <v>160.6792005956203</v>
      </c>
      <c r="M28" s="2">
        <f t="shared" si="4"/>
        <v>0.89600253622166293</v>
      </c>
    </row>
  </sheetData>
  <sortState xmlns:xlrd2="http://schemas.microsoft.com/office/spreadsheetml/2017/richdata2" ref="A2:G13">
    <sortCondition ref="A2:A13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35"/>
  <sheetViews>
    <sheetView tabSelected="1" topLeftCell="B1" zoomScale="131" zoomScaleNormal="131" zoomScalePageLayoutView="150" workbookViewId="0">
      <selection activeCell="D24" sqref="D24"/>
    </sheetView>
  </sheetViews>
  <sheetFormatPr baseColWidth="10" defaultColWidth="3.83203125" defaultRowHeight="15" x14ac:dyDescent="0.2"/>
  <cols>
    <col min="1" max="1" width="32.83203125" bestFit="1" customWidth="1"/>
    <col min="2" max="2" width="5" bestFit="1" customWidth="1"/>
    <col min="3" max="3" width="15.5" bestFit="1" customWidth="1"/>
    <col min="4" max="4" width="25.5" bestFit="1" customWidth="1"/>
    <col min="5" max="5" width="21" bestFit="1" customWidth="1"/>
    <col min="6" max="6" width="22" bestFit="1" customWidth="1"/>
    <col min="7" max="7" width="18" bestFit="1" customWidth="1"/>
    <col min="8" max="8" width="21.5" bestFit="1" customWidth="1"/>
    <col min="9" max="9" width="20.5" bestFit="1" customWidth="1"/>
    <col min="10" max="10" width="26.5" bestFit="1" customWidth="1"/>
    <col min="11" max="11" width="25.33203125" bestFit="1" customWidth="1"/>
    <col min="12" max="12" width="17.5" bestFit="1" customWidth="1"/>
    <col min="13" max="13" width="18.5" bestFit="1" customWidth="1"/>
  </cols>
  <sheetData>
    <row r="1" spans="1:13" x14ac:dyDescent="0.2">
      <c r="A1" t="s">
        <v>40</v>
      </c>
    </row>
    <row r="2" spans="1:13" ht="15" customHeight="1" x14ac:dyDescent="0.2">
      <c r="A2" s="1" t="s">
        <v>26</v>
      </c>
      <c r="B2" s="1" t="s">
        <v>27</v>
      </c>
      <c r="C2" s="1" t="s">
        <v>29</v>
      </c>
      <c r="D2" s="1" t="s">
        <v>34</v>
      </c>
      <c r="E2" s="1" t="s">
        <v>32</v>
      </c>
      <c r="F2" s="1" t="s">
        <v>35</v>
      </c>
      <c r="G2" s="1" t="s">
        <v>33</v>
      </c>
      <c r="H2" s="1" t="s">
        <v>41</v>
      </c>
      <c r="I2" s="1" t="s">
        <v>23</v>
      </c>
      <c r="J2" s="1" t="s">
        <v>42</v>
      </c>
      <c r="K2" s="1" t="s">
        <v>24</v>
      </c>
      <c r="L2" s="1" t="s">
        <v>43</v>
      </c>
      <c r="M2" s="1" t="s">
        <v>25</v>
      </c>
    </row>
    <row r="3" spans="1:13" x14ac:dyDescent="0.2">
      <c r="A3" s="2" t="s">
        <v>8</v>
      </c>
      <c r="B3" s="2" t="s">
        <v>28</v>
      </c>
      <c r="C3" s="2" t="s">
        <v>49</v>
      </c>
      <c r="D3" s="2">
        <v>100</v>
      </c>
      <c r="E3" s="2">
        <v>792.3</v>
      </c>
      <c r="F3" s="2">
        <v>750</v>
      </c>
      <c r="G3" s="4">
        <f>E3*F3/1000</f>
        <v>594.22500000000002</v>
      </c>
      <c r="H3" s="3">
        <v>16.807459253401198</v>
      </c>
      <c r="I3" s="4">
        <v>4.0795316765254803</v>
      </c>
      <c r="J3" s="4">
        <v>0.56232328451748304</v>
      </c>
      <c r="K3" s="5">
        <v>5.6194382131562297E-3</v>
      </c>
      <c r="L3" s="3">
        <v>974.20678436584899</v>
      </c>
      <c r="M3" s="4">
        <v>16.115751248409499</v>
      </c>
    </row>
    <row r="4" spans="1:13" x14ac:dyDescent="0.2">
      <c r="A4" s="2" t="s">
        <v>16</v>
      </c>
      <c r="B4" s="2" t="s">
        <v>28</v>
      </c>
      <c r="C4" s="2" t="s">
        <v>49</v>
      </c>
      <c r="D4" s="2">
        <v>100</v>
      </c>
      <c r="E4" s="2">
        <v>800.4</v>
      </c>
      <c r="F4" s="2">
        <v>750</v>
      </c>
      <c r="G4" s="4">
        <f t="shared" ref="G4:G14" si="0">E4*F4/1000</f>
        <v>600.29999999999995</v>
      </c>
      <c r="H4" s="3">
        <v>13.243545518069199</v>
      </c>
      <c r="I4" s="4">
        <v>3.0212546646993701</v>
      </c>
      <c r="J4" s="4">
        <v>0.45216639917928703</v>
      </c>
      <c r="K4" s="5">
        <v>4.12451830908157E-3</v>
      </c>
      <c r="L4" s="3">
        <v>1040.6545907520101</v>
      </c>
      <c r="M4" s="4">
        <v>13.0991152207826</v>
      </c>
    </row>
    <row r="5" spans="1:13" x14ac:dyDescent="0.2">
      <c r="A5" s="2" t="s">
        <v>10</v>
      </c>
      <c r="B5" s="2" t="s">
        <v>28</v>
      </c>
      <c r="C5" s="2" t="s">
        <v>49</v>
      </c>
      <c r="D5" s="2">
        <v>100</v>
      </c>
      <c r="E5" s="2">
        <v>804.75</v>
      </c>
      <c r="F5" s="2">
        <v>750</v>
      </c>
      <c r="G5" s="4">
        <f t="shared" si="0"/>
        <v>603.5625</v>
      </c>
      <c r="H5" s="3">
        <v>13.529722120026699</v>
      </c>
      <c r="I5" s="4">
        <v>3.6962512667125602</v>
      </c>
      <c r="J5" s="4">
        <v>0.45465365628632698</v>
      </c>
      <c r="K5" s="5">
        <v>2.00394349671726E-3</v>
      </c>
      <c r="L5" s="3">
        <v>912.717019174048</v>
      </c>
      <c r="M5" s="4">
        <v>23.9028652911439</v>
      </c>
    </row>
    <row r="6" spans="1:13" x14ac:dyDescent="0.2">
      <c r="A6" s="2" t="s">
        <v>11</v>
      </c>
      <c r="B6" s="2" t="s">
        <v>28</v>
      </c>
      <c r="C6" s="2" t="s">
        <v>49</v>
      </c>
      <c r="D6" s="2">
        <v>100</v>
      </c>
      <c r="E6" s="2">
        <v>765.3</v>
      </c>
      <c r="F6" s="2">
        <v>750</v>
      </c>
      <c r="G6" s="4">
        <f t="shared" si="0"/>
        <v>573.97500000000002</v>
      </c>
      <c r="H6" s="3">
        <v>17.3835541973022</v>
      </c>
      <c r="I6" s="4">
        <v>3.01633594394161</v>
      </c>
      <c r="J6" s="4">
        <v>0.43104300561460002</v>
      </c>
      <c r="K6" s="5">
        <v>2.3456104015832499E-3</v>
      </c>
      <c r="L6" s="3">
        <v>1062.8717669088901</v>
      </c>
      <c r="M6" s="4">
        <v>18.4243173259987</v>
      </c>
    </row>
    <row r="7" spans="1:13" x14ac:dyDescent="0.2">
      <c r="A7" s="2" t="s">
        <v>4</v>
      </c>
      <c r="B7" s="2" t="s">
        <v>28</v>
      </c>
      <c r="C7" s="2" t="s">
        <v>49</v>
      </c>
      <c r="D7" s="2">
        <v>100</v>
      </c>
      <c r="E7" s="2">
        <v>775.75</v>
      </c>
      <c r="F7" s="2">
        <v>750</v>
      </c>
      <c r="G7" s="4">
        <f t="shared" si="0"/>
        <v>581.8125</v>
      </c>
      <c r="H7" s="3">
        <v>13.871756074107701</v>
      </c>
      <c r="I7" s="4">
        <v>1.85586086792634</v>
      </c>
      <c r="J7" s="4">
        <v>0.55899150769692296</v>
      </c>
      <c r="K7" s="5">
        <v>2.9405190856606599E-3</v>
      </c>
      <c r="L7" s="3">
        <v>1051.5099882612301</v>
      </c>
      <c r="M7" s="4">
        <v>14.425256031841601</v>
      </c>
    </row>
    <row r="8" spans="1:13" x14ac:dyDescent="0.2">
      <c r="A8" s="2" t="s">
        <v>14</v>
      </c>
      <c r="B8" s="2" t="s">
        <v>28</v>
      </c>
      <c r="C8" s="2" t="s">
        <v>49</v>
      </c>
      <c r="D8" s="2">
        <v>100</v>
      </c>
      <c r="E8" s="2">
        <v>756.45</v>
      </c>
      <c r="F8" s="2">
        <v>750</v>
      </c>
      <c r="G8" s="4">
        <f t="shared" si="0"/>
        <v>567.33749999999998</v>
      </c>
      <c r="H8" s="3">
        <v>23.021410068817101</v>
      </c>
      <c r="I8" s="4">
        <v>2.2306175169153102</v>
      </c>
      <c r="J8" s="4">
        <v>0.36890712787165703</v>
      </c>
      <c r="K8" s="5">
        <v>5.3146425407610103E-3</v>
      </c>
      <c r="L8" s="3">
        <v>1011.73220950699</v>
      </c>
      <c r="M8" s="4">
        <v>12.271945055525199</v>
      </c>
    </row>
    <row r="9" spans="1:13" x14ac:dyDescent="0.2">
      <c r="A9" s="2" t="s">
        <v>18</v>
      </c>
      <c r="B9" s="2" t="s">
        <v>28</v>
      </c>
      <c r="C9" s="2" t="s">
        <v>48</v>
      </c>
      <c r="D9" s="2">
        <v>100</v>
      </c>
      <c r="E9" s="2">
        <v>535.5</v>
      </c>
      <c r="F9" s="2">
        <v>750</v>
      </c>
      <c r="G9" s="4">
        <f t="shared" si="0"/>
        <v>401.625</v>
      </c>
      <c r="H9" s="3">
        <v>80.113052937599093</v>
      </c>
      <c r="I9" s="4">
        <v>5.9908392656740999</v>
      </c>
      <c r="J9" s="4">
        <v>0.146901865054926</v>
      </c>
      <c r="K9" s="5">
        <v>6.2408379007981296E-3</v>
      </c>
      <c r="L9" s="3">
        <v>638.72111858232495</v>
      </c>
      <c r="M9" s="4">
        <v>8.2020103375844702</v>
      </c>
    </row>
    <row r="10" spans="1:13" x14ac:dyDescent="0.2">
      <c r="A10" s="2" t="s">
        <v>2</v>
      </c>
      <c r="B10" s="2" t="s">
        <v>28</v>
      </c>
      <c r="C10" s="2" t="s">
        <v>48</v>
      </c>
      <c r="D10" s="2">
        <v>100</v>
      </c>
      <c r="E10" s="2">
        <v>558.29999999999995</v>
      </c>
      <c r="F10" s="2">
        <v>750</v>
      </c>
      <c r="G10" s="4">
        <f t="shared" si="0"/>
        <v>418.72499999999997</v>
      </c>
      <c r="H10" s="3">
        <v>70.392161392441906</v>
      </c>
      <c r="I10" s="4">
        <v>5.7218042880374904</v>
      </c>
      <c r="J10" s="4">
        <v>0.173241092305262</v>
      </c>
      <c r="K10" s="5">
        <v>2.3981288091957701E-3</v>
      </c>
      <c r="L10" s="3">
        <v>613.64660248032601</v>
      </c>
      <c r="M10" s="4">
        <v>4.72107235077923</v>
      </c>
    </row>
    <row r="11" spans="1:13" x14ac:dyDescent="0.2">
      <c r="A11" s="2" t="s">
        <v>22</v>
      </c>
      <c r="B11" s="2" t="s">
        <v>28</v>
      </c>
      <c r="C11" s="2" t="s">
        <v>48</v>
      </c>
      <c r="D11" s="2">
        <v>100</v>
      </c>
      <c r="E11" s="2">
        <v>472.65</v>
      </c>
      <c r="F11" s="2">
        <v>750</v>
      </c>
      <c r="G11" s="4">
        <f t="shared" si="0"/>
        <v>354.48750000000001</v>
      </c>
      <c r="H11" s="3">
        <v>83.584230563230605</v>
      </c>
      <c r="I11" s="4">
        <v>9.6511897677434497</v>
      </c>
      <c r="J11" s="4">
        <v>0.14964250710145799</v>
      </c>
      <c r="K11" s="5">
        <v>4.8281827153432901E-3</v>
      </c>
      <c r="L11" s="3">
        <v>551.66371572926903</v>
      </c>
      <c r="M11" s="4">
        <v>4.8503558774498998</v>
      </c>
    </row>
    <row r="12" spans="1:13" x14ac:dyDescent="0.2">
      <c r="A12" s="2" t="s">
        <v>19</v>
      </c>
      <c r="B12" s="2" t="s">
        <v>28</v>
      </c>
      <c r="C12" s="2" t="s">
        <v>48</v>
      </c>
      <c r="D12" s="2">
        <v>100</v>
      </c>
      <c r="E12" s="2">
        <v>478.45</v>
      </c>
      <c r="F12" s="2">
        <v>750</v>
      </c>
      <c r="G12" s="4">
        <f t="shared" si="0"/>
        <v>358.83749999999998</v>
      </c>
      <c r="H12" s="3">
        <v>77.341314258916796</v>
      </c>
      <c r="I12" s="4">
        <v>5.73901765709528</v>
      </c>
      <c r="J12" s="4">
        <v>0.123502350515587</v>
      </c>
      <c r="K12" s="5">
        <v>2.09413320621623E-3</v>
      </c>
      <c r="L12" s="3">
        <v>610.24449907094402</v>
      </c>
      <c r="M12" s="4">
        <v>4.31224903088264</v>
      </c>
    </row>
    <row r="13" spans="1:13" x14ac:dyDescent="0.2">
      <c r="A13" s="2" t="s">
        <v>15</v>
      </c>
      <c r="B13" s="2" t="s">
        <v>28</v>
      </c>
      <c r="C13" s="2" t="s">
        <v>48</v>
      </c>
      <c r="D13" s="2">
        <v>100</v>
      </c>
      <c r="E13" s="2">
        <v>489</v>
      </c>
      <c r="F13" s="2">
        <v>750</v>
      </c>
      <c r="G13" s="4">
        <f t="shared" si="0"/>
        <v>366.75</v>
      </c>
      <c r="H13" s="3">
        <v>89.482452593152701</v>
      </c>
      <c r="I13" s="4">
        <v>5.7767496144653299</v>
      </c>
      <c r="J13" s="4">
        <v>0.140655695464208</v>
      </c>
      <c r="K13" s="5">
        <v>5.5017251172616802E-3</v>
      </c>
      <c r="L13" s="3">
        <v>586.000444448895</v>
      </c>
      <c r="M13" s="4">
        <v>3.8210812918106298</v>
      </c>
    </row>
    <row r="14" spans="1:13" x14ac:dyDescent="0.2">
      <c r="A14" s="2" t="s">
        <v>20</v>
      </c>
      <c r="B14" s="2" t="s">
        <v>28</v>
      </c>
      <c r="C14" s="2" t="s">
        <v>48</v>
      </c>
      <c r="D14" s="2">
        <v>100</v>
      </c>
      <c r="E14" s="2">
        <v>509.35</v>
      </c>
      <c r="F14" s="2">
        <v>750</v>
      </c>
      <c r="G14" s="4">
        <f t="shared" si="0"/>
        <v>382.01249999999999</v>
      </c>
      <c r="H14" s="3">
        <v>81.993674930486506</v>
      </c>
      <c r="I14" s="4">
        <v>8.4106474432578402</v>
      </c>
      <c r="J14" s="4">
        <v>0.136202811049146</v>
      </c>
      <c r="K14" s="5">
        <v>1.15521620590236E-3</v>
      </c>
      <c r="L14" s="3">
        <v>613.81463117534395</v>
      </c>
      <c r="M14" s="4">
        <v>3.4228416886837798</v>
      </c>
    </row>
    <row r="15" spans="1:13" x14ac:dyDescent="0.2">
      <c r="A15" t="s">
        <v>39</v>
      </c>
    </row>
    <row r="16" spans="1:13" x14ac:dyDescent="0.2">
      <c r="A16" s="1" t="s">
        <v>26</v>
      </c>
      <c r="B16" s="1" t="s">
        <v>27</v>
      </c>
      <c r="C16" s="1" t="s">
        <v>29</v>
      </c>
      <c r="D16" s="1" t="s">
        <v>34</v>
      </c>
      <c r="E16" s="1" t="s">
        <v>32</v>
      </c>
      <c r="F16" s="1" t="s">
        <v>35</v>
      </c>
      <c r="G16" s="1" t="s">
        <v>33</v>
      </c>
      <c r="H16" s="1" t="s">
        <v>44</v>
      </c>
      <c r="I16" s="1" t="s">
        <v>36</v>
      </c>
      <c r="J16" s="1" t="s">
        <v>45</v>
      </c>
      <c r="K16" s="1" t="s">
        <v>37</v>
      </c>
      <c r="L16" s="1" t="s">
        <v>46</v>
      </c>
      <c r="M16" s="1" t="s">
        <v>38</v>
      </c>
    </row>
    <row r="17" spans="1:13" x14ac:dyDescent="0.2">
      <c r="A17" s="2" t="s">
        <v>8</v>
      </c>
      <c r="B17" s="2" t="s">
        <v>28</v>
      </c>
      <c r="C17" s="2" t="s">
        <v>49</v>
      </c>
      <c r="D17" s="2">
        <v>100</v>
      </c>
      <c r="E17" s="2">
        <v>792.3</v>
      </c>
      <c r="F17" s="2">
        <v>750</v>
      </c>
      <c r="G17" s="2">
        <f>E17*F17/1000</f>
        <v>594.22500000000002</v>
      </c>
      <c r="H17" s="2">
        <f>(H3*$D3*1000)/($E3*$F3*1000000)*1000000</f>
        <v>2.8284672057555968</v>
      </c>
      <c r="I17" s="2">
        <f t="shared" ref="I17:M28" si="1">(I3*$D3*1000)/($E3*$F3*1000000)*1000000</f>
        <v>0.68652979536799696</v>
      </c>
      <c r="J17" s="2">
        <f t="shared" si="1"/>
        <v>9.4631374398162826E-2</v>
      </c>
      <c r="K17" s="2">
        <f t="shared" si="1"/>
        <v>9.4567515893074659E-4</v>
      </c>
      <c r="L17" s="2">
        <f t="shared" si="1"/>
        <v>163.94577548333527</v>
      </c>
      <c r="M17" s="2">
        <f t="shared" si="1"/>
        <v>2.7120621394942153</v>
      </c>
    </row>
    <row r="18" spans="1:13" x14ac:dyDescent="0.2">
      <c r="A18" s="2" t="s">
        <v>16</v>
      </c>
      <c r="B18" s="2" t="s">
        <v>28</v>
      </c>
      <c r="C18" s="2" t="s">
        <v>49</v>
      </c>
      <c r="D18" s="2">
        <v>100</v>
      </c>
      <c r="E18" s="2">
        <v>800.4</v>
      </c>
      <c r="F18" s="2">
        <v>750</v>
      </c>
      <c r="G18" s="2">
        <f t="shared" ref="G18:G28" si="2">E18*F18/1000</f>
        <v>600.29999999999995</v>
      </c>
      <c r="H18" s="2">
        <f t="shared" ref="H18:M28" si="3">(H4*$D4*1000)/($E4*$F4*1000000)*1000000</f>
        <v>2.2061545090903216</v>
      </c>
      <c r="I18" s="2">
        <f t="shared" si="3"/>
        <v>0.50329079871720306</v>
      </c>
      <c r="J18" s="2">
        <f t="shared" si="3"/>
        <v>7.5323404827467438E-2</v>
      </c>
      <c r="K18" s="2">
        <f t="shared" si="1"/>
        <v>6.8707618009021662E-4</v>
      </c>
      <c r="L18" s="2">
        <f t="shared" si="3"/>
        <v>173.35575391504415</v>
      </c>
      <c r="M18" s="2">
        <f t="shared" si="3"/>
        <v>2.182094822719074</v>
      </c>
    </row>
    <row r="19" spans="1:13" x14ac:dyDescent="0.2">
      <c r="A19" s="2" t="s">
        <v>10</v>
      </c>
      <c r="B19" s="2" t="s">
        <v>28</v>
      </c>
      <c r="C19" s="2" t="s">
        <v>49</v>
      </c>
      <c r="D19" s="2">
        <v>100</v>
      </c>
      <c r="E19" s="2">
        <v>804.75</v>
      </c>
      <c r="F19" s="2">
        <v>750</v>
      </c>
      <c r="G19" s="2">
        <f t="shared" si="2"/>
        <v>603.5625</v>
      </c>
      <c r="H19" s="2">
        <f t="shared" si="3"/>
        <v>2.241643925861315</v>
      </c>
      <c r="I19" s="2">
        <f t="shared" si="3"/>
        <v>0.61240571882987427</v>
      </c>
      <c r="J19" s="2">
        <f t="shared" si="3"/>
        <v>7.5328347318848826E-2</v>
      </c>
      <c r="K19" s="2">
        <f t="shared" si="1"/>
        <v>3.3201921867532532E-4</v>
      </c>
      <c r="L19" s="2">
        <f t="shared" si="3"/>
        <v>151.22162479843396</v>
      </c>
      <c r="M19" s="2">
        <f t="shared" si="3"/>
        <v>3.960296620672076</v>
      </c>
    </row>
    <row r="20" spans="1:13" x14ac:dyDescent="0.2">
      <c r="A20" s="2" t="s">
        <v>11</v>
      </c>
      <c r="B20" s="2" t="s">
        <v>28</v>
      </c>
      <c r="C20" s="2" t="s">
        <v>49</v>
      </c>
      <c r="D20" s="2">
        <v>100</v>
      </c>
      <c r="E20" s="2">
        <v>765.3</v>
      </c>
      <c r="F20" s="2">
        <v>750</v>
      </c>
      <c r="G20" s="2">
        <f t="shared" si="2"/>
        <v>573.97500000000002</v>
      </c>
      <c r="H20" s="2">
        <f t="shared" si="3"/>
        <v>3.0286256713797983</v>
      </c>
      <c r="I20" s="2">
        <f t="shared" si="3"/>
        <v>0.52551695525791353</v>
      </c>
      <c r="J20" s="2">
        <f t="shared" si="3"/>
        <v>7.5097871094490176E-2</v>
      </c>
      <c r="K20" s="2">
        <f t="shared" si="1"/>
        <v>4.0866072591720025E-4</v>
      </c>
      <c r="L20" s="2">
        <f t="shared" si="3"/>
        <v>185.17736258702735</v>
      </c>
      <c r="M20" s="2">
        <f t="shared" si="3"/>
        <v>3.2099511870723814</v>
      </c>
    </row>
    <row r="21" spans="1:13" x14ac:dyDescent="0.2">
      <c r="A21" s="2" t="s">
        <v>4</v>
      </c>
      <c r="B21" s="2" t="s">
        <v>28</v>
      </c>
      <c r="C21" s="2" t="s">
        <v>49</v>
      </c>
      <c r="D21" s="2">
        <v>100</v>
      </c>
      <c r="E21" s="2">
        <v>775.75</v>
      </c>
      <c r="F21" s="2">
        <v>750</v>
      </c>
      <c r="G21" s="2">
        <f t="shared" si="2"/>
        <v>581.8125</v>
      </c>
      <c r="H21" s="2">
        <f t="shared" si="3"/>
        <v>2.3842313587466237</v>
      </c>
      <c r="I21" s="2">
        <f t="shared" si="3"/>
        <v>0.31897920170610639</v>
      </c>
      <c r="J21" s="2">
        <f t="shared" si="3"/>
        <v>9.6077603643256723E-2</v>
      </c>
      <c r="K21" s="2">
        <f t="shared" si="1"/>
        <v>5.0540665345977611E-4</v>
      </c>
      <c r="L21" s="2">
        <f t="shared" si="3"/>
        <v>180.73004417423655</v>
      </c>
      <c r="M21" s="2">
        <f t="shared" si="3"/>
        <v>2.479365093022512</v>
      </c>
    </row>
    <row r="22" spans="1:13" x14ac:dyDescent="0.2">
      <c r="A22" s="2" t="s">
        <v>14</v>
      </c>
      <c r="B22" s="2" t="s">
        <v>28</v>
      </c>
      <c r="C22" s="2" t="s">
        <v>49</v>
      </c>
      <c r="D22" s="2">
        <v>100</v>
      </c>
      <c r="E22" s="2">
        <v>756.45</v>
      </c>
      <c r="F22" s="2">
        <v>750</v>
      </c>
      <c r="G22" s="2">
        <f t="shared" si="2"/>
        <v>567.33749999999998</v>
      </c>
      <c r="H22" s="2">
        <f t="shared" si="3"/>
        <v>4.0577980600290129</v>
      </c>
      <c r="I22" s="2">
        <f t="shared" si="3"/>
        <v>0.39317293796290748</v>
      </c>
      <c r="J22" s="2">
        <f t="shared" si="3"/>
        <v>6.5024280586362976E-2</v>
      </c>
      <c r="K22" s="2">
        <f t="shared" si="1"/>
        <v>9.3676912609531534E-4</v>
      </c>
      <c r="L22" s="2">
        <f t="shared" si="3"/>
        <v>178.32986705567498</v>
      </c>
      <c r="M22" s="2">
        <f t="shared" si="3"/>
        <v>2.1630766616917092</v>
      </c>
    </row>
    <row r="23" spans="1:13" x14ac:dyDescent="0.2">
      <c r="A23" s="2" t="s">
        <v>18</v>
      </c>
      <c r="B23" s="2" t="s">
        <v>28</v>
      </c>
      <c r="C23" s="2" t="s">
        <v>48</v>
      </c>
      <c r="D23" s="2">
        <v>100</v>
      </c>
      <c r="E23" s="2">
        <v>535.5</v>
      </c>
      <c r="F23" s="2">
        <v>750</v>
      </c>
      <c r="G23" s="2">
        <f t="shared" si="2"/>
        <v>401.625</v>
      </c>
      <c r="H23" s="2">
        <f t="shared" si="3"/>
        <v>19.947227622184649</v>
      </c>
      <c r="I23" s="2">
        <f t="shared" si="3"/>
        <v>1.4916499883408902</v>
      </c>
      <c r="J23" s="2">
        <f t="shared" si="3"/>
        <v>3.657687271831335E-2</v>
      </c>
      <c r="K23" s="2">
        <f t="shared" si="1"/>
        <v>1.5538967695731417E-3</v>
      </c>
      <c r="L23" s="2">
        <f t="shared" si="3"/>
        <v>159.03420319510113</v>
      </c>
      <c r="M23" s="2">
        <f t="shared" si="3"/>
        <v>2.0422061220253895</v>
      </c>
    </row>
    <row r="24" spans="1:13" x14ac:dyDescent="0.2">
      <c r="A24" s="2" t="s">
        <v>2</v>
      </c>
      <c r="B24" s="2" t="s">
        <v>28</v>
      </c>
      <c r="C24" s="2" t="s">
        <v>48</v>
      </c>
      <c r="D24" s="2">
        <v>100</v>
      </c>
      <c r="E24" s="2">
        <v>558.29999999999995</v>
      </c>
      <c r="F24" s="2">
        <v>750</v>
      </c>
      <c r="G24" s="2">
        <f t="shared" si="2"/>
        <v>418.72499999999997</v>
      </c>
      <c r="H24" s="2">
        <f t="shared" si="3"/>
        <v>16.811072038316773</v>
      </c>
      <c r="I24" s="2">
        <f t="shared" si="3"/>
        <v>1.3664826050600016</v>
      </c>
      <c r="J24" s="2">
        <f t="shared" si="3"/>
        <v>4.1373477176013376E-2</v>
      </c>
      <c r="K24" s="2">
        <f t="shared" si="1"/>
        <v>5.7272166916132791E-4</v>
      </c>
      <c r="L24" s="2">
        <f t="shared" si="3"/>
        <v>146.55122156076808</v>
      </c>
      <c r="M24" s="2">
        <f t="shared" si="3"/>
        <v>1.1274875755637304</v>
      </c>
    </row>
    <row r="25" spans="1:13" x14ac:dyDescent="0.2">
      <c r="A25" s="2" t="s">
        <v>22</v>
      </c>
      <c r="B25" s="2" t="s">
        <v>28</v>
      </c>
      <c r="C25" s="2" t="s">
        <v>48</v>
      </c>
      <c r="D25" s="2">
        <v>100</v>
      </c>
      <c r="E25" s="2">
        <v>472.65</v>
      </c>
      <c r="F25" s="2">
        <v>750</v>
      </c>
      <c r="G25" s="2">
        <f t="shared" si="2"/>
        <v>354.48750000000001</v>
      </c>
      <c r="H25" s="2">
        <f t="shared" si="3"/>
        <v>23.578893631857433</v>
      </c>
      <c r="I25" s="2">
        <f t="shared" si="3"/>
        <v>2.7225754836893969</v>
      </c>
      <c r="J25" s="2">
        <f t="shared" si="3"/>
        <v>4.2213761303701254E-2</v>
      </c>
      <c r="K25" s="2">
        <f t="shared" si="1"/>
        <v>1.3620177623592622E-3</v>
      </c>
      <c r="L25" s="2">
        <f t="shared" si="3"/>
        <v>155.62289664071906</v>
      </c>
      <c r="M25" s="2">
        <f t="shared" si="3"/>
        <v>1.3682727536090553</v>
      </c>
    </row>
    <row r="26" spans="1:13" x14ac:dyDescent="0.2">
      <c r="A26" s="2" t="s">
        <v>19</v>
      </c>
      <c r="B26" s="2" t="s">
        <v>28</v>
      </c>
      <c r="C26" s="2" t="s">
        <v>48</v>
      </c>
      <c r="D26" s="2">
        <v>100</v>
      </c>
      <c r="E26" s="2">
        <v>478.45</v>
      </c>
      <c r="F26" s="2">
        <v>750</v>
      </c>
      <c r="G26" s="2">
        <f t="shared" si="2"/>
        <v>358.83749999999998</v>
      </c>
      <c r="H26" s="2">
        <f t="shared" si="3"/>
        <v>21.553297595406502</v>
      </c>
      <c r="I26" s="2">
        <f t="shared" si="3"/>
        <v>1.5993360942196064</v>
      </c>
      <c r="J26" s="2">
        <f t="shared" si="3"/>
        <v>3.4417347828916152E-2</v>
      </c>
      <c r="K26" s="2">
        <f t="shared" si="1"/>
        <v>5.8358817186504478E-4</v>
      </c>
      <c r="L26" s="2">
        <f t="shared" si="3"/>
        <v>170.0615178377243</v>
      </c>
      <c r="M26" s="2">
        <f t="shared" si="3"/>
        <v>1.2017275315101237</v>
      </c>
    </row>
    <row r="27" spans="1:13" x14ac:dyDescent="0.2">
      <c r="A27" s="2" t="s">
        <v>15</v>
      </c>
      <c r="B27" s="2" t="s">
        <v>28</v>
      </c>
      <c r="C27" s="2" t="s">
        <v>48</v>
      </c>
      <c r="D27" s="2">
        <v>100</v>
      </c>
      <c r="E27" s="2">
        <v>489</v>
      </c>
      <c r="F27" s="2">
        <v>750</v>
      </c>
      <c r="G27" s="2">
        <f t="shared" si="2"/>
        <v>366.75</v>
      </c>
      <c r="H27" s="2">
        <f t="shared" si="3"/>
        <v>24.398760079932572</v>
      </c>
      <c r="I27" s="2">
        <f t="shared" si="3"/>
        <v>1.5751191859482834</v>
      </c>
      <c r="J27" s="2">
        <f t="shared" si="3"/>
        <v>3.8351927870268032E-2</v>
      </c>
      <c r="K27" s="2">
        <f t="shared" si="1"/>
        <v>1.5001295479922779E-3</v>
      </c>
      <c r="L27" s="2">
        <f t="shared" si="3"/>
        <v>159.78198894312067</v>
      </c>
      <c r="M27" s="2">
        <f t="shared" si="3"/>
        <v>1.0418762895189173</v>
      </c>
    </row>
    <row r="28" spans="1:13" x14ac:dyDescent="0.2">
      <c r="A28" s="2" t="s">
        <v>20</v>
      </c>
      <c r="B28" s="2" t="s">
        <v>28</v>
      </c>
      <c r="C28" s="2" t="s">
        <v>48</v>
      </c>
      <c r="D28" s="2">
        <v>100</v>
      </c>
      <c r="E28" s="2">
        <v>509.35</v>
      </c>
      <c r="F28" s="2">
        <v>750</v>
      </c>
      <c r="G28" s="2">
        <f t="shared" si="2"/>
        <v>382.01249999999999</v>
      </c>
      <c r="H28" s="2">
        <f t="shared" si="3"/>
        <v>21.463610465753476</v>
      </c>
      <c r="I28" s="2">
        <f t="shared" si="3"/>
        <v>2.2016681242780907</v>
      </c>
      <c r="J28" s="2">
        <f t="shared" si="3"/>
        <v>3.5654019449401789E-2</v>
      </c>
      <c r="K28" s="2">
        <f t="shared" si="1"/>
        <v>3.0240272396907432E-4</v>
      </c>
      <c r="L28" s="2">
        <f t="shared" si="3"/>
        <v>160.6792005956203</v>
      </c>
      <c r="M28" s="2">
        <f t="shared" si="3"/>
        <v>0.89600253622166293</v>
      </c>
    </row>
    <row r="30" spans="1:13" x14ac:dyDescent="0.2">
      <c r="A30" s="6"/>
      <c r="C30" s="6"/>
      <c r="H30" s="6"/>
      <c r="I30" s="6"/>
      <c r="J30" s="6"/>
      <c r="K30" s="6"/>
      <c r="L30" s="6"/>
      <c r="M30" s="6"/>
    </row>
    <row r="31" spans="1:13" x14ac:dyDescent="0.2">
      <c r="A31" s="6"/>
      <c r="C31" s="6"/>
      <c r="H31" s="6"/>
      <c r="I31" s="6"/>
      <c r="J31" s="6"/>
      <c r="K31" s="6"/>
      <c r="L31" s="6"/>
      <c r="M31" s="6"/>
    </row>
    <row r="32" spans="1:13" x14ac:dyDescent="0.2">
      <c r="H32" s="6"/>
      <c r="I32" s="6"/>
      <c r="J32" s="6"/>
      <c r="K32" s="6"/>
      <c r="L32" s="6"/>
      <c r="M32" s="6"/>
    </row>
    <row r="33" spans="6:13" x14ac:dyDescent="0.2">
      <c r="F33" t="s">
        <v>47</v>
      </c>
      <c r="H33" s="6"/>
      <c r="I33" s="6"/>
      <c r="J33" s="6"/>
      <c r="K33" s="6"/>
      <c r="L33" s="6"/>
      <c r="M33" s="6"/>
    </row>
    <row r="34" spans="6:13" x14ac:dyDescent="0.2">
      <c r="J34" s="6"/>
      <c r="K34" s="6"/>
    </row>
    <row r="35" spans="6:13" x14ac:dyDescent="0.2">
      <c r="J35" s="6"/>
      <c r="K35" s="6"/>
    </row>
  </sheetData>
  <phoneticPr fontId="3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3</v>
      </c>
    </row>
    <row r="2" spans="1:1" x14ac:dyDescent="0.2">
      <c r="A2" t="s">
        <v>1</v>
      </c>
    </row>
    <row r="3" spans="1:1" x14ac:dyDescent="0.2">
      <c r="A3" t="s">
        <v>7</v>
      </c>
    </row>
    <row r="4" spans="1:1" x14ac:dyDescent="0.2">
      <c r="A4" t="s">
        <v>5</v>
      </c>
    </row>
    <row r="5" spans="1:1" x14ac:dyDescent="0.2">
      <c r="A5" t="s">
        <v>17</v>
      </c>
    </row>
    <row r="6" spans="1:1" x14ac:dyDescent="0.2">
      <c r="A6" t="s">
        <v>0</v>
      </c>
    </row>
    <row r="7" spans="1:1" x14ac:dyDescent="0.2">
      <c r="A7" t="s">
        <v>9</v>
      </c>
    </row>
    <row r="8" spans="1:1" x14ac:dyDescent="0.2">
      <c r="A8" t="s">
        <v>6</v>
      </c>
    </row>
    <row r="9" spans="1:1" x14ac:dyDescent="0.2">
      <c r="A9" t="s">
        <v>21</v>
      </c>
    </row>
    <row r="10" spans="1:1" x14ac:dyDescent="0.2">
      <c r="A10" t="s">
        <v>13</v>
      </c>
    </row>
    <row r="11" spans="1:1" x14ac:dyDescent="0.2">
      <c r="A11" t="s">
        <v>12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</vt:lpstr>
      <vt:lpstr>Results (2)</vt:lpstr>
      <vt:lpstr>ValueList_Helper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Teav</dc:creator>
  <cp:lastModifiedBy>Microsoft Office User</cp:lastModifiedBy>
  <cp:lastPrinted>2022-04-22T09:20:12Z</cp:lastPrinted>
  <dcterms:created xsi:type="dcterms:W3CDTF">2021-03-08T10:25:09Z</dcterms:created>
  <dcterms:modified xsi:type="dcterms:W3CDTF">2023-08-31T14:55:38Z</dcterms:modified>
</cp:coreProperties>
</file>