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ustomProperty4.bin" ContentType="application/vnd.openxmlformats-officedocument.spreadsheetml.customProperty"/>
  <Override PartName="/xl/customProperty5.bin" ContentType="application/vnd.openxmlformats-officedocument.spreadsheetml.customProperty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ustomProperty6.bin" ContentType="application/vnd.openxmlformats-officedocument.spreadsheetml.customProperty"/>
  <Override PartName="/xl/customProperty7.bin" ContentType="application/vnd.openxmlformats-officedocument.spreadsheetml.customProperty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ustomProperty8.bin" ContentType="application/vnd.openxmlformats-officedocument.spreadsheetml.customProperty"/>
  <Override PartName="/xl/customProperty9.bin" ContentType="application/vnd.openxmlformats-officedocument.spreadsheetml.customProperty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ustomProperty10.bin" ContentType="application/vnd.openxmlformats-officedocument.spreadsheetml.customProperty"/>
  <Override PartName="/xl/customProperty11.bin" ContentType="application/vnd.openxmlformats-officedocument.spreadsheetml.customProperty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ustomProperty12.bin" ContentType="application/vnd.openxmlformats-officedocument.spreadsheetml.customProperty"/>
  <Override PartName="/xl/customProperty13.bin" ContentType="application/vnd.openxmlformats-officedocument.spreadsheetml.customProperty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ustomProperty14.bin" ContentType="application/vnd.openxmlformats-officedocument.spreadsheetml.customProperty"/>
  <Override PartName="/xl/customProperty15.bin" ContentType="application/vnd.openxmlformats-officedocument.spreadsheetml.customProperty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ustomProperty16.bin" ContentType="application/vnd.openxmlformats-officedocument.spreadsheetml.customProperty"/>
  <Override PartName="/xl/customProperty17.bin" ContentType="application/vnd.openxmlformats-officedocument.spreadsheetml.customProperty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ustomProperty18.bin" ContentType="application/vnd.openxmlformats-officedocument.spreadsheetml.customProperty"/>
  <Override PartName="/xl/customProperty19.bin" ContentType="application/vnd.openxmlformats-officedocument.spreadsheetml.customProperty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ustomProperty20.bin" ContentType="application/vnd.openxmlformats-officedocument.spreadsheetml.customProperty"/>
  <Override PartName="/xl/customProperty21.bin" ContentType="application/vnd.openxmlformats-officedocument.spreadsheetml.customProperty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customProperty22.bin" ContentType="application/vnd.openxmlformats-officedocument.spreadsheetml.customProperty"/>
  <Override PartName="/xl/customProperty23.bin" ContentType="application/vnd.openxmlformats-officedocument.spreadsheetml.customProperty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customProperty24.bin" ContentType="application/vnd.openxmlformats-officedocument.spreadsheetml.customProperty"/>
  <Override PartName="/xl/customProperty25.bin" ContentType="application/vnd.openxmlformats-officedocument.spreadsheetml.customProperty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customProperty26.bin" ContentType="application/vnd.openxmlformats-officedocument.spreadsheetml.customProperty"/>
  <Override PartName="/xl/customProperty27.bin" ContentType="application/vnd.openxmlformats-officedocument.spreadsheetml.customProperty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customProperty28.bin" ContentType="application/vnd.openxmlformats-officedocument.spreadsheetml.customProperty"/>
  <Override PartName="/xl/customProperty29.bin" ContentType="application/vnd.openxmlformats-officedocument.spreadsheetml.customProperty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0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Paraproteins\"/>
    </mc:Choice>
  </mc:AlternateContent>
  <xr:revisionPtr revIDLastSave="0" documentId="8_{F727BBCC-5445-4326-AB8C-D61B3E7DD40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UIBC Vitros, UIBC Cobas" sheetId="38" r:id="rId2"/>
    <sheet name="Fe Vitros, Fe Cobas" sheetId="36" r:id="rId3"/>
    <sheet name="PO4 Vitros, PO4 Cobas" sheetId="32" r:id="rId4"/>
    <sheet name="Ca Vitros, Ca Cobas" sheetId="34" r:id="rId5"/>
    <sheet name="HDL Vitros, HDL Cobas" sheetId="30" r:id="rId6"/>
    <sheet name="D. Bil Vitros, D. Bil Cobas" sheetId="28" r:id="rId7"/>
    <sheet name="T. Bil Vitros, T. Bil Cobas" sheetId="26" r:id="rId8"/>
    <sheet name="UIBC Vitros, UIBC AU5800" sheetId="24" r:id="rId9"/>
    <sheet name="Fe Vitros, Fe AU5800" sheetId="22" r:id="rId10"/>
    <sheet name="PO4 Vitros, PO4 AU5800" sheetId="20" r:id="rId11"/>
    <sheet name="Ca Vitros, Ca AU5800" sheetId="18" r:id="rId12"/>
    <sheet name="HDL Vitros, D. Bil AU5800" sheetId="16" r:id="rId13"/>
    <sheet name="D. Bil Vitros, D. Bil AU5800" sheetId="14" r:id="rId14"/>
    <sheet name="T. Bil Vitros, T. Bil AU5800" sheetId="12" r:id="rId15"/>
    <sheet name="Sheet2" sheetId="2" r:id="rId16"/>
    <sheet name="Sheet3" sheetId="3" r:id="rId17"/>
  </sheets>
  <definedNames>
    <definedName name="__ai3_dataset_43141501_range_102628843" localSheetId="0" hidden="1">Sheet1!$AO$2</definedName>
    <definedName name="__ai3_dataset_43141501_range_1065582670" localSheetId="0" hidden="1">Sheet1!$AP$2</definedName>
    <definedName name="__ai3_dataset_43141501_range_1261382652" localSheetId="0" hidden="1">Sheet1!$Z$2</definedName>
    <definedName name="__ai3_dataset_43141501_range_13300970" localSheetId="0" hidden="1">Sheet1!$E$2</definedName>
    <definedName name="__ai3_dataset_43141501_range_1361724166" localSheetId="0" hidden="1">Sheet1!$P$2</definedName>
    <definedName name="__ai3_dataset_43141501_range_1402144561" localSheetId="0" hidden="1">Sheet1!$M$2</definedName>
    <definedName name="__ai3_dataset_43141501_range_1423521245" localSheetId="0" hidden="1">Sheet1!$Q$2</definedName>
    <definedName name="__ai3_dataset_43141501_range_1461365331" localSheetId="0" hidden="1">Sheet1!$U$2</definedName>
    <definedName name="__ai3_dataset_43141501_range_1520922277" localSheetId="0" hidden="1">Sheet1!$AG$2</definedName>
    <definedName name="__ai3_dataset_43141501_range_1564087164" localSheetId="0" hidden="1">Sheet1!$AK$2</definedName>
    <definedName name="__ai3_dataset_43141501_range_1568170640" localSheetId="0" hidden="1">Sheet1!$D$2</definedName>
    <definedName name="__ai3_dataset_43141501_range_1577711486" localSheetId="0" hidden="1">Sheet1!$K$2</definedName>
    <definedName name="__ai3_dataset_43141501_range_162353897" localSheetId="0" hidden="1">Sheet1!$AJ$2</definedName>
    <definedName name="__ai3_dataset_43141501_range_1642157048" localSheetId="0" hidden="1">Sheet1!$F$2</definedName>
    <definedName name="__ai3_dataset_43141501_range_1666038336" localSheetId="0" hidden="1">Sheet1!$AA$2</definedName>
    <definedName name="__ai3_dataset_43141501_range_16850874" localSheetId="0" hidden="1">Sheet1!$AF$2</definedName>
    <definedName name="__ai3_dataset_43141501_range_1687399656" localSheetId="0" hidden="1">Sheet1!$N$2</definedName>
    <definedName name="__ai3_dataset_43141501_range_1690080426" localSheetId="0" hidden="1">Sheet1!$I$2</definedName>
    <definedName name="__ai3_dataset_43141501_range_1758877099" localSheetId="0" hidden="1">Sheet1!$AI$2</definedName>
    <definedName name="__ai3_dataset_43141501_range_184573731" localSheetId="0" hidden="1">Sheet1!$B$2</definedName>
    <definedName name="__ai3_dataset_43141501_range_1862312879" localSheetId="0" hidden="1">Sheet1!$S$2</definedName>
    <definedName name="__ai3_dataset_43141501_range_1903928948" localSheetId="0" hidden="1">Sheet1!$AM$2</definedName>
    <definedName name="__ai3_dataset_43141501_range_1952366364" localSheetId="0" hidden="1">Sheet1!$A$2</definedName>
    <definedName name="__ai3_dataset_43141501_range_1961679992" localSheetId="0" hidden="1">Sheet1!$AD$2</definedName>
    <definedName name="__ai3_dataset_43141501_range_213572012" localSheetId="0" hidden="1">Sheet1!$L$2</definedName>
    <definedName name="__ai3_dataset_43141501_range_241424780" localSheetId="0" hidden="1">Sheet1!$X$2</definedName>
    <definedName name="__ai3_dataset_43141501_range_246496154" localSheetId="0" hidden="1">Sheet1!$T$2</definedName>
    <definedName name="__ai3_dataset_43141501_range_250461526" localSheetId="0" hidden="1">Sheet1!$R$2</definedName>
    <definedName name="__ai3_dataset_43141501_range_271839066" localSheetId="0" hidden="1">Sheet1!$G$2</definedName>
    <definedName name="__ai3_dataset_43141501_range_301907445" localSheetId="0" hidden="1">Sheet1!$O$2</definedName>
    <definedName name="__ai3_dataset_43141501_range_351278307" localSheetId="0" hidden="1">Sheet1!$AB$2</definedName>
    <definedName name="__ai3_dataset_43141501_range_406932648" localSheetId="0" hidden="1">Sheet1!$V$2</definedName>
    <definedName name="__ai3_dataset_43141501_range_525302636" localSheetId="0" hidden="1">Sheet1!$AE$2</definedName>
    <definedName name="__ai3_dataset_43141501_range_535223724" localSheetId="0" hidden="1">Sheet1!$AN$2</definedName>
    <definedName name="__ai3_dataset_43141501_range_706579481" localSheetId="0" hidden="1">Sheet1!$A$1:$AP$15</definedName>
    <definedName name="__ai3_dataset_43141501_range_741625570" localSheetId="0" hidden="1">Sheet1!$AC$2</definedName>
    <definedName name="__ai3_dataset_43141501_range_7425591" localSheetId="0" hidden="1">Sheet1!$AL$2</definedName>
    <definedName name="__ai3_dataset_43141501_range_787499351" localSheetId="0" hidden="1">Sheet1!$Y$2</definedName>
    <definedName name="__ai3_dataset_43141501_range_803316744" localSheetId="0" hidden="1">Sheet1!$W$2</definedName>
    <definedName name="__ai3_dataset_43141501_range_917620148" localSheetId="0" hidden="1">Sheet1!$J$2</definedName>
    <definedName name="__ai3_dataset_43141501_range_989348121" localSheetId="0" hidden="1">Sheet1!$H$2</definedName>
    <definedName name="__ai3_dataset_43141501_range_993574022" localSheetId="0" hidden="1">Sheet1!$AH$2</definedName>
    <definedName name="__ai3_mode" localSheetId="11" hidden="1">"Portrait"</definedName>
    <definedName name="__ai3_mode" localSheetId="4" hidden="1">"Portrait"</definedName>
    <definedName name="__ai3_mode" localSheetId="13" hidden="1">"Portrait"</definedName>
    <definedName name="__ai3_mode" localSheetId="6" hidden="1">"Portrait"</definedName>
    <definedName name="__ai3_mode" localSheetId="9" hidden="1">"Portrait"</definedName>
    <definedName name="__ai3_mode" localSheetId="2" hidden="1">"Portrait"</definedName>
    <definedName name="__ai3_mode" localSheetId="12" hidden="1">"Portrait"</definedName>
    <definedName name="__ai3_mode" localSheetId="5" hidden="1">"Portrait"</definedName>
    <definedName name="__ai3_mode" localSheetId="10" hidden="1">"Portrait"</definedName>
    <definedName name="__ai3_mode" localSheetId="3" hidden="1">"Portrait"</definedName>
    <definedName name="__ai3_mode" localSheetId="14" hidden="1">"Portrait"</definedName>
    <definedName name="__ai3_mode" localSheetId="7" hidden="1">"Portrait"</definedName>
    <definedName name="__ai3_mode" localSheetId="8" hidden="1">"Portrait"</definedName>
    <definedName name="__ai3_mode" localSheetId="1" hidden="1">"Portrait"</definedName>
    <definedName name="__ai3_protected" localSheetId="11" hidden="1">1</definedName>
    <definedName name="__ai3_protected" localSheetId="4" hidden="1">1</definedName>
    <definedName name="__ai3_protected" localSheetId="13" hidden="1">1</definedName>
    <definedName name="__ai3_protected" localSheetId="6" hidden="1">1</definedName>
    <definedName name="__ai3_protected" localSheetId="9" hidden="1">1</definedName>
    <definedName name="__ai3_protected" localSheetId="2" hidden="1">1</definedName>
    <definedName name="__ai3_protected" localSheetId="12" hidden="1">1</definedName>
    <definedName name="__ai3_protected" localSheetId="5" hidden="1">1</definedName>
    <definedName name="__ai3_protected" localSheetId="10" hidden="1">1</definedName>
    <definedName name="__ai3_protected" localSheetId="3" hidden="1">1</definedName>
    <definedName name="__ai3_protected" localSheetId="14" hidden="1">1</definedName>
    <definedName name="__ai3_protected" localSheetId="7" hidden="1">1</definedName>
    <definedName name="__ai3_protected" localSheetId="8" hidden="1">1</definedName>
    <definedName name="__ai3_protected" localSheetId="1" hidden="1">1</definedName>
    <definedName name="__ai3_report_dataset_1145020796" localSheetId="1" hidden="1">Sheet1!$A$1:$AP$15</definedName>
    <definedName name="__ai3_report_dataset_1481609532" localSheetId="13" hidden="1">Sheet1!$A$1:$AP$15</definedName>
    <definedName name="__ai3_report_dataset_1484832598" localSheetId="6" hidden="1">Sheet1!$A$1:$AP$15</definedName>
    <definedName name="__ai3_report_dataset_1595884229" localSheetId="8" hidden="1">Sheet1!$A$1:$AP$15</definedName>
    <definedName name="__ai3_report_dataset_1618388442" localSheetId="7" hidden="1">Sheet1!$A$1:$AP$15</definedName>
    <definedName name="__ai3_report_dataset_1804668745" localSheetId="11" hidden="1">Sheet1!$A$1:$AP$15</definedName>
    <definedName name="__ai3_report_dataset_1821497070" localSheetId="10" hidden="1">Sheet1!$A$1:$AP$15</definedName>
    <definedName name="__ai3_report_dataset_2015667094" localSheetId="3" hidden="1">Sheet1!$A$1:$AP$15</definedName>
    <definedName name="__ai3_report_dataset_2044250195" localSheetId="2" hidden="1">Sheet1!$A$1:$AP$15</definedName>
    <definedName name="__ai3_report_dataset_2138944993" localSheetId="12" hidden="1">Sheet1!$A$1:$AP$15</definedName>
    <definedName name="__ai3_report_dataset_341371434" localSheetId="4" hidden="1">Sheet1!$A$1:$AP$15</definedName>
    <definedName name="__ai3_report_dataset_800941327" localSheetId="14" hidden="1">Sheet1!$A$1:$AP$15</definedName>
    <definedName name="__ai3_report_dataset_862860091" localSheetId="9" hidden="1">Sheet1!$A$1:$AP$15</definedName>
    <definedName name="__ai3_report_dataset_879292052" localSheetId="5" hidden="1">Sheet1!$A$1:$AP$15</definedName>
    <definedName name="__ai3_report_range_1114516045" localSheetId="12" hidden="1">'HDL Vitros, D. Bil AU5800'!$A$1</definedName>
    <definedName name="__ai3_report_range_113621736" localSheetId="9" hidden="1">'Fe Vitros, Fe AU5800'!$A$1</definedName>
    <definedName name="__ai3_report_range_1141594978" localSheetId="4" hidden="1">'Ca Vitros, Ca Cobas'!$A$1</definedName>
    <definedName name="__ai3_report_range_1386999127" localSheetId="3" hidden="1">'PO4 Vitros, PO4 Cobas'!$A$1</definedName>
    <definedName name="__ai3_report_range_1393196647" localSheetId="1" hidden="1">'UIBC Vitros, UIBC Cobas'!$A$1</definedName>
    <definedName name="__ai3_report_range_1589712853" localSheetId="7" hidden="1">'T. Bil Vitros, T. Bil Cobas'!$A$1</definedName>
    <definedName name="__ai3_report_range_2113067395" localSheetId="6" hidden="1">'D. Bil Vitros, D. Bil Cobas'!$A$1</definedName>
    <definedName name="__ai3_report_range_247843288" localSheetId="14" hidden="1">'T. Bil Vitros, T. Bil AU5800'!$A$1</definedName>
    <definedName name="__ai3_report_range_375490241" localSheetId="5" hidden="1">'HDL Vitros, HDL Cobas'!$A$1</definedName>
    <definedName name="__ai3_report_range_397221470" localSheetId="10" hidden="1">'PO4 Vitros, PO4 AU5800'!$A$1</definedName>
    <definedName name="__ai3_report_range_398506665" localSheetId="13" hidden="1">'D. Bil Vitros, D. Bil AU5800'!$A$1</definedName>
    <definedName name="__ai3_report_range_487663474" localSheetId="2" hidden="1">'Fe Vitros, Fe Cobas'!$A$1</definedName>
    <definedName name="__ai3_report_range_625134500" localSheetId="8" hidden="1">'UIBC Vitros, UIBC AU5800'!$A$1</definedName>
    <definedName name="__ai3_report_range_945547189" localSheetId="11" hidden="1">'Ca Vitros, Ca AU5800'!$A$1</definedName>
    <definedName name="__ai3_section_descriptives_" localSheetId="11" hidden="1">'Ca Vitros, Ca AU5800'!$10:$42</definedName>
    <definedName name="__ai3_section_descriptives_" localSheetId="4" hidden="1">'Ca Vitros, Ca Cobas'!$10:$42</definedName>
    <definedName name="__ai3_section_descriptives_" localSheetId="13" hidden="1">'D. Bil Vitros, D. Bil AU5800'!$10:$42</definedName>
    <definedName name="__ai3_section_descriptives_" localSheetId="6" hidden="1">'D. Bil Vitros, D. Bil Cobas'!$10:$42</definedName>
    <definedName name="__ai3_section_descriptives_" localSheetId="9" hidden="1">'Fe Vitros, Fe AU5800'!$10:$42</definedName>
    <definedName name="__ai3_section_descriptives_" localSheetId="2" hidden="1">'Fe Vitros, Fe Cobas'!$10:$42</definedName>
    <definedName name="__ai3_section_descriptives_" localSheetId="12" hidden="1">'HDL Vitros, D. Bil AU5800'!$10:$42</definedName>
    <definedName name="__ai3_section_descriptives_" localSheetId="5" hidden="1">'HDL Vitros, HDL Cobas'!$10:$42</definedName>
    <definedName name="__ai3_section_descriptives_" localSheetId="10" hidden="1">'PO4 Vitros, PO4 AU5800'!$10:$42</definedName>
    <definedName name="__ai3_section_descriptives_" localSheetId="3" hidden="1">'PO4 Vitros, PO4 Cobas'!$10:$42</definedName>
    <definedName name="__ai3_section_descriptives_" localSheetId="14" hidden="1">'T. Bil Vitros, T. Bil AU5800'!$10:$42</definedName>
    <definedName name="__ai3_section_descriptives_" localSheetId="7" hidden="1">'T. Bil Vitros, T. Bil Cobas'!$10:$42</definedName>
    <definedName name="__ai3_section_descriptives_" localSheetId="8" hidden="1">'UIBC Vitros, UIBC AU5800'!$10:$42</definedName>
    <definedName name="__ai3_section_descriptives_" localSheetId="1" hidden="1">'UIBC Vitros, UIBC Cobas'!$10:$42</definedName>
    <definedName name="__ai3_section_descriptives_differenceplot_" localSheetId="11" hidden="1">'Ca Vitros, Ca AU5800'!$12:$35</definedName>
    <definedName name="__ai3_section_descriptives_differenceplot_" localSheetId="4" hidden="1">'Ca Vitros, Ca Cobas'!$12:$35</definedName>
    <definedName name="__ai3_section_descriptives_differenceplot_" localSheetId="13" hidden="1">'D. Bil Vitros, D. Bil AU5800'!$12:$35</definedName>
    <definedName name="__ai3_section_descriptives_differenceplot_" localSheetId="6" hidden="1">'D. Bil Vitros, D. Bil Cobas'!$12:$35</definedName>
    <definedName name="__ai3_section_descriptives_differenceplot_" localSheetId="9" hidden="1">'Fe Vitros, Fe AU5800'!$12:$35</definedName>
    <definedName name="__ai3_section_descriptives_differenceplot_" localSheetId="2" hidden="1">'Fe Vitros, Fe Cobas'!$12:$35</definedName>
    <definedName name="__ai3_section_descriptives_differenceplot_" localSheetId="12" hidden="1">'HDL Vitros, D. Bil AU5800'!$12:$35</definedName>
    <definedName name="__ai3_section_descriptives_differenceplot_" localSheetId="5" hidden="1">'HDL Vitros, HDL Cobas'!$12:$35</definedName>
    <definedName name="__ai3_section_descriptives_differenceplot_" localSheetId="10" hidden="1">'PO4 Vitros, PO4 AU5800'!$12:$35</definedName>
    <definedName name="__ai3_section_descriptives_differenceplot_" localSheetId="3" hidden="1">'PO4 Vitros, PO4 Cobas'!$12:$35</definedName>
    <definedName name="__ai3_section_descriptives_differenceplot_" localSheetId="14" hidden="1">'T. Bil Vitros, T. Bil AU5800'!$12:$35</definedName>
    <definedName name="__ai3_section_descriptives_differenceplot_" localSheetId="7" hidden="1">'T. Bil Vitros, T. Bil Cobas'!$12:$35</definedName>
    <definedName name="__ai3_section_descriptives_differenceplot_" localSheetId="8" hidden="1">'UIBC Vitros, UIBC AU5800'!$12:$35</definedName>
    <definedName name="__ai3_section_descriptives_differenceplot_" localSheetId="1" hidden="1">'UIBC Vitros, UIBC Cobas'!$12:$35</definedName>
    <definedName name="__ai3_section_descriptives_differenceplot_plot" localSheetId="11" hidden="1">'Ca Vitros, Ca AU5800'!$14:$35</definedName>
    <definedName name="__ai3_section_descriptives_differenceplot_plot" localSheetId="4" hidden="1">'Ca Vitros, Ca Cobas'!$14:$35</definedName>
    <definedName name="__ai3_section_descriptives_differenceplot_plot" localSheetId="13" hidden="1">'D. Bil Vitros, D. Bil AU5800'!$14:$35</definedName>
    <definedName name="__ai3_section_descriptives_differenceplot_plot" localSheetId="6" hidden="1">'D. Bil Vitros, D. Bil Cobas'!$14:$35</definedName>
    <definedName name="__ai3_section_descriptives_differenceplot_plot" localSheetId="9" hidden="1">'Fe Vitros, Fe AU5800'!$14:$35</definedName>
    <definedName name="__ai3_section_descriptives_differenceplot_plot" localSheetId="2" hidden="1">'Fe Vitros, Fe Cobas'!$14:$35</definedName>
    <definedName name="__ai3_section_descriptives_differenceplot_plot" localSheetId="12" hidden="1">'HDL Vitros, D. Bil AU5800'!$14:$35</definedName>
    <definedName name="__ai3_section_descriptives_differenceplot_plot" localSheetId="5" hidden="1">'HDL Vitros, HDL Cobas'!$14:$35</definedName>
    <definedName name="__ai3_section_descriptives_differenceplot_plot" localSheetId="10" hidden="1">'PO4 Vitros, PO4 AU5800'!$14:$35</definedName>
    <definedName name="__ai3_section_descriptives_differenceplot_plot" localSheetId="3" hidden="1">'PO4 Vitros, PO4 Cobas'!$14:$35</definedName>
    <definedName name="__ai3_section_descriptives_differenceplot_plot" localSheetId="14" hidden="1">'T. Bil Vitros, T. Bil AU5800'!$14:$35</definedName>
    <definedName name="__ai3_section_descriptives_differenceplot_plot" localSheetId="7" hidden="1">'T. Bil Vitros, T. Bil Cobas'!$14:$35</definedName>
    <definedName name="__ai3_section_descriptives_differenceplot_plot" localSheetId="8" hidden="1">'UIBC Vitros, UIBC AU5800'!$14:$35</definedName>
    <definedName name="__ai3_section_descriptives_differenceplot_plot" localSheetId="1" hidden="1">'UIBC Vitros, UIBC Cobas'!$14:$35</definedName>
    <definedName name="__ai3_section_donzfit_" localSheetId="11" hidden="1">'Ca Vitros, Ca AU5800'!$44:$54</definedName>
    <definedName name="__ai3_section_donzfit_" localSheetId="4" hidden="1">'Ca Vitros, Ca Cobas'!$44:$54</definedName>
    <definedName name="__ai3_section_donzfit_" localSheetId="13" hidden="1">'D. Bil Vitros, D. Bil AU5800'!$44:$54</definedName>
    <definedName name="__ai3_section_donzfit_" localSheetId="6" hidden="1">'D. Bil Vitros, D. Bil Cobas'!$44:$54</definedName>
    <definedName name="__ai3_section_donzfit_" localSheetId="9" hidden="1">'Fe Vitros, Fe AU5800'!$44:$54</definedName>
    <definedName name="__ai3_section_donzfit_" localSheetId="2" hidden="1">'Fe Vitros, Fe Cobas'!$44:$54</definedName>
    <definedName name="__ai3_section_donzfit_" localSheetId="12" hidden="1">'HDL Vitros, D. Bil AU5800'!$44:$54</definedName>
    <definedName name="__ai3_section_donzfit_" localSheetId="5" hidden="1">'HDL Vitros, HDL Cobas'!$44:$54</definedName>
    <definedName name="__ai3_section_donzfit_" localSheetId="10" hidden="1">'PO4 Vitros, PO4 AU5800'!$44:$54</definedName>
    <definedName name="__ai3_section_donzfit_" localSheetId="3" hidden="1">'PO4 Vitros, PO4 Cobas'!$44:$54</definedName>
    <definedName name="__ai3_section_donzfit_" localSheetId="14" hidden="1">'T. Bil Vitros, T. Bil AU5800'!$44:$54</definedName>
    <definedName name="__ai3_section_donzfit_" localSheetId="7" hidden="1">'T. Bil Vitros, T. Bil Cobas'!$44:$54</definedName>
    <definedName name="__ai3_section_donzfit_" localSheetId="8" hidden="1">'UIBC Vitros, UIBC AU5800'!$44:$54</definedName>
    <definedName name="__ai3_section_donzfit_" localSheetId="1" hidden="1">'UIBC Vitros, UIBC Cobas'!$44:$54</definedName>
    <definedName name="__ai3_signoff" localSheetId="11" hidden="1">'Ca Vitros, Ca AU5800'!$56:$56</definedName>
    <definedName name="__ai3_signoff" localSheetId="4" hidden="1">'Ca Vitros, Ca Cobas'!$56:$56</definedName>
    <definedName name="__ai3_signoff" localSheetId="13" hidden="1">'D. Bil Vitros, D. Bil AU5800'!$56:$56</definedName>
    <definedName name="__ai3_signoff" localSheetId="6" hidden="1">'D. Bil Vitros, D. Bil Cobas'!$56:$56</definedName>
    <definedName name="__ai3_signoff" localSheetId="9" hidden="1">'Fe Vitros, Fe AU5800'!$56:$56</definedName>
    <definedName name="__ai3_signoff" localSheetId="2" hidden="1">'Fe Vitros, Fe Cobas'!$56:$56</definedName>
    <definedName name="__ai3_signoff" localSheetId="12" hidden="1">'HDL Vitros, D. Bil AU5800'!$56:$56</definedName>
    <definedName name="__ai3_signoff" localSheetId="5" hidden="1">'HDL Vitros, HDL Cobas'!$56:$56</definedName>
    <definedName name="__ai3_signoff" localSheetId="10" hidden="1">'PO4 Vitros, PO4 AU5800'!$56:$56</definedName>
    <definedName name="__ai3_signoff" localSheetId="3" hidden="1">'PO4 Vitros, PO4 Cobas'!$56:$56</definedName>
    <definedName name="__ai3_signoff" localSheetId="14" hidden="1">'T. Bil Vitros, T. Bil AU5800'!$56:$56</definedName>
    <definedName name="__ai3_signoff" localSheetId="7" hidden="1">'T. Bil Vitros, T. Bil Cobas'!$56:$56</definedName>
    <definedName name="__ai3_signoff" localSheetId="8" hidden="1">'UIBC Vitros, UIBC AU5800'!$56:$56</definedName>
    <definedName name="__ai3_signoff" localSheetId="1" hidden="1">'UIBC Vitros, UIBC Cobas'!$56:$56</definedName>
    <definedName name="_xlnm.Print_Area" localSheetId="11">'Ca Vitros, Ca AU5800'!$A$1:$J$54</definedName>
    <definedName name="_xlnm.Print_Area" localSheetId="4">'Ca Vitros, Ca Cobas'!$A$1:$J$54</definedName>
    <definedName name="_xlnm.Print_Area" localSheetId="13">'D. Bil Vitros, D. Bil AU5800'!$A$1:$J$54</definedName>
    <definedName name="_xlnm.Print_Area" localSheetId="6">'D. Bil Vitros, D. Bil Cobas'!$A$1:$J$54</definedName>
    <definedName name="_xlnm.Print_Area" localSheetId="9">'Fe Vitros, Fe AU5800'!$A$1:$J$54</definedName>
    <definedName name="_xlnm.Print_Area" localSheetId="2">'Fe Vitros, Fe Cobas'!$A$1:$J$54</definedName>
    <definedName name="_xlnm.Print_Area" localSheetId="12">'HDL Vitros, D. Bil AU5800'!$A$1:$J$54</definedName>
    <definedName name="_xlnm.Print_Area" localSheetId="5">'HDL Vitros, HDL Cobas'!$A$1:$J$54</definedName>
    <definedName name="_xlnm.Print_Area" localSheetId="10">'PO4 Vitros, PO4 AU5800'!$A$1:$J$54</definedName>
    <definedName name="_xlnm.Print_Area" localSheetId="3">'PO4 Vitros, PO4 Cobas'!$A$1:$J$54</definedName>
    <definedName name="_xlnm.Print_Area" localSheetId="14">'T. Bil Vitros, T. Bil AU5800'!$A$1:$J$54</definedName>
    <definedName name="_xlnm.Print_Area" localSheetId="7">'T. Bil Vitros, T. Bil Cobas'!$A$1:$J$54</definedName>
    <definedName name="_xlnm.Print_Area" localSheetId="8">'UIBC Vitros, UIBC AU5800'!$A$1:$J$54</definedName>
    <definedName name="_xlnm.Print_Area" localSheetId="1">'UIBC Vitros, UIBC Cobas'!$A$1:$J$54</definedName>
    <definedName name="_xlnm.Print_Titles" localSheetId="11">'Ca Vitros, Ca AU5800'!$1:$9</definedName>
    <definedName name="_xlnm.Print_Titles" localSheetId="4">'Ca Vitros, Ca Cobas'!$1:$9</definedName>
    <definedName name="_xlnm.Print_Titles" localSheetId="13">'D. Bil Vitros, D. Bil AU5800'!$1:$9</definedName>
    <definedName name="_xlnm.Print_Titles" localSheetId="6">'D. Bil Vitros, D. Bil Cobas'!$1:$9</definedName>
    <definedName name="_xlnm.Print_Titles" localSheetId="9">'Fe Vitros, Fe AU5800'!$1:$9</definedName>
    <definedName name="_xlnm.Print_Titles" localSheetId="2">'Fe Vitros, Fe Cobas'!$1:$9</definedName>
    <definedName name="_xlnm.Print_Titles" localSheetId="12">'HDL Vitros, D. Bil AU5800'!$1:$9</definedName>
    <definedName name="_xlnm.Print_Titles" localSheetId="5">'HDL Vitros, HDL Cobas'!$1:$9</definedName>
    <definedName name="_xlnm.Print_Titles" localSheetId="10">'PO4 Vitros, PO4 AU5800'!$1:$9</definedName>
    <definedName name="_xlnm.Print_Titles" localSheetId="3">'PO4 Vitros, PO4 Cobas'!$1:$9</definedName>
    <definedName name="_xlnm.Print_Titles" localSheetId="14">'T. Bil Vitros, T. Bil AU5800'!$1:$9</definedName>
    <definedName name="_xlnm.Print_Titles" localSheetId="7">'T. Bil Vitros, T. Bil Cobas'!$1:$9</definedName>
    <definedName name="_xlnm.Print_Titles" localSheetId="8">'UIBC Vitros, UIBC AU5800'!$1:$9</definedName>
    <definedName name="_xlnm.Print_Titles" localSheetId="1">'UIBC Vitros, UIBC Cobas'!$1:$9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N15" i="1" l="1"/>
  <c r="AP4" i="1"/>
  <c r="AP5" i="1"/>
  <c r="AP6" i="1"/>
  <c r="AP7" i="1"/>
  <c r="AP9" i="1"/>
  <c r="AP10" i="1"/>
  <c r="AP11" i="1"/>
  <c r="AP12" i="1"/>
  <c r="AP13" i="1"/>
  <c r="AP15" i="1"/>
  <c r="AP3" i="1"/>
  <c r="AN4" i="1"/>
  <c r="AN5" i="1"/>
  <c r="AN6" i="1"/>
  <c r="AN7" i="1"/>
  <c r="AN9" i="1"/>
  <c r="AN10" i="1"/>
  <c r="AN11" i="1"/>
  <c r="AN12" i="1"/>
  <c r="AN13" i="1"/>
  <c r="AN3" i="1"/>
  <c r="AK4" i="1"/>
  <c r="AK5" i="1"/>
  <c r="AK6" i="1"/>
  <c r="AK7" i="1"/>
  <c r="AK8" i="1"/>
  <c r="AK9" i="1"/>
  <c r="AK10" i="1"/>
  <c r="AK11" i="1"/>
  <c r="AK12" i="1"/>
  <c r="AK13" i="1"/>
  <c r="AK14" i="1"/>
  <c r="AK15" i="1"/>
  <c r="AK3" i="1"/>
  <c r="AI6" i="1"/>
  <c r="AI8" i="1"/>
  <c r="AI9" i="1"/>
  <c r="AI10" i="1"/>
  <c r="AI11" i="1"/>
  <c r="AI12" i="1"/>
  <c r="AI13" i="1"/>
  <c r="AI14" i="1"/>
  <c r="AI15" i="1"/>
  <c r="AI5" i="1"/>
  <c r="AF4" i="1"/>
  <c r="AF5" i="1"/>
  <c r="AF6" i="1"/>
  <c r="AF7" i="1"/>
  <c r="AF8" i="1"/>
  <c r="AF9" i="1"/>
  <c r="AF10" i="1"/>
  <c r="AF11" i="1"/>
  <c r="AF12" i="1"/>
  <c r="AF13" i="1"/>
  <c r="AF14" i="1"/>
  <c r="AF15" i="1"/>
  <c r="AF3" i="1"/>
  <c r="AD4" i="1"/>
  <c r="AD5" i="1"/>
  <c r="AD6" i="1"/>
  <c r="AD7" i="1"/>
  <c r="AD8" i="1"/>
  <c r="AD9" i="1"/>
  <c r="AD10" i="1"/>
  <c r="AD11" i="1"/>
  <c r="AD12" i="1"/>
  <c r="AD13" i="1"/>
  <c r="AD14" i="1"/>
  <c r="AD15" i="1"/>
  <c r="AD3" i="1"/>
  <c r="AA4" i="1"/>
  <c r="AA5" i="1"/>
  <c r="AA6" i="1"/>
  <c r="AA7" i="1"/>
  <c r="AA8" i="1"/>
  <c r="AA9" i="1"/>
  <c r="AA10" i="1"/>
  <c r="AA11" i="1"/>
  <c r="AA12" i="1"/>
  <c r="AA13" i="1"/>
  <c r="AA14" i="1"/>
  <c r="AA15" i="1"/>
  <c r="Y4" i="1"/>
  <c r="Y5" i="1"/>
  <c r="Y6" i="1"/>
  <c r="Y7" i="1"/>
  <c r="Y8" i="1"/>
  <c r="Y9" i="1"/>
  <c r="Y10" i="1"/>
  <c r="Y11" i="1"/>
  <c r="Y12" i="1"/>
  <c r="Y13" i="1"/>
  <c r="Y14" i="1"/>
  <c r="Y15" i="1"/>
  <c r="Y3" i="1"/>
  <c r="V5" i="1"/>
  <c r="V6" i="1"/>
  <c r="V7" i="1"/>
  <c r="V8" i="1"/>
  <c r="V10" i="1"/>
  <c r="V4" i="1"/>
  <c r="T5" i="1"/>
  <c r="T7" i="1"/>
  <c r="T8" i="1"/>
  <c r="T10" i="1"/>
  <c r="Q5" i="1"/>
  <c r="Q6" i="1"/>
  <c r="Q7" i="1"/>
  <c r="Q8" i="1"/>
  <c r="Q9" i="1"/>
  <c r="Q11" i="1"/>
  <c r="Q12" i="1"/>
  <c r="Q14" i="1"/>
  <c r="Q15" i="1"/>
  <c r="Q3" i="1"/>
  <c r="O4" i="1"/>
  <c r="O5" i="1"/>
  <c r="O6" i="1"/>
  <c r="O7" i="1"/>
  <c r="O10" i="1"/>
  <c r="O11" i="1"/>
  <c r="O12" i="1"/>
  <c r="O14" i="1"/>
  <c r="O15" i="1"/>
  <c r="O3" i="1"/>
  <c r="L6" i="1"/>
  <c r="L10" i="1"/>
  <c r="L12" i="1"/>
  <c r="L14" i="1"/>
  <c r="L15" i="1"/>
  <c r="J4" i="1"/>
  <c r="J5" i="1"/>
  <c r="J6" i="1"/>
  <c r="J7" i="1"/>
  <c r="J8" i="1"/>
  <c r="J9" i="1"/>
  <c r="J10" i="1"/>
  <c r="J12" i="1"/>
  <c r="J14" i="1"/>
  <c r="J15" i="1"/>
  <c r="J3" i="1"/>
  <c r="F15" i="1"/>
  <c r="G15" i="1" s="1"/>
  <c r="F14" i="1"/>
  <c r="G14" i="1" s="1"/>
  <c r="F13" i="1"/>
  <c r="G13" i="1" s="1"/>
  <c r="F12" i="1"/>
  <c r="G12" i="1" s="1"/>
  <c r="F11" i="1"/>
  <c r="G11" i="1" s="1"/>
  <c r="F10" i="1"/>
  <c r="G10" i="1" s="1"/>
  <c r="F9" i="1"/>
  <c r="G9" i="1" s="1"/>
  <c r="F8" i="1"/>
  <c r="G8" i="1" s="1"/>
  <c r="F7" i="1"/>
  <c r="G7" i="1" s="1"/>
  <c r="F6" i="1"/>
  <c r="G6" i="1" s="1"/>
  <c r="F5" i="1"/>
  <c r="G5" i="1" s="1"/>
  <c r="F4" i="1"/>
  <c r="G4" i="1" s="1"/>
  <c r="F3" i="1"/>
  <c r="G3" i="1" s="1"/>
</calcChain>
</file>

<file path=xl/sharedStrings.xml><?xml version="1.0" encoding="utf-8"?>
<sst xmlns="http://schemas.openxmlformats.org/spreadsheetml/2006/main" count="424" uniqueCount="124">
  <si>
    <t>Sl. No.</t>
  </si>
  <si>
    <t>ID</t>
  </si>
  <si>
    <t xml:space="preserve">TP </t>
  </si>
  <si>
    <t>Alb</t>
  </si>
  <si>
    <t>TP-Alb</t>
  </si>
  <si>
    <t>A/G Ratio</t>
  </si>
  <si>
    <t>T. Bil</t>
  </si>
  <si>
    <t>D. Bil</t>
  </si>
  <si>
    <t>HDL</t>
  </si>
  <si>
    <t>Ca</t>
  </si>
  <si>
    <t>PO4</t>
  </si>
  <si>
    <t xml:space="preserve">Fe </t>
  </si>
  <si>
    <t>UIBC</t>
  </si>
  <si>
    <t>Gamma Globulin</t>
  </si>
  <si>
    <t>Vitros</t>
  </si>
  <si>
    <t>AU5800</t>
  </si>
  <si>
    <t>AU%Dev</t>
  </si>
  <si>
    <t>Cobas</t>
  </si>
  <si>
    <t>C%Dev</t>
  </si>
  <si>
    <t>GQJ773</t>
  </si>
  <si>
    <t>Monoclonal gammopathy of IgM (κ – Light Chain)</t>
  </si>
  <si>
    <t>GQL633</t>
  </si>
  <si>
    <t>Monoclonal gammopathy of IgG (κ – Light Chain)</t>
  </si>
  <si>
    <t>GRA514</t>
  </si>
  <si>
    <t>Monoclonal gammopathy of κ – Light Chain (Two bands seen)</t>
  </si>
  <si>
    <t>GRA1240</t>
  </si>
  <si>
    <t>Monoclonal gammopathy of IgA (κ – Light Chain)</t>
  </si>
  <si>
    <t>GRE1559</t>
  </si>
  <si>
    <t>Biclonal gammopathy of monoclonal IgG (κ – Light Chain) and monoclonal IgG (λ – Light Chain)</t>
  </si>
  <si>
    <t>GRG631</t>
  </si>
  <si>
    <t>Monoclonal gammopathy of IgA (λ – Light Chain)</t>
  </si>
  <si>
    <t>GRH262</t>
  </si>
  <si>
    <t>Monoclonal gammopathy of IgG (κ – Light Chain) with two additional bands of κ – Light Chain</t>
  </si>
  <si>
    <t>GRK1118</t>
  </si>
  <si>
    <t>Monoclonal gammopathy of λ – Light Chain (Two bands seen)</t>
  </si>
  <si>
    <t>GRM257</t>
  </si>
  <si>
    <t>Monoclonal gammopathy of IgM (λ – Light Chain)</t>
  </si>
  <si>
    <t>GRP1287</t>
  </si>
  <si>
    <t>GRR908</t>
  </si>
  <si>
    <t>Monoclonal gammopathy of λ – Light Chain</t>
  </si>
  <si>
    <t>GRR914</t>
  </si>
  <si>
    <t>Monoclonal gammopathy of IgA (κ – Light Chain) with a faint monoclonal λ – Light Chain band</t>
  </si>
  <si>
    <t>GRV1466</t>
  </si>
  <si>
    <t>Monoclonal gammopathy of IgG (λ – Light Chain)</t>
  </si>
  <si>
    <t>Method comparison: UIBC: Vitros, UIBC: Cobas</t>
  </si>
  <si>
    <t>v6.15.4</t>
  </si>
  <si>
    <t>Sheet1 A1:AO15</t>
  </si>
  <si>
    <t>Filter: No filter</t>
  </si>
  <si>
    <t>Last updated 29 July 2023 at 12:53 by Admin</t>
  </si>
  <si>
    <t>Descriptives</t>
  </si>
  <si>
    <t>Difference plot</t>
  </si>
  <si>
    <t>N </t>
  </si>
  <si>
    <t> </t>
  </si>
  <si>
    <t>Minimum</t>
  </si>
  <si>
    <t>Maximum</t>
  </si>
  <si>
    <t>UIBC: Vitros</t>
  </si>
  <si>
    <t>UIBC: Cobas</t>
  </si>
  <si>
    <t>(UIBC: Vitros + Cobas) / 2</t>
  </si>
  <si>
    <t>Fit Differences</t>
  </si>
  <si>
    <t>Fit D = ɑ + β Z</t>
  </si>
  <si>
    <t>Parameter </t>
  </si>
  <si>
    <t>Estimate</t>
  </si>
  <si>
    <t>95% CI</t>
  </si>
  <si>
    <t>SE</t>
  </si>
  <si>
    <t>p</t>
  </si>
  <si>
    <t>Intercept</t>
  </si>
  <si>
    <t>Slope</t>
  </si>
  <si>
    <t>H0: β = 0_x000D_
The bias is constant._x000D_
H1: β ≠ 0_x000D_
The bias is not constant.</t>
  </si>
  <si>
    <t>Sy.x </t>
  </si>
  <si>
    <t>Method comparison: Fe: Vitros, Fe: Cobas</t>
  </si>
  <si>
    <t>Fe: Vitros</t>
  </si>
  <si>
    <t>Fe: Cobas</t>
  </si>
  <si>
    <t>(Fe: Vitros + Cobas) / 2</t>
  </si>
  <si>
    <t>Method comparison: PO4: Vitros, PO4: Cobas</t>
  </si>
  <si>
    <t>Last updated 29 July 2023 at 12:50 by Admin</t>
  </si>
  <si>
    <t>PO4: Vitros</t>
  </si>
  <si>
    <t>PO4: Cobas</t>
  </si>
  <si>
    <t>(PO4: Vitros + Cobas) / 2</t>
  </si>
  <si>
    <t>Method comparison: Ca: Vitros, Ca: Cobas</t>
  </si>
  <si>
    <t>Last updated 29 July 2023 at 12:51 by Admin</t>
  </si>
  <si>
    <t>Ca: Vitros</t>
  </si>
  <si>
    <t>Ca: Cobas</t>
  </si>
  <si>
    <t>(Ca: Vitros + Cobas) / 2</t>
  </si>
  <si>
    <t>Method comparison: HDL: Vitros, HDL: Cobas</t>
  </si>
  <si>
    <t>Last updated 29 July 2023 at 12:49 by Admin</t>
  </si>
  <si>
    <t>HDL: Vitros</t>
  </si>
  <si>
    <t>HDL: Cobas</t>
  </si>
  <si>
    <t>(HDL: Vitros + Cobas) / 2</t>
  </si>
  <si>
    <t>Method comparison: D. Bil: Vitros, D. Bil: Cobas</t>
  </si>
  <si>
    <t>D. Bil: Vitros</t>
  </si>
  <si>
    <t>D. Bil: Cobas</t>
  </si>
  <si>
    <t>(D. Bil: Vitros + Cobas) / 2</t>
  </si>
  <si>
    <t>Method comparison: T. Bil: Vitros, T. Bil: Cobas</t>
  </si>
  <si>
    <t>Last updated 29 July 2023 at 12:48 by Admin</t>
  </si>
  <si>
    <t>T. Bil: Vitros</t>
  </si>
  <si>
    <t>T. Bil: Cobas</t>
  </si>
  <si>
    <t>(T. Bil: Vitros + Cobas) / 2</t>
  </si>
  <si>
    <t>Method comparison: UIBC: Vitros, UIBC: AU5800</t>
  </si>
  <si>
    <t>Last updated 29 July 2023 at 12:47 by Admin</t>
  </si>
  <si>
    <t>UIBC: AU5800</t>
  </si>
  <si>
    <t>(UIBC: Vitros + AU5800) / 2</t>
  </si>
  <si>
    <t>Method comparison: Fe: Vitros, Fe: AU5800</t>
  </si>
  <si>
    <t>Last updated 29 July 2023 at 12:45 by Admin</t>
  </si>
  <si>
    <t>Fe: AU5800</t>
  </si>
  <si>
    <t>(Fe: Vitros + AU5800) / 2</t>
  </si>
  <si>
    <t>Method comparison: PO4: Vitros, PO4: AU5800</t>
  </si>
  <si>
    <t>Last updated 29 July 2023 at 12:44 by Admin</t>
  </si>
  <si>
    <t>PO4: AU5800</t>
  </si>
  <si>
    <t>(PO4: Vitros + AU5800) / 2</t>
  </si>
  <si>
    <t>Method comparison: Ca: Vitros, Ca: AU5800</t>
  </si>
  <si>
    <t>Last updated 29 July 2023 at 12:43 by Admin</t>
  </si>
  <si>
    <t>Ca: AU5800</t>
  </si>
  <si>
    <t>(Ca: Vitros + AU5800) / 2</t>
  </si>
  <si>
    <t>Method comparison: HDL: Vitros, D. Bil: AU5800</t>
  </si>
  <si>
    <t>Last updated 29 July 2023 at 12:40 by Admin</t>
  </si>
  <si>
    <t>D. Bil: AU5800</t>
  </si>
  <si>
    <t>(HDL: Vitros + D. Bil: AU5800) / 2</t>
  </si>
  <si>
    <t>Method comparison: D. Bil: Vitros, D. Bil: AU5800</t>
  </si>
  <si>
    <t>Last updated 29 July 2023 at 12:38 by Admin</t>
  </si>
  <si>
    <t>(D. Bil: Vitros + AU5800) / 2</t>
  </si>
  <si>
    <t>Method comparison: T. Bil: Vitros, T. Bil: AU5800</t>
  </si>
  <si>
    <t>Last updated 29 July 2023 at 12:36 by Admin</t>
  </si>
  <si>
    <t>T. Bil: AU5800</t>
  </si>
  <si>
    <t>(T. Bil: Vitros + AU5800) /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</si>
</sst>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0.0"/>
    <numFmt numFmtId="165" formatCode="0.00;[Red]0.00"/>
    <numFmt numFmtId="166" formatCode="0.000"/>
    <numFmt numFmtId="167" formatCode="\t\o\ 0.000;\t\o\ \-0.000;\t\o\ @"/>
    <numFmt numFmtId="168" formatCode="0.0000"/>
    <numFmt numFmtId="169" formatCode="[&lt;0.0001]&quot;&lt;0.0001&quot;;0.0000;0.0000"/>
    <numFmt numFmtId="170" formatCode="\t\o\ 0.0000;\t\o\ \-0.0000;\t\o\ @"/>
    <numFmt numFmtId="171" formatCode="\t\o\ 0.00;\t\o\ \-0.00;\t\o\ @"/>
  </numFmts>
  <fonts count="11">
    <font>
      <sz val="11"/>
      <color theme="1"/>
      <name val="Calibri"/>
      <family val="2"/>
      <scheme val="minor"/>
    </font>
    <font>
      <sz val="12"/>
      <color indexed="8"/>
      <name val="Times New Roman"/>
      <family val="1"/>
    </font>
    <font>
      <sz val="12"/>
      <color theme="1"/>
      <name val="Times New Roman"/>
      <family val="1"/>
    </font>
    <font>
      <sz val="6"/>
      <color rgb="FFA6A6A6"/>
      <name val="Calibri"/>
      <family val="2"/>
      <scheme val="minor"/>
    </font>
    <font>
      <b/>
      <sz val="13.5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rgb="FF80808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1F497D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rgb="FF000000"/>
      <name val="Times New Roman"/>
      <charset val="1"/>
    </font>
  </fonts>
  <fills count="3">
    <fill>
      <patternFill patternType="none"/>
    </fill>
    <fill>
      <patternFill patternType="gray125"/>
    </fill>
    <fill>
      <patternFill patternType="solid">
        <fgColor rgb="FFF0F0F0"/>
        <bgColor rgb="FFFFFFFF"/>
      </patternFill>
    </fill>
  </fills>
  <borders count="13">
    <border>
      <left/>
      <right/>
      <top/>
      <bottom/>
      <diagonal/>
    </border>
    <border>
      <left/>
      <right/>
      <top/>
      <bottom style="thin">
        <color rgb="FFBFBFBF"/>
      </bottom>
      <diagonal/>
    </border>
    <border>
      <left/>
      <right/>
      <top/>
      <bottom style="thin">
        <color rgb="FFD8D8D8"/>
      </bottom>
      <diagonal/>
    </border>
    <border>
      <left/>
      <right style="thin">
        <color rgb="FF808080"/>
      </right>
      <top/>
      <bottom/>
      <diagonal/>
    </border>
    <border>
      <left/>
      <right/>
      <top/>
      <bottom style="thin">
        <color rgb="FF808080"/>
      </bottom>
      <diagonal/>
    </border>
    <border>
      <left style="thin">
        <color rgb="FF808080"/>
      </left>
      <right style="thin">
        <color rgb="FFD8D8D8"/>
      </right>
      <top/>
      <bottom style="thin">
        <color rgb="FF808080"/>
      </bottom>
      <diagonal/>
    </border>
    <border>
      <left style="thin">
        <color rgb="FF808080"/>
      </left>
      <right style="thin">
        <color rgb="FFD8D8D8"/>
      </right>
      <top/>
      <bottom/>
      <diagonal/>
    </border>
    <border>
      <left style="thin">
        <color rgb="FFD8D8D8"/>
      </left>
      <right/>
      <top/>
      <bottom style="thin">
        <color rgb="FF808080"/>
      </bottom>
      <diagonal/>
    </border>
    <border>
      <left style="thin">
        <color rgb="FFD8D8D8"/>
      </left>
      <right/>
      <top/>
      <bottom/>
      <diagonal/>
    </border>
    <border>
      <left style="thin">
        <color rgb="FF808080"/>
      </left>
      <right/>
      <top/>
      <bottom style="thin">
        <color rgb="FF808080"/>
      </bottom>
      <diagonal/>
    </border>
    <border>
      <left style="thin">
        <color rgb="FF808080"/>
      </left>
      <right/>
      <top/>
      <bottom/>
      <diagonal/>
    </border>
    <border>
      <left style="thin">
        <color rgb="FFD8D8D8"/>
      </left>
      <right style="thin">
        <color rgb="FFD8D8D8"/>
      </right>
      <top/>
      <bottom style="thin">
        <color rgb="FF808080"/>
      </bottom>
      <diagonal/>
    </border>
    <border>
      <left style="thin">
        <color rgb="FFD8D8D8"/>
      </left>
      <right style="thin">
        <color rgb="FFD8D8D8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2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165" fontId="2" fillId="0" borderId="0" xfId="0" applyNumberFormat="1" applyFont="1" applyAlignment="1">
      <alignment horizontal="center"/>
    </xf>
    <xf numFmtId="0" fontId="0" fillId="0" borderId="0" xfId="0" applyAlignment="1">
      <alignment vertical="center"/>
    </xf>
    <xf numFmtId="0" fontId="5" fillId="0" borderId="0" xfId="0" quotePrefix="1" applyFont="1" applyAlignment="1">
      <alignment vertical="center"/>
    </xf>
    <xf numFmtId="0" fontId="5" fillId="0" borderId="0" xfId="0" applyFont="1" applyAlignment="1">
      <alignment vertical="center"/>
    </xf>
    <xf numFmtId="0" fontId="0" fillId="2" borderId="0" xfId="0" applyFill="1" applyAlignment="1">
      <alignment vertical="center"/>
    </xf>
    <xf numFmtId="0" fontId="3" fillId="2" borderId="0" xfId="0" quotePrefix="1" applyFont="1" applyFill="1" applyAlignment="1">
      <alignment horizontal="right" vertical="center"/>
    </xf>
    <xf numFmtId="0" fontId="6" fillId="2" borderId="0" xfId="0" quotePrefix="1" applyFont="1" applyFill="1" applyAlignment="1">
      <alignment vertical="center"/>
    </xf>
    <xf numFmtId="0" fontId="0" fillId="2" borderId="1" xfId="0" applyFill="1" applyBorder="1" applyAlignment="1">
      <alignment vertical="center"/>
    </xf>
    <xf numFmtId="0" fontId="7" fillId="0" borderId="2" xfId="0" quotePrefix="1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3" xfId="0" quotePrefix="1" applyFont="1" applyBorder="1" applyAlignment="1">
      <alignment horizontal="right" vertical="center"/>
    </xf>
    <xf numFmtId="1" fontId="5" fillId="0" borderId="0" xfId="0" applyNumberFormat="1" applyFont="1" applyAlignment="1">
      <alignment horizontal="right" vertical="center"/>
    </xf>
    <xf numFmtId="0" fontId="8" fillId="0" borderId="4" xfId="0" quotePrefix="1" applyFont="1" applyBorder="1" applyAlignment="1">
      <alignment horizontal="right" wrapText="1"/>
    </xf>
    <xf numFmtId="0" fontId="5" fillId="0" borderId="0" xfId="0" applyFont="1" applyAlignment="1">
      <alignment horizontal="right" vertical="center"/>
    </xf>
    <xf numFmtId="0" fontId="8" fillId="0" borderId="4" xfId="0" quotePrefix="1" applyFont="1" applyBorder="1" applyAlignment="1">
      <alignment horizontal="centerContinuous" wrapText="1"/>
    </xf>
    <xf numFmtId="0" fontId="8" fillId="0" borderId="5" xfId="0" quotePrefix="1" applyFont="1" applyBorder="1" applyAlignment="1">
      <alignment horizontal="centerContinuous" wrapText="1"/>
    </xf>
    <xf numFmtId="0" fontId="5" fillId="0" borderId="0" xfId="0" quotePrefix="1" applyFont="1" applyAlignment="1">
      <alignment horizontal="right" vertical="center" wrapText="1"/>
    </xf>
    <xf numFmtId="2" fontId="5" fillId="0" borderId="6" xfId="0" applyNumberFormat="1" applyFont="1" applyBorder="1" applyAlignment="1">
      <alignment horizontal="right" vertical="center"/>
    </xf>
    <xf numFmtId="2" fontId="5" fillId="0" borderId="0" xfId="0" applyNumberFormat="1" applyFont="1" applyAlignment="1">
      <alignment horizontal="right" vertical="center"/>
    </xf>
    <xf numFmtId="0" fontId="8" fillId="0" borderId="4" xfId="0" applyFont="1" applyBorder="1" applyAlignment="1">
      <alignment horizontal="centerContinuous" wrapText="1"/>
    </xf>
    <xf numFmtId="0" fontId="8" fillId="0" borderId="7" xfId="0" quotePrefix="1" applyFont="1" applyBorder="1" applyAlignment="1">
      <alignment horizontal="centerContinuous" wrapText="1"/>
    </xf>
    <xf numFmtId="0" fontId="8" fillId="0" borderId="9" xfId="0" quotePrefix="1" applyFont="1" applyBorder="1" applyAlignment="1">
      <alignment horizontal="centerContinuous" wrapText="1"/>
    </xf>
    <xf numFmtId="2" fontId="5" fillId="0" borderId="10" xfId="0" applyNumberFormat="1" applyFont="1" applyBorder="1" applyAlignment="1">
      <alignment horizontal="right" vertical="center"/>
    </xf>
    <xf numFmtId="166" fontId="5" fillId="0" borderId="8" xfId="0" applyNumberFormat="1" applyFont="1" applyBorder="1" applyAlignment="1">
      <alignment horizontal="right" vertical="center"/>
    </xf>
    <xf numFmtId="166" fontId="5" fillId="0" borderId="0" xfId="0" applyNumberFormat="1" applyFont="1" applyAlignment="1">
      <alignment horizontal="right" vertical="center"/>
    </xf>
    <xf numFmtId="0" fontId="8" fillId="0" borderId="11" xfId="0" quotePrefix="1" applyFont="1" applyBorder="1" applyAlignment="1">
      <alignment horizontal="centerContinuous" wrapText="1"/>
    </xf>
    <xf numFmtId="167" fontId="5" fillId="0" borderId="0" xfId="0" applyNumberFormat="1" applyFont="1" applyAlignment="1">
      <alignment horizontal="left" vertical="center"/>
    </xf>
    <xf numFmtId="166" fontId="5" fillId="0" borderId="12" xfId="0" applyNumberFormat="1" applyFont="1" applyBorder="1" applyAlignment="1">
      <alignment horizontal="right" vertical="center"/>
    </xf>
    <xf numFmtId="169" fontId="5" fillId="0" borderId="0" xfId="0" applyNumberFormat="1" applyFont="1" applyAlignment="1">
      <alignment horizontal="right" vertical="center"/>
    </xf>
    <xf numFmtId="166" fontId="5" fillId="0" borderId="6" xfId="0" applyNumberFormat="1" applyFont="1" applyBorder="1" applyAlignment="1">
      <alignment horizontal="right" vertical="center"/>
    </xf>
    <xf numFmtId="166" fontId="5" fillId="0" borderId="10" xfId="0" applyNumberFormat="1" applyFont="1" applyBorder="1" applyAlignment="1">
      <alignment horizontal="right" vertical="center"/>
    </xf>
    <xf numFmtId="168" fontId="5" fillId="0" borderId="8" xfId="0" applyNumberFormat="1" applyFont="1" applyBorder="1" applyAlignment="1">
      <alignment horizontal="right" vertical="center"/>
    </xf>
    <xf numFmtId="170" fontId="5" fillId="0" borderId="0" xfId="0" applyNumberFormat="1" applyFont="1" applyAlignment="1">
      <alignment horizontal="left" vertical="center"/>
    </xf>
    <xf numFmtId="168" fontId="5" fillId="0" borderId="12" xfId="0" applyNumberFormat="1" applyFont="1" applyBorder="1" applyAlignment="1">
      <alignment horizontal="right" vertical="center"/>
    </xf>
    <xf numFmtId="164" fontId="5" fillId="0" borderId="6" xfId="0" applyNumberFormat="1" applyFont="1" applyBorder="1" applyAlignment="1">
      <alignment horizontal="right" vertical="center"/>
    </xf>
    <xf numFmtId="164" fontId="5" fillId="0" borderId="0" xfId="0" applyNumberFormat="1" applyFont="1" applyAlignment="1">
      <alignment horizontal="right" vertical="center"/>
    </xf>
    <xf numFmtId="164" fontId="5" fillId="0" borderId="10" xfId="0" applyNumberFormat="1" applyFont="1" applyBorder="1" applyAlignment="1">
      <alignment horizontal="right" vertical="center"/>
    </xf>
    <xf numFmtId="2" fontId="5" fillId="0" borderId="8" xfId="0" applyNumberFormat="1" applyFont="1" applyBorder="1" applyAlignment="1">
      <alignment horizontal="right" vertical="center"/>
    </xf>
    <xf numFmtId="171" fontId="5" fillId="0" borderId="0" xfId="0" applyNumberFormat="1" applyFont="1" applyAlignment="1">
      <alignment horizontal="left" vertical="center"/>
    </xf>
    <xf numFmtId="2" fontId="5" fillId="0" borderId="12" xfId="0" applyNumberFormat="1" applyFont="1" applyBorder="1" applyAlignment="1">
      <alignment horizontal="right" vertical="center"/>
    </xf>
    <xf numFmtId="0" fontId="2" fillId="0" borderId="0" xfId="0" applyFont="1" applyAlignment="1">
      <alignment horizontal="center"/>
    </xf>
    <xf numFmtId="0" fontId="4" fillId="2" borderId="0" xfId="0" quotePrefix="1" applyFont="1" applyFill="1" applyAlignment="1">
      <alignment vertical="center" wrapText="1"/>
    </xf>
    <xf numFmtId="0" fontId="0" fillId="2" borderId="0" xfId="0" applyFill="1" applyAlignment="1">
      <alignment vertical="center"/>
    </xf>
    <xf numFmtId="0" fontId="5" fillId="2" borderId="0" xfId="0" quotePrefix="1" applyFont="1" applyFill="1" applyAlignment="1">
      <alignment vertical="center" wrapText="1"/>
    </xf>
    <xf numFmtId="0" fontId="9" fillId="0" borderId="0" xfId="0" quotePrefix="1" applyFont="1" applyAlignment="1">
      <alignment horizontal="left" vertical="center" wrapText="1" indent="6"/>
    </xf>
    <xf numFmtId="0" fontId="0" fillId="0" borderId="0" xfId="0" applyAlignment="1">
      <alignment horizontal="left" vertical="center" wrapText="1" indent="6"/>
    </xf>
    <xf numFmtId="0" fontId="10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8.6497064579256364E-2"/>
          <c:y val="2.7027027027027029E-2"/>
          <c:w val="0.71037181996086107"/>
          <c:h val="0.84942084942084939"/>
        </c:manualLayout>
      </c:layout>
      <c:scatterChart>
        <c:scatterStyle val="lineMarker"/>
        <c:varyColors val="0"/>
        <c:ser>
          <c:idx val="0"/>
          <c:order val="0"/>
          <c:tx>
            <c:v/>
          </c:tx>
          <c:spPr>
            <a:ln w="28575">
              <a:noFill/>
            </a:ln>
          </c:spPr>
          <c:marker>
            <c:symbol val="none"/>
          </c:marker>
          <c:smooth val="0"/>
          <c:extLst>
            <c:ext xmlns:c16="http://schemas.microsoft.com/office/drawing/2014/chart" uri="{C3380CC4-5D6E-409C-BE32-E72D297353CC}">
              <c16:uniqueId val="{00000001-69B0-48D6-B335-107FAF0B5DDF}"/>
            </c:ext>
          </c:extLst>
        </c:ser>
        <c:ser>
          <c:idx val="1"/>
          <c:order val="1"/>
          <c:tx>
            <c:v>Identity</c:v>
          </c:tx>
          <c:spPr>
            <a:ln w="12700">
              <a:solidFill>
                <a:srgbClr val="B0B0B0"/>
              </a:solidFill>
              <a:prstDash val="solid"/>
            </a:ln>
          </c:spPr>
          <c:marker>
            <c:symbol val="none"/>
          </c:marker>
          <c:xVal>
            <c:numRef>
              <c:f>'UIBC Vitros, UIBC Cobas'!$KO$1:$KO$2</c:f>
              <c:numCache>
                <c:formatCode>General</c:formatCode>
                <c:ptCount val="2"/>
                <c:pt idx="0">
                  <c:v>0</c:v>
                </c:pt>
                <c:pt idx="1">
                  <c:v>325</c:v>
                </c:pt>
              </c:numCache>
            </c:numRef>
          </c:xVal>
          <c:yVal>
            <c:numRef>
              <c:f>'UIBC Vitros, UIBC Cobas'!$KO$3:$KO$4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69B0-48D6-B335-107FAF0B5DDF}"/>
            </c:ext>
          </c:extLst>
        </c:ser>
        <c:ser>
          <c:idx val="2"/>
          <c:order val="2"/>
          <c:tx>
            <c:v/>
          </c:tx>
          <c:spPr>
            <a:ln w="28575">
              <a:noFill/>
            </a:ln>
          </c:spPr>
          <c:marker>
            <c:symbol val="square"/>
            <c:size val="4"/>
            <c:spPr>
              <a:solidFill>
                <a:srgbClr val="404040">
                  <a:alpha val="75000"/>
                </a:srgbClr>
              </a:solidFill>
              <a:ln w="9525">
                <a:noFill/>
              </a:ln>
            </c:spPr>
          </c:marker>
          <c:xVal>
            <c:numRef>
              <c:f>'UIBC Vitros, UIBC Cobas'!$KO$5:$KO$14</c:f>
              <c:numCache>
                <c:formatCode>General</c:formatCode>
                <c:ptCount val="10"/>
                <c:pt idx="0">
                  <c:v>131.5</c:v>
                </c:pt>
                <c:pt idx="1">
                  <c:v>303</c:v>
                </c:pt>
                <c:pt idx="2">
                  <c:v>115</c:v>
                </c:pt>
                <c:pt idx="3">
                  <c:v>65.5</c:v>
                </c:pt>
                <c:pt idx="4">
                  <c:v>247.5</c:v>
                </c:pt>
                <c:pt idx="5">
                  <c:v>7</c:v>
                </c:pt>
                <c:pt idx="6">
                  <c:v>42</c:v>
                </c:pt>
                <c:pt idx="7">
                  <c:v>166.5</c:v>
                </c:pt>
                <c:pt idx="8">
                  <c:v>71.5</c:v>
                </c:pt>
                <c:pt idx="9">
                  <c:v>93</c:v>
                </c:pt>
              </c:numCache>
            </c:numRef>
          </c:xVal>
          <c:yVal>
            <c:numRef>
              <c:f>'UIBC Vitros, UIBC Cobas'!$KO$15:$KO$24</c:f>
              <c:numCache>
                <c:formatCode>General</c:formatCode>
                <c:ptCount val="10"/>
                <c:pt idx="0">
                  <c:v>-19</c:v>
                </c:pt>
                <c:pt idx="1">
                  <c:v>0</c:v>
                </c:pt>
                <c:pt idx="2">
                  <c:v>-16</c:v>
                </c:pt>
                <c:pt idx="3">
                  <c:v>13</c:v>
                </c:pt>
                <c:pt idx="4">
                  <c:v>-9</c:v>
                </c:pt>
                <c:pt idx="5">
                  <c:v>-10</c:v>
                </c:pt>
                <c:pt idx="6">
                  <c:v>-24</c:v>
                </c:pt>
                <c:pt idx="7">
                  <c:v>-45</c:v>
                </c:pt>
                <c:pt idx="8">
                  <c:v>3</c:v>
                </c:pt>
                <c:pt idx="9">
                  <c:v>-42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69B0-48D6-B335-107FAF0B5DDF}"/>
            </c:ext>
          </c:extLst>
        </c:ser>
        <c:ser>
          <c:idx val="3"/>
          <c:order val="3"/>
          <c:tx>
            <c:v>Mean
(y = -15.8 + 0.0 x)</c:v>
          </c:tx>
          <c:spPr>
            <a:ln w="25400">
              <a:solidFill>
                <a:srgbClr val="0082C8"/>
              </a:solidFill>
              <a:prstDash val="solid"/>
            </a:ln>
          </c:spPr>
          <c:marker>
            <c:symbol val="none"/>
          </c:marker>
          <c:xVal>
            <c:numRef>
              <c:f>'UIBC Vitros, UIBC Cobas'!$KO$25:$KO$26</c:f>
              <c:numCache>
                <c:formatCode>General</c:formatCode>
                <c:ptCount val="2"/>
                <c:pt idx="0">
                  <c:v>7</c:v>
                </c:pt>
                <c:pt idx="1">
                  <c:v>303</c:v>
                </c:pt>
              </c:numCache>
            </c:numRef>
          </c:xVal>
          <c:yVal>
            <c:numRef>
              <c:f>'UIBC Vitros, UIBC Cobas'!$KO$27:$KO$28</c:f>
              <c:numCache>
                <c:formatCode>General</c:formatCode>
                <c:ptCount val="2"/>
                <c:pt idx="0">
                  <c:v>-15.719573699880677</c:v>
                </c:pt>
                <c:pt idx="1">
                  <c:v>-13.650543293358874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69B0-48D6-B335-107FAF0B5DDF}"/>
            </c:ext>
          </c:extLst>
        </c:ser>
        <c:ser>
          <c:idx val="4"/>
          <c:order val="4"/>
          <c:tx>
            <c:v>95% LoA</c:v>
          </c:tx>
          <c:spPr>
            <a:ln w="12700">
              <a:solidFill>
                <a:srgbClr val="0082C8"/>
              </a:solidFill>
              <a:prstDash val="lgDash"/>
            </a:ln>
          </c:spPr>
          <c:marker>
            <c:symbol val="none"/>
          </c:marker>
          <c:dPt>
            <c:idx val="2"/>
            <c:bubble3D val="0"/>
            <c:spPr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6-69B0-48D6-B335-107FAF0B5DDF}"/>
              </c:ext>
            </c:extLst>
          </c:dPt>
          <c:xVal>
            <c:numRef>
              <c:f>'UIBC Vitros, UIBC Cobas'!$KO$29:$KO$32</c:f>
              <c:numCache>
                <c:formatCode>General</c:formatCode>
                <c:ptCount val="4"/>
                <c:pt idx="0">
                  <c:v>7</c:v>
                </c:pt>
                <c:pt idx="1">
                  <c:v>303</c:v>
                </c:pt>
                <c:pt idx="2">
                  <c:v>7</c:v>
                </c:pt>
                <c:pt idx="3">
                  <c:v>303</c:v>
                </c:pt>
              </c:numCache>
            </c:numRef>
          </c:xVal>
          <c:yVal>
            <c:numRef>
              <c:f>'UIBC Vitros, UIBC Cobas'!$KO$33:$KO$36</c:f>
              <c:numCache>
                <c:formatCode>General</c:formatCode>
                <c:ptCount val="4"/>
                <c:pt idx="0">
                  <c:v>22.96891974165753</c:v>
                </c:pt>
                <c:pt idx="1">
                  <c:v>25.037950148179334</c:v>
                </c:pt>
                <c:pt idx="2">
                  <c:v>-54.408067141418883</c:v>
                </c:pt>
                <c:pt idx="3">
                  <c:v>-52.339036734897078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69B0-48D6-B335-107FAF0B5D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35447600"/>
        <c:axId val="535444240"/>
      </c:scatterChart>
      <c:valAx>
        <c:axId val="535447600"/>
        <c:scaling>
          <c:orientation val="minMax"/>
          <c:max val="325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0"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(UIBC: Vitros + Cobas) / 2</a:t>
                </a:r>
              </a:p>
            </c:rich>
          </c:tx>
          <c:overlay val="0"/>
        </c:title>
        <c:numFmt formatCode="General" sourceLinked="0"/>
        <c:majorTickMark val="out"/>
        <c:minorTickMark val="out"/>
        <c:tickLblPos val="nextTo"/>
        <c:spPr>
          <a:ln w="12700">
            <a:solidFill>
              <a:srgbClr val="808080"/>
            </a:solidFill>
            <a:prstDash val="solid"/>
          </a:ln>
        </c:spPr>
        <c:txPr>
          <a:bodyPr/>
          <a:lstStyle/>
          <a:p>
            <a:pPr>
              <a:defRPr sz="900" b="0" i="0"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535444240"/>
        <c:crosses val="min"/>
        <c:crossBetween val="midCat"/>
        <c:majorUnit val="25"/>
        <c:minorUnit val="25"/>
      </c:valAx>
      <c:valAx>
        <c:axId val="535444240"/>
        <c:scaling>
          <c:orientation val="minMax"/>
          <c:max val="30"/>
          <c:min val="-60"/>
        </c:scaling>
        <c:delete val="0"/>
        <c:axPos val="l"/>
        <c:title>
          <c:tx>
            <c:rich>
              <a:bodyPr/>
              <a:lstStyle/>
              <a:p>
                <a:pPr>
                  <a:defRPr sz="1000" b="0" i="0"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UIBC: Cobas - Vitros</a:t>
                </a:r>
              </a:p>
            </c:rich>
          </c:tx>
          <c:overlay val="0"/>
        </c:title>
        <c:numFmt formatCode="General" sourceLinked="0"/>
        <c:majorTickMark val="out"/>
        <c:minorTickMark val="out"/>
        <c:tickLblPos val="nextTo"/>
        <c:spPr>
          <a:ln w="12700">
            <a:solidFill>
              <a:srgbClr val="808080"/>
            </a:solidFill>
            <a:prstDash val="solid"/>
          </a:ln>
        </c:spPr>
        <c:txPr>
          <a:bodyPr/>
          <a:lstStyle/>
          <a:p>
            <a:pPr>
              <a:defRPr sz="900" b="0" i="0"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535447600"/>
        <c:crosses val="min"/>
        <c:crossBetween val="midCat"/>
        <c:majorUnit val="10"/>
        <c:minorUnit val="10"/>
      </c:valAx>
    </c:plotArea>
    <c:legend>
      <c:legendPos val="r"/>
      <c:legendEntry>
        <c:idx val="0"/>
        <c:delete val="1"/>
      </c:legendEntry>
      <c:legendEntry>
        <c:idx val="1"/>
        <c:delete val="1"/>
      </c:legendEntry>
      <c:legendEntry>
        <c:idx val="2"/>
        <c:delete val="1"/>
      </c:legendEntry>
      <c:layout>
        <c:manualLayout>
          <c:xMode val="edge"/>
          <c:yMode val="edge"/>
          <c:x val="0.80273972602739729"/>
          <c:y val="0.34760617760617762"/>
          <c:w val="0.19726027397260273"/>
          <c:h val="0.20463320463320464"/>
        </c:manualLayout>
      </c:layout>
      <c:overlay val="1"/>
      <c:txPr>
        <a:bodyPr/>
        <a:lstStyle/>
        <a:p>
          <a:pPr>
            <a:defRPr sz="900" b="0" i="0"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0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ln w="12700">
      <a:solidFill>
        <a:srgbClr val="F0F0F0"/>
      </a:solidFill>
      <a:prstDash val="solid"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8.6497064579256364E-2"/>
          <c:y val="2.7027027027027029E-2"/>
          <c:w val="0.72798434442270055"/>
          <c:h val="0.84942084942084939"/>
        </c:manualLayout>
      </c:layout>
      <c:scatterChart>
        <c:scatterStyle val="lineMarker"/>
        <c:varyColors val="0"/>
        <c:ser>
          <c:idx val="0"/>
          <c:order val="0"/>
          <c:tx>
            <c:v/>
          </c:tx>
          <c:spPr>
            <a:ln w="28575">
              <a:noFill/>
            </a:ln>
          </c:spPr>
          <c:marker>
            <c:symbol val="none"/>
          </c:marker>
          <c:smooth val="0"/>
          <c:extLst>
            <c:ext xmlns:c16="http://schemas.microsoft.com/office/drawing/2014/chart" uri="{C3380CC4-5D6E-409C-BE32-E72D297353CC}">
              <c16:uniqueId val="{00000001-D820-4688-8D79-4882CE22591A}"/>
            </c:ext>
          </c:extLst>
        </c:ser>
        <c:ser>
          <c:idx val="1"/>
          <c:order val="1"/>
          <c:tx>
            <c:v>Identity</c:v>
          </c:tx>
          <c:spPr>
            <a:ln w="12700">
              <a:solidFill>
                <a:srgbClr val="B0B0B0"/>
              </a:solidFill>
              <a:prstDash val="solid"/>
            </a:ln>
          </c:spPr>
          <c:marker>
            <c:symbol val="none"/>
          </c:marker>
          <c:xVal>
            <c:numRef>
              <c:f>'Fe Vitros, Fe Cobas'!$KO$1:$KO$2</c:f>
              <c:numCache>
                <c:formatCode>General</c:formatCode>
                <c:ptCount val="2"/>
                <c:pt idx="0">
                  <c:v>25</c:v>
                </c:pt>
                <c:pt idx="1">
                  <c:v>175</c:v>
                </c:pt>
              </c:numCache>
            </c:numRef>
          </c:xVal>
          <c:yVal>
            <c:numRef>
              <c:f>'Fe Vitros, Fe Cobas'!$KO$3:$KO$4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820-4688-8D79-4882CE22591A}"/>
            </c:ext>
          </c:extLst>
        </c:ser>
        <c:ser>
          <c:idx val="2"/>
          <c:order val="2"/>
          <c:tx>
            <c:v/>
          </c:tx>
          <c:spPr>
            <a:ln w="28575">
              <a:noFill/>
            </a:ln>
          </c:spPr>
          <c:marker>
            <c:symbol val="square"/>
            <c:size val="4"/>
            <c:spPr>
              <a:solidFill>
                <a:srgbClr val="404040">
                  <a:alpha val="75000"/>
                </a:srgbClr>
              </a:solidFill>
              <a:ln w="9525">
                <a:noFill/>
              </a:ln>
            </c:spPr>
          </c:marker>
          <c:xVal>
            <c:numRef>
              <c:f>'Fe Vitros, Fe Cobas'!$KO$5:$KO$16</c:f>
              <c:numCache>
                <c:formatCode>General</c:formatCode>
                <c:ptCount val="12"/>
                <c:pt idx="0">
                  <c:v>67</c:v>
                </c:pt>
                <c:pt idx="1">
                  <c:v>25</c:v>
                </c:pt>
                <c:pt idx="2">
                  <c:v>127.5</c:v>
                </c:pt>
                <c:pt idx="3">
                  <c:v>78</c:v>
                </c:pt>
                <c:pt idx="4">
                  <c:v>107.5</c:v>
                </c:pt>
                <c:pt idx="5">
                  <c:v>164</c:v>
                </c:pt>
                <c:pt idx="6">
                  <c:v>70</c:v>
                </c:pt>
                <c:pt idx="7">
                  <c:v>67.5</c:v>
                </c:pt>
                <c:pt idx="8">
                  <c:v>115</c:v>
                </c:pt>
                <c:pt idx="9">
                  <c:v>130</c:v>
                </c:pt>
                <c:pt idx="10">
                  <c:v>64.5</c:v>
                </c:pt>
                <c:pt idx="11">
                  <c:v>56.5</c:v>
                </c:pt>
              </c:numCache>
            </c:numRef>
          </c:xVal>
          <c:yVal>
            <c:numRef>
              <c:f>'Fe Vitros, Fe Cobas'!$KO$17:$KO$28</c:f>
              <c:numCache>
                <c:formatCode>General</c:formatCode>
                <c:ptCount val="12"/>
                <c:pt idx="0">
                  <c:v>-10</c:v>
                </c:pt>
                <c:pt idx="1">
                  <c:v>-2</c:v>
                </c:pt>
                <c:pt idx="2">
                  <c:v>-33</c:v>
                </c:pt>
                <c:pt idx="3">
                  <c:v>-14</c:v>
                </c:pt>
                <c:pt idx="4">
                  <c:v>-21</c:v>
                </c:pt>
                <c:pt idx="5">
                  <c:v>-44</c:v>
                </c:pt>
                <c:pt idx="6">
                  <c:v>-8</c:v>
                </c:pt>
                <c:pt idx="7">
                  <c:v>-17</c:v>
                </c:pt>
                <c:pt idx="8">
                  <c:v>-12</c:v>
                </c:pt>
                <c:pt idx="9">
                  <c:v>-24</c:v>
                </c:pt>
                <c:pt idx="10">
                  <c:v>-17</c:v>
                </c:pt>
                <c:pt idx="11">
                  <c:v>-13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820-4688-8D79-4882CE22591A}"/>
            </c:ext>
          </c:extLst>
        </c:ser>
        <c:ser>
          <c:idx val="3"/>
          <c:order val="3"/>
          <c:tx>
            <c:v>Mean
(y = 4.8 - 0.3 x)</c:v>
          </c:tx>
          <c:spPr>
            <a:ln w="25400">
              <a:solidFill>
                <a:srgbClr val="0082C8"/>
              </a:solidFill>
              <a:prstDash val="solid"/>
            </a:ln>
          </c:spPr>
          <c:marker>
            <c:symbol val="none"/>
          </c:marker>
          <c:xVal>
            <c:numRef>
              <c:f>'Fe Vitros, Fe Cobas'!$KO$29:$KO$30</c:f>
              <c:numCache>
                <c:formatCode>General</c:formatCode>
                <c:ptCount val="2"/>
                <c:pt idx="0">
                  <c:v>25</c:v>
                </c:pt>
                <c:pt idx="1">
                  <c:v>164</c:v>
                </c:pt>
              </c:numCache>
            </c:numRef>
          </c:xVal>
          <c:yVal>
            <c:numRef>
              <c:f>'Fe Vitros, Fe Cobas'!$KO$31:$KO$32</c:f>
              <c:numCache>
                <c:formatCode>General</c:formatCode>
                <c:ptCount val="2"/>
                <c:pt idx="0">
                  <c:v>-1.5595720385081968</c:v>
                </c:pt>
                <c:pt idx="1">
                  <c:v>-36.878191895813472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D820-4688-8D79-4882CE22591A}"/>
            </c:ext>
          </c:extLst>
        </c:ser>
        <c:ser>
          <c:idx val="4"/>
          <c:order val="4"/>
          <c:tx>
            <c:v>95% LoA</c:v>
          </c:tx>
          <c:spPr>
            <a:ln w="12700">
              <a:solidFill>
                <a:srgbClr val="0082C8"/>
              </a:solidFill>
              <a:prstDash val="lgDash"/>
            </a:ln>
          </c:spPr>
          <c:marker>
            <c:symbol val="none"/>
          </c:marker>
          <c:dPt>
            <c:idx val="2"/>
            <c:bubble3D val="0"/>
            <c:spPr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6-D820-4688-8D79-4882CE22591A}"/>
              </c:ext>
            </c:extLst>
          </c:dPt>
          <c:xVal>
            <c:numRef>
              <c:f>'Fe Vitros, Fe Cobas'!$KO$33:$KO$36</c:f>
              <c:numCache>
                <c:formatCode>General</c:formatCode>
                <c:ptCount val="4"/>
                <c:pt idx="0">
                  <c:v>25</c:v>
                </c:pt>
                <c:pt idx="1">
                  <c:v>164</c:v>
                </c:pt>
                <c:pt idx="2">
                  <c:v>25</c:v>
                </c:pt>
                <c:pt idx="3">
                  <c:v>164</c:v>
                </c:pt>
              </c:numCache>
            </c:numRef>
          </c:xVal>
          <c:yVal>
            <c:numRef>
              <c:f>'Fe Vitros, Fe Cobas'!$KO$37:$KO$40</c:f>
              <c:numCache>
                <c:formatCode>General</c:formatCode>
                <c:ptCount val="4"/>
                <c:pt idx="0">
                  <c:v>10.007413704286664</c:v>
                </c:pt>
                <c:pt idx="1">
                  <c:v>-25.31120615301861</c:v>
                </c:pt>
                <c:pt idx="2">
                  <c:v>-13.126557781303058</c:v>
                </c:pt>
                <c:pt idx="3">
                  <c:v>-48.445177638608335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D820-4688-8D79-4882CE2259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35452400"/>
        <c:axId val="535454320"/>
      </c:scatterChart>
      <c:valAx>
        <c:axId val="535452400"/>
        <c:scaling>
          <c:orientation val="minMax"/>
          <c:max val="175"/>
          <c:min val="25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0"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(Fe: Vitros + Cobas) / 2</a:t>
                </a:r>
              </a:p>
            </c:rich>
          </c:tx>
          <c:overlay val="0"/>
        </c:title>
        <c:numFmt formatCode="General" sourceLinked="0"/>
        <c:majorTickMark val="out"/>
        <c:minorTickMark val="out"/>
        <c:tickLblPos val="nextTo"/>
        <c:spPr>
          <a:ln w="12700">
            <a:solidFill>
              <a:srgbClr val="808080"/>
            </a:solidFill>
            <a:prstDash val="solid"/>
          </a:ln>
        </c:spPr>
        <c:txPr>
          <a:bodyPr/>
          <a:lstStyle/>
          <a:p>
            <a:pPr>
              <a:defRPr sz="900" b="0" i="0"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535454320"/>
        <c:crosses val="min"/>
        <c:crossBetween val="midCat"/>
        <c:majorUnit val="25"/>
        <c:minorUnit val="25"/>
      </c:valAx>
      <c:valAx>
        <c:axId val="535454320"/>
        <c:scaling>
          <c:orientation val="minMax"/>
          <c:max val="15"/>
          <c:min val="-50"/>
        </c:scaling>
        <c:delete val="0"/>
        <c:axPos val="l"/>
        <c:title>
          <c:tx>
            <c:rich>
              <a:bodyPr/>
              <a:lstStyle/>
              <a:p>
                <a:pPr>
                  <a:defRPr sz="1000" b="0" i="0"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Fe: Cobas - Vitros</a:t>
                </a:r>
              </a:p>
            </c:rich>
          </c:tx>
          <c:overlay val="0"/>
        </c:title>
        <c:numFmt formatCode="General" sourceLinked="0"/>
        <c:majorTickMark val="out"/>
        <c:minorTickMark val="out"/>
        <c:tickLblPos val="nextTo"/>
        <c:spPr>
          <a:ln w="12700">
            <a:solidFill>
              <a:srgbClr val="808080"/>
            </a:solidFill>
            <a:prstDash val="solid"/>
          </a:ln>
        </c:spPr>
        <c:txPr>
          <a:bodyPr/>
          <a:lstStyle/>
          <a:p>
            <a:pPr>
              <a:defRPr sz="900" b="0" i="0"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535452400"/>
        <c:crosses val="min"/>
        <c:crossBetween val="midCat"/>
        <c:majorUnit val="10"/>
        <c:minorUnit val="5"/>
      </c:valAx>
    </c:plotArea>
    <c:legend>
      <c:legendPos val="r"/>
      <c:legendEntry>
        <c:idx val="0"/>
        <c:delete val="1"/>
      </c:legendEntry>
      <c:legendEntry>
        <c:idx val="1"/>
        <c:delete val="1"/>
      </c:legendEntry>
      <c:legendEntry>
        <c:idx val="2"/>
        <c:delete val="1"/>
      </c:legendEntry>
      <c:layout>
        <c:manualLayout>
          <c:xMode val="edge"/>
          <c:yMode val="edge"/>
          <c:x val="0.82035225048923677"/>
          <c:y val="0.34760617760617762"/>
          <c:w val="0.1796477495107632"/>
          <c:h val="0.20463320463320464"/>
        </c:manualLayout>
      </c:layout>
      <c:overlay val="1"/>
      <c:txPr>
        <a:bodyPr/>
        <a:lstStyle/>
        <a:p>
          <a:pPr>
            <a:defRPr sz="900" b="0" i="0"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0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ln w="12700">
      <a:solidFill>
        <a:srgbClr val="F0F0F0"/>
      </a:solidFill>
      <a:prstDash val="solid"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0410958904109592E-2"/>
          <c:y val="2.7027027027027029E-2"/>
          <c:w val="0.70058708414872795"/>
          <c:h val="0.84942084942084939"/>
        </c:manualLayout>
      </c:layout>
      <c:scatterChart>
        <c:scatterStyle val="lineMarker"/>
        <c:varyColors val="0"/>
        <c:ser>
          <c:idx val="0"/>
          <c:order val="0"/>
          <c:tx>
            <c:v/>
          </c:tx>
          <c:spPr>
            <a:ln w="28575">
              <a:noFill/>
            </a:ln>
          </c:spPr>
          <c:marker>
            <c:symbol val="none"/>
          </c:marker>
          <c:smooth val="0"/>
          <c:extLst>
            <c:ext xmlns:c16="http://schemas.microsoft.com/office/drawing/2014/chart" uri="{C3380CC4-5D6E-409C-BE32-E72D297353CC}">
              <c16:uniqueId val="{00000001-5520-47CD-91B0-4AF2A732E71A}"/>
            </c:ext>
          </c:extLst>
        </c:ser>
        <c:ser>
          <c:idx val="1"/>
          <c:order val="1"/>
          <c:tx>
            <c:v>Identity</c:v>
          </c:tx>
          <c:spPr>
            <a:ln w="12700">
              <a:solidFill>
                <a:srgbClr val="B0B0B0"/>
              </a:solidFill>
              <a:prstDash val="solid"/>
            </a:ln>
          </c:spPr>
          <c:marker>
            <c:symbol val="none"/>
          </c:marker>
          <c:xVal>
            <c:numRef>
              <c:f>'PO4 Vitros, PO4 Cobas'!$KO$1:$KO$2</c:f>
              <c:numCache>
                <c:formatCode>General</c:formatCode>
                <c:ptCount val="2"/>
                <c:pt idx="0">
                  <c:v>3.5</c:v>
                </c:pt>
                <c:pt idx="1">
                  <c:v>7.5</c:v>
                </c:pt>
              </c:numCache>
            </c:numRef>
          </c:xVal>
          <c:yVal>
            <c:numRef>
              <c:f>'PO4 Vitros, PO4 Cobas'!$KO$3:$KO$4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520-47CD-91B0-4AF2A732E71A}"/>
            </c:ext>
          </c:extLst>
        </c:ser>
        <c:ser>
          <c:idx val="2"/>
          <c:order val="2"/>
          <c:tx>
            <c:v/>
          </c:tx>
          <c:spPr>
            <a:ln w="28575">
              <a:noFill/>
            </a:ln>
          </c:spPr>
          <c:marker>
            <c:symbol val="square"/>
            <c:size val="4"/>
            <c:spPr>
              <a:solidFill>
                <a:srgbClr val="404040">
                  <a:alpha val="75000"/>
                </a:srgbClr>
              </a:solidFill>
              <a:ln w="9525">
                <a:noFill/>
              </a:ln>
            </c:spPr>
          </c:marker>
          <c:xVal>
            <c:numRef>
              <c:f>'PO4 Vitros, PO4 Cobas'!$KO$5:$KO$16</c:f>
              <c:numCache>
                <c:formatCode>General</c:formatCode>
                <c:ptCount val="12"/>
                <c:pt idx="0">
                  <c:v>6.95</c:v>
                </c:pt>
                <c:pt idx="1">
                  <c:v>5.3</c:v>
                </c:pt>
                <c:pt idx="2">
                  <c:v>6.65</c:v>
                </c:pt>
                <c:pt idx="3">
                  <c:v>5.0500000000000007</c:v>
                </c:pt>
                <c:pt idx="4">
                  <c:v>4.9000000000000004</c:v>
                </c:pt>
                <c:pt idx="5">
                  <c:v>7.2</c:v>
                </c:pt>
                <c:pt idx="6">
                  <c:v>4.4000000000000004</c:v>
                </c:pt>
                <c:pt idx="7">
                  <c:v>4.0999999999999996</c:v>
                </c:pt>
                <c:pt idx="8">
                  <c:v>3.8</c:v>
                </c:pt>
                <c:pt idx="9">
                  <c:v>3.7</c:v>
                </c:pt>
                <c:pt idx="10">
                  <c:v>3.8</c:v>
                </c:pt>
                <c:pt idx="11">
                  <c:v>3.5999999999999996</c:v>
                </c:pt>
              </c:numCache>
            </c:numRef>
          </c:xVal>
          <c:yVal>
            <c:numRef>
              <c:f>'PO4 Vitros, PO4 Cobas'!$KO$17:$KO$28</c:f>
              <c:numCache>
                <c:formatCode>General</c:formatCode>
                <c:ptCount val="12"/>
                <c:pt idx="0">
                  <c:v>-0.5</c:v>
                </c:pt>
                <c:pt idx="1">
                  <c:v>-0.59999999999999964</c:v>
                </c:pt>
                <c:pt idx="2">
                  <c:v>-1.5</c:v>
                </c:pt>
                <c:pt idx="3">
                  <c:v>-0.70000000000000018</c:v>
                </c:pt>
                <c:pt idx="4">
                  <c:v>0</c:v>
                </c:pt>
                <c:pt idx="5">
                  <c:v>-0.59999999999999964</c:v>
                </c:pt>
                <c:pt idx="6">
                  <c:v>0</c:v>
                </c:pt>
                <c:pt idx="7">
                  <c:v>-0.60000000000000053</c:v>
                </c:pt>
                <c:pt idx="8">
                  <c:v>-0.59999999999999964</c:v>
                </c:pt>
                <c:pt idx="9">
                  <c:v>-0.60000000000000009</c:v>
                </c:pt>
                <c:pt idx="10">
                  <c:v>-0.80000000000000027</c:v>
                </c:pt>
                <c:pt idx="11">
                  <c:v>-0.60000000000000009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520-47CD-91B0-4AF2A732E71A}"/>
            </c:ext>
          </c:extLst>
        </c:ser>
        <c:ser>
          <c:idx val="3"/>
          <c:order val="3"/>
          <c:tx>
            <c:v>Mean
(y = -0.21 - 0.08 x)</c:v>
          </c:tx>
          <c:spPr>
            <a:ln w="25400">
              <a:solidFill>
                <a:srgbClr val="0082C8"/>
              </a:solidFill>
              <a:prstDash val="solid"/>
            </a:ln>
          </c:spPr>
          <c:marker>
            <c:symbol val="none"/>
          </c:marker>
          <c:xVal>
            <c:numRef>
              <c:f>'PO4 Vitros, PO4 Cobas'!$KO$29:$KO$30</c:f>
              <c:numCache>
                <c:formatCode>General</c:formatCode>
                <c:ptCount val="2"/>
                <c:pt idx="0">
                  <c:v>3.5999999999999996</c:v>
                </c:pt>
                <c:pt idx="1">
                  <c:v>7.2</c:v>
                </c:pt>
              </c:numCache>
            </c:numRef>
          </c:xVal>
          <c:yVal>
            <c:numRef>
              <c:f>'PO4 Vitros, PO4 Cobas'!$KO$31:$KO$32</c:f>
              <c:numCache>
                <c:formatCode>General</c:formatCode>
                <c:ptCount val="2"/>
                <c:pt idx="0">
                  <c:v>-0.487646245769076</c:v>
                </c:pt>
                <c:pt idx="1">
                  <c:v>-0.76418053393990149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5520-47CD-91B0-4AF2A732E71A}"/>
            </c:ext>
          </c:extLst>
        </c:ser>
        <c:ser>
          <c:idx val="4"/>
          <c:order val="4"/>
          <c:tx>
            <c:v>95% LoA</c:v>
          </c:tx>
          <c:spPr>
            <a:ln w="12700">
              <a:solidFill>
                <a:srgbClr val="0082C8"/>
              </a:solidFill>
              <a:prstDash val="lgDash"/>
            </a:ln>
          </c:spPr>
          <c:marker>
            <c:symbol val="none"/>
          </c:marker>
          <c:dPt>
            <c:idx val="2"/>
            <c:bubble3D val="0"/>
            <c:spPr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6-5520-47CD-91B0-4AF2A732E71A}"/>
              </c:ext>
            </c:extLst>
          </c:dPt>
          <c:xVal>
            <c:numRef>
              <c:f>'PO4 Vitros, PO4 Cobas'!$KO$33:$KO$36</c:f>
              <c:numCache>
                <c:formatCode>General</c:formatCode>
                <c:ptCount val="4"/>
                <c:pt idx="0">
                  <c:v>3.5999999999999996</c:v>
                </c:pt>
                <c:pt idx="1">
                  <c:v>7.2</c:v>
                </c:pt>
                <c:pt idx="2">
                  <c:v>3.5999999999999996</c:v>
                </c:pt>
                <c:pt idx="3">
                  <c:v>7.2</c:v>
                </c:pt>
              </c:numCache>
            </c:numRef>
          </c:xVal>
          <c:yVal>
            <c:numRef>
              <c:f>'PO4 Vitros, PO4 Cobas'!$KO$37:$KO$40</c:f>
              <c:numCache>
                <c:formatCode>General</c:formatCode>
                <c:ptCount val="4"/>
                <c:pt idx="0">
                  <c:v>0.26540254861204837</c:v>
                </c:pt>
                <c:pt idx="1">
                  <c:v>-1.113173955877711E-2</c:v>
                </c:pt>
                <c:pt idx="2">
                  <c:v>-1.2406950401502004</c:v>
                </c:pt>
                <c:pt idx="3">
                  <c:v>-1.5172293283210259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5520-47CD-91B0-4AF2A732E7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35458640"/>
        <c:axId val="535457200"/>
      </c:scatterChart>
      <c:valAx>
        <c:axId val="535458640"/>
        <c:scaling>
          <c:orientation val="minMax"/>
          <c:max val="7.5"/>
          <c:min val="3.5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0"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(PO4: Vitros + Cobas) / 2</a:t>
                </a:r>
              </a:p>
            </c:rich>
          </c:tx>
          <c:overlay val="0"/>
        </c:title>
        <c:numFmt formatCode="General" sourceLinked="0"/>
        <c:majorTickMark val="out"/>
        <c:minorTickMark val="out"/>
        <c:tickLblPos val="nextTo"/>
        <c:spPr>
          <a:ln w="12700">
            <a:solidFill>
              <a:srgbClr val="808080"/>
            </a:solidFill>
            <a:prstDash val="solid"/>
          </a:ln>
        </c:spPr>
        <c:txPr>
          <a:bodyPr/>
          <a:lstStyle/>
          <a:p>
            <a:pPr>
              <a:defRPr sz="900" b="0" i="0"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535457200"/>
        <c:crosses val="min"/>
        <c:crossBetween val="midCat"/>
        <c:majorUnit val="0.5"/>
        <c:minorUnit val="0.5"/>
      </c:valAx>
      <c:valAx>
        <c:axId val="535457200"/>
        <c:scaling>
          <c:orientation val="minMax"/>
          <c:max val="0.4"/>
          <c:min val="-1.6"/>
        </c:scaling>
        <c:delete val="0"/>
        <c:axPos val="l"/>
        <c:title>
          <c:tx>
            <c:rich>
              <a:bodyPr/>
              <a:lstStyle/>
              <a:p>
                <a:pPr>
                  <a:defRPr sz="1000" b="0" i="0"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PO4: Cobas - Vitros</a:t>
                </a:r>
              </a:p>
            </c:rich>
          </c:tx>
          <c:overlay val="0"/>
        </c:title>
        <c:numFmt formatCode="General" sourceLinked="0"/>
        <c:majorTickMark val="out"/>
        <c:minorTickMark val="out"/>
        <c:tickLblPos val="nextTo"/>
        <c:spPr>
          <a:ln w="12700">
            <a:solidFill>
              <a:srgbClr val="808080"/>
            </a:solidFill>
            <a:prstDash val="solid"/>
          </a:ln>
        </c:spPr>
        <c:txPr>
          <a:bodyPr/>
          <a:lstStyle/>
          <a:p>
            <a:pPr>
              <a:defRPr sz="900" b="0" i="0"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535458640"/>
        <c:crosses val="min"/>
        <c:crossBetween val="midCat"/>
        <c:majorUnit val="0.2"/>
        <c:minorUnit val="0.2"/>
      </c:valAx>
    </c:plotArea>
    <c:legend>
      <c:legendPos val="r"/>
      <c:legendEntry>
        <c:idx val="0"/>
        <c:delete val="1"/>
      </c:legendEntry>
      <c:legendEntry>
        <c:idx val="1"/>
        <c:delete val="1"/>
      </c:legendEntry>
      <c:legendEntry>
        <c:idx val="2"/>
        <c:delete val="1"/>
      </c:legendEntry>
      <c:layout>
        <c:manualLayout>
          <c:xMode val="edge"/>
          <c:yMode val="edge"/>
          <c:x val="0.79686888454011728"/>
          <c:y val="0.34760617760617762"/>
          <c:w val="0.20313111545988258"/>
          <c:h val="0.20463320463320464"/>
        </c:manualLayout>
      </c:layout>
      <c:overlay val="1"/>
      <c:txPr>
        <a:bodyPr/>
        <a:lstStyle/>
        <a:p>
          <a:pPr>
            <a:defRPr sz="900" b="0" i="0"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0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ln w="12700">
      <a:solidFill>
        <a:srgbClr val="F0F0F0"/>
      </a:solidFill>
      <a:prstDash val="solid"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0410958904109592E-2"/>
          <c:y val="2.7027027027027029E-2"/>
          <c:w val="0.68297455968688847"/>
          <c:h val="0.84942084942084939"/>
        </c:manualLayout>
      </c:layout>
      <c:scatterChart>
        <c:scatterStyle val="lineMarker"/>
        <c:varyColors val="0"/>
        <c:ser>
          <c:idx val="0"/>
          <c:order val="0"/>
          <c:tx>
            <c:v/>
          </c:tx>
          <c:spPr>
            <a:ln w="28575">
              <a:noFill/>
            </a:ln>
          </c:spPr>
          <c:marker>
            <c:symbol val="none"/>
          </c:marker>
          <c:smooth val="0"/>
          <c:extLst>
            <c:ext xmlns:c16="http://schemas.microsoft.com/office/drawing/2014/chart" uri="{C3380CC4-5D6E-409C-BE32-E72D297353CC}">
              <c16:uniqueId val="{00000001-8573-40F0-BDC6-8EE8F34B6C02}"/>
            </c:ext>
          </c:extLst>
        </c:ser>
        <c:ser>
          <c:idx val="1"/>
          <c:order val="1"/>
          <c:tx>
            <c:v>Identity</c:v>
          </c:tx>
          <c:spPr>
            <a:ln w="12700">
              <a:solidFill>
                <a:srgbClr val="B0B0B0"/>
              </a:solidFill>
              <a:prstDash val="solid"/>
            </a:ln>
          </c:spPr>
          <c:marker>
            <c:symbol val="none"/>
          </c:marker>
          <c:xVal>
            <c:numRef>
              <c:f>'Ca Vitros, Ca Cobas'!$KO$1:$KO$2</c:f>
              <c:numCache>
                <c:formatCode>General</c:formatCode>
                <c:ptCount val="2"/>
                <c:pt idx="0">
                  <c:v>7</c:v>
                </c:pt>
                <c:pt idx="1">
                  <c:v>14</c:v>
                </c:pt>
              </c:numCache>
            </c:numRef>
          </c:xVal>
          <c:yVal>
            <c:numRef>
              <c:f>'Ca Vitros, Ca Cobas'!$KO$3:$KO$4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573-40F0-BDC6-8EE8F34B6C02}"/>
            </c:ext>
          </c:extLst>
        </c:ser>
        <c:ser>
          <c:idx val="2"/>
          <c:order val="2"/>
          <c:tx>
            <c:v/>
          </c:tx>
          <c:spPr>
            <a:ln w="28575">
              <a:noFill/>
            </a:ln>
          </c:spPr>
          <c:marker>
            <c:symbol val="square"/>
            <c:size val="4"/>
            <c:spPr>
              <a:solidFill>
                <a:srgbClr val="404040">
                  <a:alpha val="75000"/>
                </a:srgbClr>
              </a:solidFill>
              <a:ln w="9525">
                <a:noFill/>
              </a:ln>
            </c:spPr>
          </c:marker>
          <c:xVal>
            <c:numRef>
              <c:f>'Ca Vitros, Ca Cobas'!$KO$5:$KO$16</c:f>
              <c:numCache>
                <c:formatCode>General</c:formatCode>
                <c:ptCount val="12"/>
                <c:pt idx="0">
                  <c:v>13.984999999999999</c:v>
                </c:pt>
                <c:pt idx="1">
                  <c:v>8.9550000000000001</c:v>
                </c:pt>
                <c:pt idx="2">
                  <c:v>12.434999999999999</c:v>
                </c:pt>
                <c:pt idx="3">
                  <c:v>8.76</c:v>
                </c:pt>
                <c:pt idx="4">
                  <c:v>12.75</c:v>
                </c:pt>
                <c:pt idx="5">
                  <c:v>9.8999999999999986</c:v>
                </c:pt>
                <c:pt idx="6">
                  <c:v>9.16</c:v>
                </c:pt>
                <c:pt idx="7">
                  <c:v>7.8149999999999995</c:v>
                </c:pt>
                <c:pt idx="8">
                  <c:v>9.0250000000000004</c:v>
                </c:pt>
                <c:pt idx="9">
                  <c:v>9.0500000000000007</c:v>
                </c:pt>
                <c:pt idx="10">
                  <c:v>10.305</c:v>
                </c:pt>
                <c:pt idx="11">
                  <c:v>8.85</c:v>
                </c:pt>
              </c:numCache>
            </c:numRef>
          </c:xVal>
          <c:yVal>
            <c:numRef>
              <c:f>'Ca Vitros, Ca Cobas'!$KO$17:$KO$28</c:f>
              <c:numCache>
                <c:formatCode>General</c:formatCode>
                <c:ptCount val="12"/>
                <c:pt idx="0">
                  <c:v>0.63000000000000078</c:v>
                </c:pt>
                <c:pt idx="1">
                  <c:v>-0.51000000000000156</c:v>
                </c:pt>
                <c:pt idx="2">
                  <c:v>-1.8699999999999992</c:v>
                </c:pt>
                <c:pt idx="3">
                  <c:v>-0.51999999999999957</c:v>
                </c:pt>
                <c:pt idx="4">
                  <c:v>-1.8999999999999986</c:v>
                </c:pt>
                <c:pt idx="5">
                  <c:v>-0.59999999999999964</c:v>
                </c:pt>
                <c:pt idx="6">
                  <c:v>-0.51999999999999957</c:v>
                </c:pt>
                <c:pt idx="7">
                  <c:v>-1.0300000000000002</c:v>
                </c:pt>
                <c:pt idx="8">
                  <c:v>-1.4499999999999993</c:v>
                </c:pt>
                <c:pt idx="9">
                  <c:v>-0.70000000000000107</c:v>
                </c:pt>
                <c:pt idx="10">
                  <c:v>-1.6099999999999994</c:v>
                </c:pt>
                <c:pt idx="11">
                  <c:v>-0.69999999999999929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573-40F0-BDC6-8EE8F34B6C02}"/>
            </c:ext>
          </c:extLst>
        </c:ser>
        <c:ser>
          <c:idx val="3"/>
          <c:order val="3"/>
          <c:tx>
            <c:v>Mean
(y = -0.883 - 0.001 x)</c:v>
          </c:tx>
          <c:spPr>
            <a:ln w="25400">
              <a:solidFill>
                <a:srgbClr val="0082C8"/>
              </a:solidFill>
              <a:prstDash val="solid"/>
            </a:ln>
          </c:spPr>
          <c:marker>
            <c:symbol val="none"/>
          </c:marker>
          <c:xVal>
            <c:numRef>
              <c:f>'Ca Vitros, Ca Cobas'!$KO$29:$KO$30</c:f>
              <c:numCache>
                <c:formatCode>General</c:formatCode>
                <c:ptCount val="2"/>
                <c:pt idx="0">
                  <c:v>7.8149999999999995</c:v>
                </c:pt>
                <c:pt idx="1">
                  <c:v>13.984999999999999</c:v>
                </c:pt>
              </c:numCache>
            </c:numRef>
          </c:xVal>
          <c:yVal>
            <c:numRef>
              <c:f>'Ca Vitros, Ca Cobas'!$KO$31:$KO$32</c:f>
              <c:numCache>
                <c:formatCode>General</c:formatCode>
                <c:ptCount val="2"/>
                <c:pt idx="0">
                  <c:v>-0.89494699784181064</c:v>
                </c:pt>
                <c:pt idx="1">
                  <c:v>-0.90416141459272314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8573-40F0-BDC6-8EE8F34B6C02}"/>
            </c:ext>
          </c:extLst>
        </c:ser>
        <c:ser>
          <c:idx val="4"/>
          <c:order val="4"/>
          <c:tx>
            <c:v>95% LoA</c:v>
          </c:tx>
          <c:spPr>
            <a:ln w="12700">
              <a:solidFill>
                <a:srgbClr val="0082C8"/>
              </a:solidFill>
              <a:prstDash val="lgDash"/>
            </a:ln>
          </c:spPr>
          <c:marker>
            <c:symbol val="none"/>
          </c:marker>
          <c:dPt>
            <c:idx val="2"/>
            <c:bubble3D val="0"/>
            <c:spPr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6-8573-40F0-BDC6-8EE8F34B6C02}"/>
              </c:ext>
            </c:extLst>
          </c:dPt>
          <c:xVal>
            <c:numRef>
              <c:f>'Ca Vitros, Ca Cobas'!$KO$33:$KO$36</c:f>
              <c:numCache>
                <c:formatCode>General</c:formatCode>
                <c:ptCount val="4"/>
                <c:pt idx="0">
                  <c:v>7.8149999999999995</c:v>
                </c:pt>
                <c:pt idx="1">
                  <c:v>13.984999999999999</c:v>
                </c:pt>
                <c:pt idx="2">
                  <c:v>7.8149999999999995</c:v>
                </c:pt>
                <c:pt idx="3">
                  <c:v>13.984999999999999</c:v>
                </c:pt>
              </c:numCache>
            </c:numRef>
          </c:xVal>
          <c:yVal>
            <c:numRef>
              <c:f>'Ca Vitros, Ca Cobas'!$KO$37:$KO$40</c:f>
              <c:numCache>
                <c:formatCode>General</c:formatCode>
                <c:ptCount val="4"/>
                <c:pt idx="0">
                  <c:v>0.58687857705809165</c:v>
                </c:pt>
                <c:pt idx="1">
                  <c:v>0.57766416030717915</c:v>
                </c:pt>
                <c:pt idx="2">
                  <c:v>-2.3767725727417131</c:v>
                </c:pt>
                <c:pt idx="3">
                  <c:v>-2.3859869894926256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8573-40F0-BDC6-8EE8F34B6C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35452400"/>
        <c:axId val="535457680"/>
      </c:scatterChart>
      <c:valAx>
        <c:axId val="535452400"/>
        <c:scaling>
          <c:orientation val="minMax"/>
          <c:max val="14"/>
          <c:min val="7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0"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(Ca: Vitros + Cobas) / 2</a:t>
                </a:r>
              </a:p>
            </c:rich>
          </c:tx>
          <c:overlay val="0"/>
        </c:title>
        <c:numFmt formatCode="General" sourceLinked="0"/>
        <c:majorTickMark val="out"/>
        <c:minorTickMark val="out"/>
        <c:tickLblPos val="nextTo"/>
        <c:spPr>
          <a:ln w="12700">
            <a:solidFill>
              <a:srgbClr val="808080"/>
            </a:solidFill>
            <a:prstDash val="solid"/>
          </a:ln>
        </c:spPr>
        <c:txPr>
          <a:bodyPr/>
          <a:lstStyle/>
          <a:p>
            <a:pPr>
              <a:defRPr sz="900" b="0" i="0"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535457680"/>
        <c:crosses val="min"/>
        <c:crossBetween val="midCat"/>
        <c:majorUnit val="1"/>
        <c:minorUnit val="1"/>
      </c:valAx>
      <c:valAx>
        <c:axId val="535457680"/>
        <c:scaling>
          <c:orientation val="minMax"/>
          <c:max val="1"/>
          <c:min val="-2.5"/>
        </c:scaling>
        <c:delete val="0"/>
        <c:axPos val="l"/>
        <c:title>
          <c:tx>
            <c:rich>
              <a:bodyPr/>
              <a:lstStyle/>
              <a:p>
                <a:pPr>
                  <a:defRPr sz="1000" b="0" i="0"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Ca: Cobas - Vitros</a:t>
                </a:r>
              </a:p>
            </c:rich>
          </c:tx>
          <c:overlay val="0"/>
        </c:title>
        <c:numFmt formatCode="General" sourceLinked="0"/>
        <c:majorTickMark val="out"/>
        <c:minorTickMark val="out"/>
        <c:tickLblPos val="nextTo"/>
        <c:spPr>
          <a:ln w="12700">
            <a:solidFill>
              <a:srgbClr val="808080"/>
            </a:solidFill>
            <a:prstDash val="solid"/>
          </a:ln>
        </c:spPr>
        <c:txPr>
          <a:bodyPr/>
          <a:lstStyle/>
          <a:p>
            <a:pPr>
              <a:defRPr sz="900" b="0" i="0"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535452400"/>
        <c:crosses val="min"/>
        <c:crossBetween val="midCat"/>
        <c:majorUnit val="0.5"/>
        <c:minorUnit val="0.5"/>
      </c:valAx>
    </c:plotArea>
    <c:legend>
      <c:legendPos val="r"/>
      <c:legendEntry>
        <c:idx val="0"/>
        <c:delete val="1"/>
      </c:legendEntry>
      <c:legendEntry>
        <c:idx val="1"/>
        <c:delete val="1"/>
      </c:legendEntry>
      <c:legendEntry>
        <c:idx val="2"/>
        <c:delete val="1"/>
      </c:legendEntry>
      <c:layout>
        <c:manualLayout>
          <c:xMode val="edge"/>
          <c:yMode val="edge"/>
          <c:x val="0.7792563600782777"/>
          <c:y val="0.34760617760617762"/>
          <c:w val="0.22074363992172211"/>
          <c:h val="0.20463320463320464"/>
        </c:manualLayout>
      </c:layout>
      <c:overlay val="1"/>
      <c:txPr>
        <a:bodyPr/>
        <a:lstStyle/>
        <a:p>
          <a:pPr>
            <a:defRPr sz="900" b="0" i="0"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0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ln w="12700">
      <a:solidFill>
        <a:srgbClr val="F0F0F0"/>
      </a:solidFill>
      <a:prstDash val="solid"/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019569471624266"/>
          <c:y val="2.7027027027027029E-2"/>
          <c:w val="0.70254403131115462"/>
          <c:h val="0.84942084942084939"/>
        </c:manualLayout>
      </c:layout>
      <c:scatterChart>
        <c:scatterStyle val="lineMarker"/>
        <c:varyColors val="0"/>
        <c:ser>
          <c:idx val="0"/>
          <c:order val="0"/>
          <c:tx>
            <c:v/>
          </c:tx>
          <c:spPr>
            <a:ln w="28575">
              <a:noFill/>
            </a:ln>
          </c:spPr>
          <c:marker>
            <c:symbol val="none"/>
          </c:marker>
          <c:smooth val="0"/>
          <c:extLst>
            <c:ext xmlns:c16="http://schemas.microsoft.com/office/drawing/2014/chart" uri="{C3380CC4-5D6E-409C-BE32-E72D297353CC}">
              <c16:uniqueId val="{00000001-7A94-43B0-B6AE-4C006062859E}"/>
            </c:ext>
          </c:extLst>
        </c:ser>
        <c:ser>
          <c:idx val="1"/>
          <c:order val="1"/>
          <c:tx>
            <c:v>Identity</c:v>
          </c:tx>
          <c:spPr>
            <a:ln w="12700">
              <a:solidFill>
                <a:srgbClr val="B0B0B0"/>
              </a:solidFill>
              <a:prstDash val="solid"/>
            </a:ln>
          </c:spPr>
          <c:marker>
            <c:symbol val="none"/>
          </c:marker>
          <c:xVal>
            <c:numRef>
              <c:f>'HDL Vitros, HDL Cobas'!$KO$1:$KO$2</c:f>
              <c:numCache>
                <c:formatCode>General</c:formatCode>
                <c:ptCount val="2"/>
                <c:pt idx="0">
                  <c:v>5</c:v>
                </c:pt>
                <c:pt idx="1">
                  <c:v>40</c:v>
                </c:pt>
              </c:numCache>
            </c:numRef>
          </c:xVal>
          <c:yVal>
            <c:numRef>
              <c:f>'HDL Vitros, HDL Cobas'!$KO$3:$KO$4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A94-43B0-B6AE-4C006062859E}"/>
            </c:ext>
          </c:extLst>
        </c:ser>
        <c:ser>
          <c:idx val="2"/>
          <c:order val="2"/>
          <c:tx>
            <c:v/>
          </c:tx>
          <c:spPr>
            <a:ln w="28575">
              <a:noFill/>
            </a:ln>
          </c:spPr>
          <c:marker>
            <c:symbol val="square"/>
            <c:size val="4"/>
            <c:spPr>
              <a:solidFill>
                <a:srgbClr val="404040">
                  <a:alpha val="75000"/>
                </a:srgbClr>
              </a:solidFill>
              <a:ln w="9525">
                <a:noFill/>
              </a:ln>
            </c:spPr>
          </c:marker>
          <c:xVal>
            <c:numRef>
              <c:f>'HDL Vitros, HDL Cobas'!$KO$5:$KO$15</c:f>
              <c:numCache>
                <c:formatCode>General</c:formatCode>
                <c:ptCount val="11"/>
                <c:pt idx="0">
                  <c:v>5</c:v>
                </c:pt>
                <c:pt idx="1">
                  <c:v>28</c:v>
                </c:pt>
                <c:pt idx="2">
                  <c:v>27</c:v>
                </c:pt>
                <c:pt idx="3">
                  <c:v>38</c:v>
                </c:pt>
                <c:pt idx="4">
                  <c:v>28.5</c:v>
                </c:pt>
                <c:pt idx="5">
                  <c:v>33.5</c:v>
                </c:pt>
                <c:pt idx="6">
                  <c:v>9</c:v>
                </c:pt>
                <c:pt idx="7">
                  <c:v>36</c:v>
                </c:pt>
                <c:pt idx="8">
                  <c:v>27.5</c:v>
                </c:pt>
                <c:pt idx="9">
                  <c:v>33</c:v>
                </c:pt>
                <c:pt idx="10">
                  <c:v>21.5</c:v>
                </c:pt>
              </c:numCache>
            </c:numRef>
          </c:xVal>
          <c:yVal>
            <c:numRef>
              <c:f>'HDL Vitros, HDL Cobas'!$KO$16:$KO$26</c:f>
              <c:numCache>
                <c:formatCode>General</c:formatCode>
                <c:ptCount val="11"/>
                <c:pt idx="0">
                  <c:v>-4</c:v>
                </c:pt>
                <c:pt idx="1">
                  <c:v>-2</c:v>
                </c:pt>
                <c:pt idx="2">
                  <c:v>0</c:v>
                </c:pt>
                <c:pt idx="3">
                  <c:v>-12</c:v>
                </c:pt>
                <c:pt idx="4">
                  <c:v>-3</c:v>
                </c:pt>
                <c:pt idx="5">
                  <c:v>7</c:v>
                </c:pt>
                <c:pt idx="6">
                  <c:v>-2</c:v>
                </c:pt>
                <c:pt idx="7">
                  <c:v>6</c:v>
                </c:pt>
                <c:pt idx="8">
                  <c:v>1</c:v>
                </c:pt>
                <c:pt idx="9">
                  <c:v>6</c:v>
                </c:pt>
                <c:pt idx="10">
                  <c:v>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A94-43B0-B6AE-4C006062859E}"/>
            </c:ext>
          </c:extLst>
        </c:ser>
        <c:ser>
          <c:idx val="3"/>
          <c:order val="3"/>
          <c:tx>
            <c:v>Mean
(y = -2.5 + 0.1 x)</c:v>
          </c:tx>
          <c:spPr>
            <a:ln w="25400">
              <a:solidFill>
                <a:srgbClr val="0082C8"/>
              </a:solidFill>
              <a:prstDash val="solid"/>
            </a:ln>
          </c:spPr>
          <c:marker>
            <c:symbol val="none"/>
          </c:marker>
          <c:xVal>
            <c:numRef>
              <c:f>'HDL Vitros, HDL Cobas'!$KO$27:$KO$28</c:f>
              <c:numCache>
                <c:formatCode>General</c:formatCode>
                <c:ptCount val="2"/>
                <c:pt idx="0">
                  <c:v>5</c:v>
                </c:pt>
                <c:pt idx="1">
                  <c:v>38</c:v>
                </c:pt>
              </c:numCache>
            </c:numRef>
          </c:xVal>
          <c:yVal>
            <c:numRef>
              <c:f>'HDL Vitros, HDL Cobas'!$KO$29:$KO$30</c:f>
              <c:numCache>
                <c:formatCode>General</c:formatCode>
                <c:ptCount val="2"/>
                <c:pt idx="0">
                  <c:v>-1.9898709361215476</c:v>
                </c:pt>
                <c:pt idx="1">
                  <c:v>1.1235909165169096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7A94-43B0-B6AE-4C006062859E}"/>
            </c:ext>
          </c:extLst>
        </c:ser>
        <c:ser>
          <c:idx val="4"/>
          <c:order val="4"/>
          <c:tx>
            <c:v>95% LoA</c:v>
          </c:tx>
          <c:spPr>
            <a:ln w="12700">
              <a:solidFill>
                <a:srgbClr val="0082C8"/>
              </a:solidFill>
              <a:prstDash val="lgDash"/>
            </a:ln>
          </c:spPr>
          <c:marker>
            <c:symbol val="none"/>
          </c:marker>
          <c:dPt>
            <c:idx val="2"/>
            <c:bubble3D val="0"/>
            <c:spPr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6-7A94-43B0-B6AE-4C006062859E}"/>
              </c:ext>
            </c:extLst>
          </c:dPt>
          <c:xVal>
            <c:numRef>
              <c:f>'HDL Vitros, HDL Cobas'!$KO$31:$KO$34</c:f>
              <c:numCache>
                <c:formatCode>General</c:formatCode>
                <c:ptCount val="4"/>
                <c:pt idx="0">
                  <c:v>5</c:v>
                </c:pt>
                <c:pt idx="1">
                  <c:v>38</c:v>
                </c:pt>
                <c:pt idx="2">
                  <c:v>5</c:v>
                </c:pt>
                <c:pt idx="3">
                  <c:v>38</c:v>
                </c:pt>
              </c:numCache>
            </c:numRef>
          </c:xVal>
          <c:yVal>
            <c:numRef>
              <c:f>'HDL Vitros, HDL Cobas'!$KO$35:$KO$38</c:f>
              <c:numCache>
                <c:formatCode>General</c:formatCode>
                <c:ptCount val="4"/>
                <c:pt idx="0">
                  <c:v>9.2899735368582803</c:v>
                </c:pt>
                <c:pt idx="1">
                  <c:v>12.403435389496739</c:v>
                </c:pt>
                <c:pt idx="2">
                  <c:v>-13.269715409101376</c:v>
                </c:pt>
                <c:pt idx="3">
                  <c:v>-10.156253556462918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7A94-43B0-B6AE-4C00606285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025216"/>
        <c:axId val="1916384752"/>
      </c:scatterChart>
      <c:valAx>
        <c:axId val="2101025216"/>
        <c:scaling>
          <c:orientation val="minMax"/>
          <c:max val="40"/>
          <c:min val="5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0"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(HDL: Vitros + Cobas) / 2</a:t>
                </a:r>
              </a:p>
            </c:rich>
          </c:tx>
          <c:overlay val="0"/>
        </c:title>
        <c:numFmt formatCode="General" sourceLinked="0"/>
        <c:majorTickMark val="out"/>
        <c:minorTickMark val="out"/>
        <c:tickLblPos val="nextTo"/>
        <c:spPr>
          <a:ln w="12700">
            <a:solidFill>
              <a:srgbClr val="808080"/>
            </a:solidFill>
            <a:prstDash val="solid"/>
          </a:ln>
        </c:spPr>
        <c:txPr>
          <a:bodyPr/>
          <a:lstStyle/>
          <a:p>
            <a:pPr>
              <a:defRPr sz="900" b="0" i="0"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916384752"/>
        <c:crosses val="min"/>
        <c:crossBetween val="midCat"/>
        <c:majorUnit val="5"/>
        <c:minorUnit val="5"/>
      </c:valAx>
      <c:valAx>
        <c:axId val="1916384752"/>
        <c:scaling>
          <c:orientation val="minMax"/>
          <c:max val="12.5"/>
          <c:min val="-15"/>
        </c:scaling>
        <c:delete val="0"/>
        <c:axPos val="l"/>
        <c:title>
          <c:tx>
            <c:rich>
              <a:bodyPr/>
              <a:lstStyle/>
              <a:p>
                <a:pPr>
                  <a:defRPr sz="1000" b="0" i="0"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HDL: Cobas - Vitros</a:t>
                </a:r>
              </a:p>
            </c:rich>
          </c:tx>
          <c:overlay val="0"/>
        </c:title>
        <c:numFmt formatCode="General" sourceLinked="0"/>
        <c:majorTickMark val="out"/>
        <c:minorTickMark val="out"/>
        <c:tickLblPos val="nextTo"/>
        <c:spPr>
          <a:ln w="12700">
            <a:solidFill>
              <a:srgbClr val="808080"/>
            </a:solidFill>
            <a:prstDash val="solid"/>
          </a:ln>
        </c:spPr>
        <c:txPr>
          <a:bodyPr/>
          <a:lstStyle/>
          <a:p>
            <a:pPr>
              <a:defRPr sz="900" b="0" i="0"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2101025216"/>
        <c:crosses val="min"/>
        <c:crossBetween val="midCat"/>
        <c:majorUnit val="5"/>
        <c:minorUnit val="2.5"/>
      </c:valAx>
    </c:plotArea>
    <c:legend>
      <c:legendPos val="r"/>
      <c:legendEntry>
        <c:idx val="0"/>
        <c:delete val="1"/>
      </c:legendEntry>
      <c:legendEntry>
        <c:idx val="1"/>
        <c:delete val="1"/>
      </c:legendEntry>
      <c:legendEntry>
        <c:idx val="2"/>
        <c:delete val="1"/>
      </c:legendEntry>
      <c:layout>
        <c:manualLayout>
          <c:xMode val="edge"/>
          <c:yMode val="edge"/>
          <c:x val="0.80861056751467708"/>
          <c:y val="0.34760617760617762"/>
          <c:w val="0.18905049540040372"/>
          <c:h val="0.20463320463320464"/>
        </c:manualLayout>
      </c:layout>
      <c:overlay val="1"/>
      <c:txPr>
        <a:bodyPr/>
        <a:lstStyle/>
        <a:p>
          <a:pPr>
            <a:defRPr sz="900" b="0" i="0"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0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ln w="12700">
      <a:solidFill>
        <a:srgbClr val="F0F0F0"/>
      </a:solidFill>
      <a:prstDash val="solid"/>
    </a:ln>
  </c:sp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019569471624266"/>
          <c:y val="2.7027027027027029E-2"/>
          <c:w val="0.68493150684931503"/>
          <c:h val="0.84942084942084939"/>
        </c:manualLayout>
      </c:layout>
      <c:scatterChart>
        <c:scatterStyle val="lineMarker"/>
        <c:varyColors val="0"/>
        <c:ser>
          <c:idx val="0"/>
          <c:order val="0"/>
          <c:tx>
            <c:v/>
          </c:tx>
          <c:spPr>
            <a:ln w="28575">
              <a:noFill/>
            </a:ln>
          </c:spPr>
          <c:marker>
            <c:symbol val="none"/>
          </c:marker>
          <c:smooth val="0"/>
          <c:extLst>
            <c:ext xmlns:c16="http://schemas.microsoft.com/office/drawing/2014/chart" uri="{C3380CC4-5D6E-409C-BE32-E72D297353CC}">
              <c16:uniqueId val="{00000001-A201-4EB0-AB4D-883B9DB3879E}"/>
            </c:ext>
          </c:extLst>
        </c:ser>
        <c:ser>
          <c:idx val="1"/>
          <c:order val="1"/>
          <c:tx>
            <c:v>Identity</c:v>
          </c:tx>
          <c:spPr>
            <a:ln w="12700">
              <a:solidFill>
                <a:srgbClr val="B0B0B0"/>
              </a:solidFill>
              <a:prstDash val="solid"/>
            </a:ln>
          </c:spPr>
          <c:marker>
            <c:symbol val="none"/>
          </c:marker>
          <c:xVal>
            <c:numRef>
              <c:f>'D. Bil Vitros, D. Bil Cobas'!$KO$1:$KO$2</c:f>
              <c:numCache>
                <c:formatCode>General</c:formatCode>
                <c:ptCount val="2"/>
                <c:pt idx="0">
                  <c:v>0</c:v>
                </c:pt>
                <c:pt idx="1">
                  <c:v>2</c:v>
                </c:pt>
              </c:numCache>
            </c:numRef>
          </c:xVal>
          <c:yVal>
            <c:numRef>
              <c:f>'D. Bil Vitros, D. Bil Cobas'!$KO$3:$KO$4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201-4EB0-AB4D-883B9DB3879E}"/>
            </c:ext>
          </c:extLst>
        </c:ser>
        <c:ser>
          <c:idx val="2"/>
          <c:order val="2"/>
          <c:tx>
            <c:v/>
          </c:tx>
          <c:spPr>
            <a:ln w="28575">
              <a:noFill/>
            </a:ln>
          </c:spPr>
          <c:marker>
            <c:symbol val="square"/>
            <c:size val="4"/>
            <c:spPr>
              <a:solidFill>
                <a:srgbClr val="404040">
                  <a:alpha val="75000"/>
                </a:srgbClr>
              </a:solidFill>
              <a:ln w="9525">
                <a:noFill/>
              </a:ln>
            </c:spPr>
          </c:marker>
          <c:xVal>
            <c:numRef>
              <c:f>'D. Bil Vitros, D. Bil Cobas'!$KO$5:$KO$17</c:f>
              <c:numCache>
                <c:formatCode>General</c:formatCode>
                <c:ptCount val="13"/>
                <c:pt idx="0">
                  <c:v>0.25</c:v>
                </c:pt>
                <c:pt idx="1">
                  <c:v>1.6</c:v>
                </c:pt>
                <c:pt idx="2">
                  <c:v>0.15000000000000002</c:v>
                </c:pt>
                <c:pt idx="3">
                  <c:v>0.15000000000000002</c:v>
                </c:pt>
                <c:pt idx="4">
                  <c:v>0.2</c:v>
                </c:pt>
                <c:pt idx="5">
                  <c:v>0.2</c:v>
                </c:pt>
                <c:pt idx="6">
                  <c:v>0.25</c:v>
                </c:pt>
                <c:pt idx="7">
                  <c:v>1.5</c:v>
                </c:pt>
                <c:pt idx="8">
                  <c:v>0.2</c:v>
                </c:pt>
                <c:pt idx="9">
                  <c:v>0.25</c:v>
                </c:pt>
                <c:pt idx="10">
                  <c:v>1.95</c:v>
                </c:pt>
                <c:pt idx="11">
                  <c:v>0.35</c:v>
                </c:pt>
                <c:pt idx="12">
                  <c:v>0.8</c:v>
                </c:pt>
              </c:numCache>
            </c:numRef>
          </c:xVal>
          <c:yVal>
            <c:numRef>
              <c:f>'D. Bil Vitros, D. Bil Cobas'!$KO$18:$KO$30</c:f>
              <c:numCache>
                <c:formatCode>General</c:formatCode>
                <c:ptCount val="13"/>
                <c:pt idx="0">
                  <c:v>-0.30000000000000004</c:v>
                </c:pt>
                <c:pt idx="1">
                  <c:v>0.40000000000000013</c:v>
                </c:pt>
                <c:pt idx="2">
                  <c:v>-0.1</c:v>
                </c:pt>
                <c:pt idx="3">
                  <c:v>-0.1</c:v>
                </c:pt>
                <c:pt idx="4">
                  <c:v>0</c:v>
                </c:pt>
                <c:pt idx="5">
                  <c:v>0</c:v>
                </c:pt>
                <c:pt idx="6">
                  <c:v>-9.9999999999999978E-2</c:v>
                </c:pt>
                <c:pt idx="7">
                  <c:v>0.20000000000000018</c:v>
                </c:pt>
                <c:pt idx="8">
                  <c:v>-0.19999999999999998</c:v>
                </c:pt>
                <c:pt idx="9">
                  <c:v>-9.9999999999999978E-2</c:v>
                </c:pt>
                <c:pt idx="10">
                  <c:v>0.89999999999999991</c:v>
                </c:pt>
                <c:pt idx="11">
                  <c:v>-0.10000000000000003</c:v>
                </c:pt>
                <c:pt idx="1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201-4EB0-AB4D-883B9DB3879E}"/>
            </c:ext>
          </c:extLst>
        </c:ser>
        <c:ser>
          <c:idx val="3"/>
          <c:order val="3"/>
          <c:tx>
            <c:v>Mean
(y = -0.22 + 0.43 x)</c:v>
          </c:tx>
          <c:spPr>
            <a:ln w="25400">
              <a:solidFill>
                <a:srgbClr val="0082C8"/>
              </a:solidFill>
              <a:prstDash val="solid"/>
            </a:ln>
          </c:spPr>
          <c:marker>
            <c:symbol val="none"/>
          </c:marker>
          <c:xVal>
            <c:numRef>
              <c:f>'D. Bil Vitros, D. Bil Cobas'!$KO$31:$KO$32</c:f>
              <c:numCache>
                <c:formatCode>General</c:formatCode>
                <c:ptCount val="2"/>
                <c:pt idx="0">
                  <c:v>0.15000000000000002</c:v>
                </c:pt>
                <c:pt idx="1">
                  <c:v>1.9499999999999997</c:v>
                </c:pt>
              </c:numCache>
            </c:numRef>
          </c:xVal>
          <c:yVal>
            <c:numRef>
              <c:f>'D. Bil Vitros, D. Bil Cobas'!$KO$33:$KO$34</c:f>
              <c:numCache>
                <c:formatCode>General</c:formatCode>
                <c:ptCount val="2"/>
                <c:pt idx="0">
                  <c:v>-0.1583789619804119</c:v>
                </c:pt>
                <c:pt idx="1">
                  <c:v>0.62231048045037363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201-4EB0-AB4D-883B9DB3879E}"/>
            </c:ext>
          </c:extLst>
        </c:ser>
        <c:ser>
          <c:idx val="4"/>
          <c:order val="4"/>
          <c:tx>
            <c:v>95% LoA</c:v>
          </c:tx>
          <c:spPr>
            <a:ln w="12700">
              <a:solidFill>
                <a:srgbClr val="0082C8"/>
              </a:solidFill>
              <a:prstDash val="lgDash"/>
            </a:ln>
          </c:spPr>
          <c:marker>
            <c:symbol val="none"/>
          </c:marker>
          <c:dPt>
            <c:idx val="2"/>
            <c:bubble3D val="0"/>
            <c:spPr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6-A201-4EB0-AB4D-883B9DB3879E}"/>
              </c:ext>
            </c:extLst>
          </c:dPt>
          <c:xVal>
            <c:numRef>
              <c:f>'D. Bil Vitros, D. Bil Cobas'!$KO$35:$KO$38</c:f>
              <c:numCache>
                <c:formatCode>General</c:formatCode>
                <c:ptCount val="4"/>
                <c:pt idx="0">
                  <c:v>0.15000000000000002</c:v>
                </c:pt>
                <c:pt idx="1">
                  <c:v>1.9499999999999997</c:v>
                </c:pt>
                <c:pt idx="2">
                  <c:v>0.15000000000000002</c:v>
                </c:pt>
                <c:pt idx="3">
                  <c:v>1.9499999999999997</c:v>
                </c:pt>
              </c:numCache>
            </c:numRef>
          </c:xVal>
          <c:yVal>
            <c:numRef>
              <c:f>'D. Bil Vitros, D. Bil Cobas'!$KO$39:$KO$42</c:f>
              <c:numCache>
                <c:formatCode>General</c:formatCode>
                <c:ptCount val="4"/>
                <c:pt idx="0">
                  <c:v>0.12663327098403088</c:v>
                </c:pt>
                <c:pt idx="1">
                  <c:v>0.90732271341481641</c:v>
                </c:pt>
                <c:pt idx="2">
                  <c:v>-0.44339119494485468</c:v>
                </c:pt>
                <c:pt idx="3">
                  <c:v>0.33729824748593085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A201-4EB0-AB4D-883B9DB387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34178080"/>
        <c:axId val="534179520"/>
      </c:scatterChart>
      <c:valAx>
        <c:axId val="534178080"/>
        <c:scaling>
          <c:orientation val="minMax"/>
          <c:max val="2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0"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(D. Bil: Vitros + Cobas) / 2</a:t>
                </a:r>
              </a:p>
            </c:rich>
          </c:tx>
          <c:overlay val="0"/>
        </c:title>
        <c:numFmt formatCode="General" sourceLinked="0"/>
        <c:majorTickMark val="out"/>
        <c:minorTickMark val="out"/>
        <c:tickLblPos val="nextTo"/>
        <c:spPr>
          <a:ln w="12700">
            <a:solidFill>
              <a:srgbClr val="808080"/>
            </a:solidFill>
            <a:prstDash val="solid"/>
          </a:ln>
        </c:spPr>
        <c:txPr>
          <a:bodyPr/>
          <a:lstStyle/>
          <a:p>
            <a:pPr>
              <a:defRPr sz="900" b="0" i="0"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534179520"/>
        <c:crosses val="min"/>
        <c:crossBetween val="midCat"/>
        <c:majorUnit val="0.2"/>
        <c:minorUnit val="0.2"/>
      </c:valAx>
      <c:valAx>
        <c:axId val="534179520"/>
        <c:scaling>
          <c:orientation val="minMax"/>
          <c:max val="1"/>
          <c:min val="-0.5"/>
        </c:scaling>
        <c:delete val="0"/>
        <c:axPos val="l"/>
        <c:title>
          <c:tx>
            <c:rich>
              <a:bodyPr/>
              <a:lstStyle/>
              <a:p>
                <a:pPr>
                  <a:defRPr sz="1000" b="0" i="0"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D. Bil: Cobas - Vitros</a:t>
                </a:r>
              </a:p>
            </c:rich>
          </c:tx>
          <c:overlay val="0"/>
        </c:title>
        <c:numFmt formatCode="General" sourceLinked="0"/>
        <c:majorTickMark val="out"/>
        <c:minorTickMark val="out"/>
        <c:tickLblPos val="nextTo"/>
        <c:spPr>
          <a:ln w="12700">
            <a:solidFill>
              <a:srgbClr val="808080"/>
            </a:solidFill>
            <a:prstDash val="solid"/>
          </a:ln>
        </c:spPr>
        <c:txPr>
          <a:bodyPr/>
          <a:lstStyle/>
          <a:p>
            <a:pPr>
              <a:defRPr sz="900" b="0" i="0"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534178080"/>
        <c:crosses val="min"/>
        <c:crossBetween val="midCat"/>
        <c:majorUnit val="0.25"/>
        <c:minorUnit val="0.25"/>
      </c:valAx>
    </c:plotArea>
    <c:legend>
      <c:legendPos val="r"/>
      <c:legendEntry>
        <c:idx val="0"/>
        <c:delete val="1"/>
      </c:legendEntry>
      <c:legendEntry>
        <c:idx val="1"/>
        <c:delete val="1"/>
      </c:legendEntry>
      <c:legendEntry>
        <c:idx val="2"/>
        <c:delete val="1"/>
      </c:legendEntry>
      <c:layout>
        <c:manualLayout>
          <c:xMode val="edge"/>
          <c:yMode val="edge"/>
          <c:x val="0.79099804305283761"/>
          <c:y val="0.34760617760617762"/>
          <c:w val="0.20689785352173445"/>
          <c:h val="0.20463320463320464"/>
        </c:manualLayout>
      </c:layout>
      <c:overlay val="1"/>
      <c:txPr>
        <a:bodyPr/>
        <a:lstStyle/>
        <a:p>
          <a:pPr>
            <a:defRPr sz="900" b="0" i="0"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0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ln w="12700">
      <a:solidFill>
        <a:srgbClr val="F0F0F0"/>
      </a:solidFill>
      <a:prstDash val="solid"/>
    </a:ln>
  </c:sp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019569471624266"/>
          <c:y val="2.7027027027027029E-2"/>
          <c:w val="0.69275929549902149"/>
          <c:h val="0.84942084942084939"/>
        </c:manualLayout>
      </c:layout>
      <c:scatterChart>
        <c:scatterStyle val="lineMarker"/>
        <c:varyColors val="0"/>
        <c:ser>
          <c:idx val="0"/>
          <c:order val="0"/>
          <c:tx>
            <c:v/>
          </c:tx>
          <c:spPr>
            <a:ln w="28575">
              <a:noFill/>
            </a:ln>
          </c:spPr>
          <c:marker>
            <c:symbol val="none"/>
          </c:marker>
          <c:smooth val="0"/>
          <c:extLst>
            <c:ext xmlns:c16="http://schemas.microsoft.com/office/drawing/2014/chart" uri="{C3380CC4-5D6E-409C-BE32-E72D297353CC}">
              <c16:uniqueId val="{00000001-02B1-4F11-9BDA-FF3CE3449CA7}"/>
            </c:ext>
          </c:extLst>
        </c:ser>
        <c:ser>
          <c:idx val="1"/>
          <c:order val="1"/>
          <c:tx>
            <c:v>Identity</c:v>
          </c:tx>
          <c:spPr>
            <a:ln w="12700">
              <a:solidFill>
                <a:srgbClr val="B0B0B0"/>
              </a:solidFill>
              <a:prstDash val="solid"/>
            </a:ln>
          </c:spPr>
          <c:marker>
            <c:symbol val="none"/>
          </c:marker>
          <c:xVal>
            <c:numRef>
              <c:f>'T. Bil Vitros, T. Bil Cobas'!$KO$1:$KO$2</c:f>
              <c:numCache>
                <c:formatCode>General</c:formatCode>
                <c:ptCount val="2"/>
                <c:pt idx="0">
                  <c:v>0</c:v>
                </c:pt>
                <c:pt idx="1">
                  <c:v>4.5</c:v>
                </c:pt>
              </c:numCache>
            </c:numRef>
          </c:xVal>
          <c:yVal>
            <c:numRef>
              <c:f>'T. Bil Vitros, T. Bil Cobas'!$KO$3:$KO$4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2B1-4F11-9BDA-FF3CE3449CA7}"/>
            </c:ext>
          </c:extLst>
        </c:ser>
        <c:ser>
          <c:idx val="2"/>
          <c:order val="2"/>
          <c:tx>
            <c:v/>
          </c:tx>
          <c:spPr>
            <a:ln w="28575">
              <a:noFill/>
            </a:ln>
          </c:spPr>
          <c:marker>
            <c:symbol val="square"/>
            <c:size val="4"/>
            <c:spPr>
              <a:solidFill>
                <a:srgbClr val="404040">
                  <a:alpha val="75000"/>
                </a:srgbClr>
              </a:solidFill>
              <a:ln w="9525">
                <a:noFill/>
              </a:ln>
            </c:spPr>
          </c:marker>
          <c:xVal>
            <c:numRef>
              <c:f>'T. Bil Vitros, T. Bil Cobas'!$KO$5:$KO$17</c:f>
              <c:numCache>
                <c:formatCode>General</c:formatCode>
                <c:ptCount val="13"/>
                <c:pt idx="0">
                  <c:v>0.75</c:v>
                </c:pt>
                <c:pt idx="1">
                  <c:v>2.1500000000000004</c:v>
                </c:pt>
                <c:pt idx="2">
                  <c:v>0.55000000000000004</c:v>
                </c:pt>
                <c:pt idx="3">
                  <c:v>0.4</c:v>
                </c:pt>
                <c:pt idx="4">
                  <c:v>0.85</c:v>
                </c:pt>
                <c:pt idx="5">
                  <c:v>1.5</c:v>
                </c:pt>
                <c:pt idx="6">
                  <c:v>0.55000000000000004</c:v>
                </c:pt>
                <c:pt idx="7">
                  <c:v>1.85</c:v>
                </c:pt>
                <c:pt idx="8">
                  <c:v>0.55000000000000004</c:v>
                </c:pt>
                <c:pt idx="9">
                  <c:v>0.65</c:v>
                </c:pt>
                <c:pt idx="10">
                  <c:v>4.1500000000000004</c:v>
                </c:pt>
                <c:pt idx="11">
                  <c:v>0.65</c:v>
                </c:pt>
                <c:pt idx="12">
                  <c:v>1.3</c:v>
                </c:pt>
              </c:numCache>
            </c:numRef>
          </c:xVal>
          <c:yVal>
            <c:numRef>
              <c:f>'T. Bil Vitros, T. Bil Cobas'!$KO$18:$KO$30</c:f>
              <c:numCache>
                <c:formatCode>General</c:formatCode>
                <c:ptCount val="13"/>
                <c:pt idx="0">
                  <c:v>0.5</c:v>
                </c:pt>
                <c:pt idx="1">
                  <c:v>0.10000000000000009</c:v>
                </c:pt>
                <c:pt idx="2">
                  <c:v>9.9999999999999978E-2</c:v>
                </c:pt>
                <c:pt idx="3">
                  <c:v>0</c:v>
                </c:pt>
                <c:pt idx="4">
                  <c:v>0.30000000000000004</c:v>
                </c:pt>
                <c:pt idx="5">
                  <c:v>1.5999999999999999</c:v>
                </c:pt>
                <c:pt idx="6">
                  <c:v>9.9999999999999978E-2</c:v>
                </c:pt>
                <c:pt idx="7">
                  <c:v>-9.9999999999999867E-2</c:v>
                </c:pt>
                <c:pt idx="8">
                  <c:v>0.29999999999999993</c:v>
                </c:pt>
                <c:pt idx="9">
                  <c:v>-0.30000000000000004</c:v>
                </c:pt>
                <c:pt idx="10">
                  <c:v>0.50000000000000044</c:v>
                </c:pt>
                <c:pt idx="11">
                  <c:v>-0.30000000000000004</c:v>
                </c:pt>
                <c:pt idx="1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2B1-4F11-9BDA-FF3CE3449CA7}"/>
            </c:ext>
          </c:extLst>
        </c:ser>
        <c:ser>
          <c:idx val="3"/>
          <c:order val="3"/>
          <c:tx>
            <c:v>Mean
(y = 0.06 + 0.12 x)</c:v>
          </c:tx>
          <c:spPr>
            <a:ln w="25400">
              <a:solidFill>
                <a:srgbClr val="0082C8"/>
              </a:solidFill>
              <a:prstDash val="solid"/>
            </a:ln>
          </c:spPr>
          <c:marker>
            <c:symbol val="none"/>
          </c:marker>
          <c:xVal>
            <c:numRef>
              <c:f>'T. Bil Vitros, T. Bil Cobas'!$KO$31:$KO$32</c:f>
              <c:numCache>
                <c:formatCode>General</c:formatCode>
                <c:ptCount val="2"/>
                <c:pt idx="0">
                  <c:v>0.4</c:v>
                </c:pt>
                <c:pt idx="1">
                  <c:v>4.1500000000000004</c:v>
                </c:pt>
              </c:numCache>
            </c:numRef>
          </c:xVal>
          <c:yVal>
            <c:numRef>
              <c:f>'T. Bil Vitros, T. Bil Cobas'!$KO$33:$KO$34</c:f>
              <c:numCache>
                <c:formatCode>General</c:formatCode>
                <c:ptCount val="2"/>
                <c:pt idx="0">
                  <c:v>0.11404826214716085</c:v>
                </c:pt>
                <c:pt idx="1">
                  <c:v>0.57574426404677859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02B1-4F11-9BDA-FF3CE3449CA7}"/>
            </c:ext>
          </c:extLst>
        </c:ser>
        <c:ser>
          <c:idx val="4"/>
          <c:order val="4"/>
          <c:tx>
            <c:v>95% LoA</c:v>
          </c:tx>
          <c:spPr>
            <a:ln w="12700">
              <a:solidFill>
                <a:srgbClr val="0082C8"/>
              </a:solidFill>
              <a:prstDash val="lgDash"/>
            </a:ln>
          </c:spPr>
          <c:marker>
            <c:symbol val="none"/>
          </c:marker>
          <c:dPt>
            <c:idx val="2"/>
            <c:bubble3D val="0"/>
            <c:spPr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6-02B1-4F11-9BDA-FF3CE3449CA7}"/>
              </c:ext>
            </c:extLst>
          </c:dPt>
          <c:xVal>
            <c:numRef>
              <c:f>'T. Bil Vitros, T. Bil Cobas'!$KO$35:$KO$38</c:f>
              <c:numCache>
                <c:formatCode>General</c:formatCode>
                <c:ptCount val="4"/>
                <c:pt idx="0">
                  <c:v>0.4</c:v>
                </c:pt>
                <c:pt idx="1">
                  <c:v>4.1500000000000004</c:v>
                </c:pt>
                <c:pt idx="2">
                  <c:v>0.4</c:v>
                </c:pt>
                <c:pt idx="3">
                  <c:v>4.1500000000000004</c:v>
                </c:pt>
              </c:numCache>
            </c:numRef>
          </c:xVal>
          <c:yVal>
            <c:numRef>
              <c:f>'T. Bil Vitros, T. Bil Cobas'!$KO$39:$KO$42</c:f>
              <c:numCache>
                <c:formatCode>General</c:formatCode>
                <c:ptCount val="4"/>
                <c:pt idx="0">
                  <c:v>1.0779515544558098</c:v>
                </c:pt>
                <c:pt idx="1">
                  <c:v>1.5396475563554275</c:v>
                </c:pt>
                <c:pt idx="2">
                  <c:v>-0.849855030161488</c:v>
                </c:pt>
                <c:pt idx="3">
                  <c:v>-0.38815902826187032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02B1-4F11-9BDA-FF3CE3449C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34183840"/>
        <c:axId val="534176640"/>
      </c:scatterChart>
      <c:valAx>
        <c:axId val="534183840"/>
        <c:scaling>
          <c:orientation val="minMax"/>
          <c:max val="4.5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0"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(T. Bil: Vitros + Cobas) / 2</a:t>
                </a:r>
              </a:p>
            </c:rich>
          </c:tx>
          <c:overlay val="0"/>
        </c:title>
        <c:numFmt formatCode="General" sourceLinked="0"/>
        <c:majorTickMark val="out"/>
        <c:minorTickMark val="out"/>
        <c:tickLblPos val="nextTo"/>
        <c:spPr>
          <a:ln w="12700">
            <a:solidFill>
              <a:srgbClr val="808080"/>
            </a:solidFill>
            <a:prstDash val="solid"/>
          </a:ln>
        </c:spPr>
        <c:txPr>
          <a:bodyPr/>
          <a:lstStyle/>
          <a:p>
            <a:pPr>
              <a:defRPr sz="900" b="0" i="0"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534176640"/>
        <c:crosses val="min"/>
        <c:crossBetween val="midCat"/>
        <c:majorUnit val="0.5"/>
        <c:minorUnit val="0.5"/>
      </c:valAx>
      <c:valAx>
        <c:axId val="534176640"/>
        <c:scaling>
          <c:orientation val="minMax"/>
          <c:max val="1.75"/>
          <c:min val="-1"/>
        </c:scaling>
        <c:delete val="0"/>
        <c:axPos val="l"/>
        <c:title>
          <c:tx>
            <c:rich>
              <a:bodyPr/>
              <a:lstStyle/>
              <a:p>
                <a:pPr>
                  <a:defRPr sz="1000" b="0" i="0"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T. Bil: Cobas - Vitros</a:t>
                </a:r>
              </a:p>
            </c:rich>
          </c:tx>
          <c:overlay val="0"/>
        </c:title>
        <c:numFmt formatCode="General" sourceLinked="0"/>
        <c:majorTickMark val="out"/>
        <c:minorTickMark val="out"/>
        <c:tickLblPos val="nextTo"/>
        <c:spPr>
          <a:ln w="12700">
            <a:solidFill>
              <a:srgbClr val="808080"/>
            </a:solidFill>
            <a:prstDash val="solid"/>
          </a:ln>
        </c:spPr>
        <c:txPr>
          <a:bodyPr/>
          <a:lstStyle/>
          <a:p>
            <a:pPr>
              <a:defRPr sz="900" b="0" i="0"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534183840"/>
        <c:crosses val="min"/>
        <c:crossBetween val="midCat"/>
        <c:majorUnit val="0.5"/>
        <c:minorUnit val="0.25"/>
      </c:valAx>
    </c:plotArea>
    <c:legend>
      <c:legendPos val="r"/>
      <c:legendEntry>
        <c:idx val="0"/>
        <c:delete val="1"/>
      </c:legendEntry>
      <c:legendEntry>
        <c:idx val="1"/>
        <c:delete val="1"/>
      </c:legendEntry>
      <c:legendEntry>
        <c:idx val="2"/>
        <c:delete val="1"/>
      </c:legendEntry>
      <c:layout>
        <c:manualLayout>
          <c:xMode val="edge"/>
          <c:yMode val="edge"/>
          <c:x val="0.79882583170254406"/>
          <c:y val="0.34760617760617762"/>
          <c:w val="0.20117416829745596"/>
          <c:h val="0.20463320463320464"/>
        </c:manualLayout>
      </c:layout>
      <c:overlay val="1"/>
      <c:txPr>
        <a:bodyPr/>
        <a:lstStyle/>
        <a:p>
          <a:pPr>
            <a:defRPr sz="900" b="0" i="0"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0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ln w="12700">
      <a:solidFill>
        <a:srgbClr val="F0F0F0"/>
      </a:solidFill>
      <a:prstDash val="solid"/>
    </a:ln>
  </c:sp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8.6497064579256364E-2"/>
          <c:y val="2.7027027027027029E-2"/>
          <c:w val="0.72015655577299409"/>
          <c:h val="0.84942084942084939"/>
        </c:manualLayout>
      </c:layout>
      <c:scatterChart>
        <c:scatterStyle val="lineMarker"/>
        <c:varyColors val="0"/>
        <c:ser>
          <c:idx val="0"/>
          <c:order val="0"/>
          <c:tx>
            <c:v/>
          </c:tx>
          <c:spPr>
            <a:ln w="28575">
              <a:noFill/>
            </a:ln>
          </c:spPr>
          <c:marker>
            <c:symbol val="none"/>
          </c:marker>
          <c:smooth val="0"/>
          <c:extLst>
            <c:ext xmlns:c16="http://schemas.microsoft.com/office/drawing/2014/chart" uri="{C3380CC4-5D6E-409C-BE32-E72D297353CC}">
              <c16:uniqueId val="{00000001-A0DB-4CFA-9F2E-E95249E3FACA}"/>
            </c:ext>
          </c:extLst>
        </c:ser>
        <c:ser>
          <c:idx val="1"/>
          <c:order val="1"/>
          <c:tx>
            <c:v>Identity</c:v>
          </c:tx>
          <c:spPr>
            <a:ln w="12700">
              <a:solidFill>
                <a:srgbClr val="B0B0B0"/>
              </a:solidFill>
              <a:prstDash val="solid"/>
            </a:ln>
          </c:spPr>
          <c:marker>
            <c:symbol val="none"/>
          </c:marker>
          <c:xVal>
            <c:numRef>
              <c:f>'UIBC Vitros, UIBC AU5800'!$KO$1:$KO$2</c:f>
              <c:numCache>
                <c:formatCode>General</c:formatCode>
                <c:ptCount val="2"/>
                <c:pt idx="0">
                  <c:v>0</c:v>
                </c:pt>
                <c:pt idx="1">
                  <c:v>300</c:v>
                </c:pt>
              </c:numCache>
            </c:numRef>
          </c:xVal>
          <c:yVal>
            <c:numRef>
              <c:f>'UIBC Vitros, UIBC AU5800'!$KO$3:$KO$4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0DB-4CFA-9F2E-E95249E3FACA}"/>
            </c:ext>
          </c:extLst>
        </c:ser>
        <c:ser>
          <c:idx val="2"/>
          <c:order val="2"/>
          <c:tx>
            <c:v/>
          </c:tx>
          <c:spPr>
            <a:ln w="28575">
              <a:noFill/>
            </a:ln>
          </c:spPr>
          <c:marker>
            <c:symbol val="square"/>
            <c:size val="4"/>
            <c:spPr>
              <a:solidFill>
                <a:srgbClr val="404040">
                  <a:alpha val="75000"/>
                </a:srgbClr>
              </a:solidFill>
              <a:ln w="9525">
                <a:noFill/>
              </a:ln>
            </c:spPr>
          </c:marker>
          <c:xVal>
            <c:numRef>
              <c:f>'UIBC Vitros, UIBC AU5800'!$KO$5:$KO$14</c:f>
              <c:numCache>
                <c:formatCode>General</c:formatCode>
                <c:ptCount val="10"/>
                <c:pt idx="0">
                  <c:v>138</c:v>
                </c:pt>
                <c:pt idx="1">
                  <c:v>294</c:v>
                </c:pt>
                <c:pt idx="2">
                  <c:v>122.5</c:v>
                </c:pt>
                <c:pt idx="3">
                  <c:v>61.5</c:v>
                </c:pt>
                <c:pt idx="4">
                  <c:v>250.5</c:v>
                </c:pt>
                <c:pt idx="5">
                  <c:v>6.5</c:v>
                </c:pt>
                <c:pt idx="6">
                  <c:v>47</c:v>
                </c:pt>
                <c:pt idx="7">
                  <c:v>171.5</c:v>
                </c:pt>
                <c:pt idx="8">
                  <c:v>74.5</c:v>
                </c:pt>
                <c:pt idx="9">
                  <c:v>97</c:v>
                </c:pt>
              </c:numCache>
            </c:numRef>
          </c:xVal>
          <c:yVal>
            <c:numRef>
              <c:f>'UIBC Vitros, UIBC AU5800'!$KO$15:$KO$24</c:f>
              <c:numCache>
                <c:formatCode>General</c:formatCode>
                <c:ptCount val="10"/>
                <c:pt idx="0">
                  <c:v>-6</c:v>
                </c:pt>
                <c:pt idx="1">
                  <c:v>-18</c:v>
                </c:pt>
                <c:pt idx="2">
                  <c:v>-1</c:v>
                </c:pt>
                <c:pt idx="3">
                  <c:v>5</c:v>
                </c:pt>
                <c:pt idx="4">
                  <c:v>-3</c:v>
                </c:pt>
                <c:pt idx="5">
                  <c:v>-11</c:v>
                </c:pt>
                <c:pt idx="6">
                  <c:v>-14</c:v>
                </c:pt>
                <c:pt idx="7">
                  <c:v>-35</c:v>
                </c:pt>
                <c:pt idx="8">
                  <c:v>9</c:v>
                </c:pt>
                <c:pt idx="9">
                  <c:v>-34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0DB-4CFA-9F2E-E95249E3FACA}"/>
            </c:ext>
          </c:extLst>
        </c:ser>
        <c:ser>
          <c:idx val="3"/>
          <c:order val="3"/>
          <c:tx>
            <c:v>Mean
(y = -6.7 - 0.0 x)</c:v>
          </c:tx>
          <c:spPr>
            <a:ln w="25400">
              <a:solidFill>
                <a:srgbClr val="0082C8"/>
              </a:solidFill>
              <a:prstDash val="solid"/>
            </a:ln>
          </c:spPr>
          <c:marker>
            <c:symbol val="none"/>
          </c:marker>
          <c:xVal>
            <c:numRef>
              <c:f>'UIBC Vitros, UIBC AU5800'!$KO$25:$KO$26</c:f>
              <c:numCache>
                <c:formatCode>General</c:formatCode>
                <c:ptCount val="2"/>
                <c:pt idx="0">
                  <c:v>6.5</c:v>
                </c:pt>
                <c:pt idx="1">
                  <c:v>294</c:v>
                </c:pt>
              </c:numCache>
            </c:numRef>
          </c:xVal>
          <c:yVal>
            <c:numRef>
              <c:f>'UIBC Vitros, UIBC AU5800'!$KO$27:$KO$28</c:f>
              <c:numCache>
                <c:formatCode>General</c:formatCode>
                <c:ptCount val="2"/>
                <c:pt idx="0">
                  <c:v>-6.9120750735922973</c:v>
                </c:pt>
                <c:pt idx="1">
                  <c:v>-16.242445827700926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0DB-4CFA-9F2E-E95249E3FACA}"/>
            </c:ext>
          </c:extLst>
        </c:ser>
        <c:ser>
          <c:idx val="4"/>
          <c:order val="4"/>
          <c:tx>
            <c:v>95% LoA</c:v>
          </c:tx>
          <c:spPr>
            <a:ln w="12700">
              <a:solidFill>
                <a:srgbClr val="0082C8"/>
              </a:solidFill>
              <a:prstDash val="lgDash"/>
            </a:ln>
          </c:spPr>
          <c:marker>
            <c:symbol val="none"/>
          </c:marker>
          <c:dPt>
            <c:idx val="2"/>
            <c:bubble3D val="0"/>
            <c:spPr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6-A0DB-4CFA-9F2E-E95249E3FACA}"/>
              </c:ext>
            </c:extLst>
          </c:dPt>
          <c:xVal>
            <c:numRef>
              <c:f>'UIBC Vitros, UIBC AU5800'!$KO$29:$KO$32</c:f>
              <c:numCache>
                <c:formatCode>General</c:formatCode>
                <c:ptCount val="4"/>
                <c:pt idx="0">
                  <c:v>6.5</c:v>
                </c:pt>
                <c:pt idx="1">
                  <c:v>294</c:v>
                </c:pt>
                <c:pt idx="2">
                  <c:v>6.5</c:v>
                </c:pt>
                <c:pt idx="3">
                  <c:v>294</c:v>
                </c:pt>
              </c:numCache>
            </c:numRef>
          </c:xVal>
          <c:yVal>
            <c:numRef>
              <c:f>'UIBC Vitros, UIBC AU5800'!$KO$33:$KO$36</c:f>
              <c:numCache>
                <c:formatCode>General</c:formatCode>
                <c:ptCount val="4"/>
                <c:pt idx="0">
                  <c:v>23.526818301890533</c:v>
                </c:pt>
                <c:pt idx="1">
                  <c:v>14.196447547781904</c:v>
                </c:pt>
                <c:pt idx="2">
                  <c:v>-37.350968449075125</c:v>
                </c:pt>
                <c:pt idx="3">
                  <c:v>-46.681339203183754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A0DB-4CFA-9F2E-E95249E3FA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29147328"/>
        <c:axId val="1828802512"/>
      </c:scatterChart>
      <c:valAx>
        <c:axId val="1829147328"/>
        <c:scaling>
          <c:orientation val="minMax"/>
          <c:max val="3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0"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(UIBC: Vitros + AU5800) / 2</a:t>
                </a:r>
              </a:p>
            </c:rich>
          </c:tx>
          <c:overlay val="0"/>
        </c:title>
        <c:numFmt formatCode="General" sourceLinked="0"/>
        <c:majorTickMark val="out"/>
        <c:minorTickMark val="out"/>
        <c:tickLblPos val="nextTo"/>
        <c:spPr>
          <a:ln w="12700">
            <a:solidFill>
              <a:srgbClr val="808080"/>
            </a:solidFill>
            <a:prstDash val="solid"/>
          </a:ln>
        </c:spPr>
        <c:txPr>
          <a:bodyPr/>
          <a:lstStyle/>
          <a:p>
            <a:pPr>
              <a:defRPr sz="900" b="0" i="0"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828802512"/>
        <c:crosses val="min"/>
        <c:crossBetween val="midCat"/>
        <c:majorUnit val="25"/>
        <c:minorUnit val="25"/>
      </c:valAx>
      <c:valAx>
        <c:axId val="1828802512"/>
        <c:scaling>
          <c:orientation val="minMax"/>
          <c:max val="30"/>
          <c:min val="-50"/>
        </c:scaling>
        <c:delete val="0"/>
        <c:axPos val="l"/>
        <c:title>
          <c:tx>
            <c:rich>
              <a:bodyPr/>
              <a:lstStyle/>
              <a:p>
                <a:pPr>
                  <a:defRPr sz="1000" b="0" i="0"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UIBC: AU5800 - Vitros</a:t>
                </a:r>
              </a:p>
            </c:rich>
          </c:tx>
          <c:overlay val="0"/>
        </c:title>
        <c:numFmt formatCode="General" sourceLinked="0"/>
        <c:majorTickMark val="out"/>
        <c:minorTickMark val="out"/>
        <c:tickLblPos val="nextTo"/>
        <c:spPr>
          <a:ln w="12700">
            <a:solidFill>
              <a:srgbClr val="808080"/>
            </a:solidFill>
            <a:prstDash val="solid"/>
          </a:ln>
        </c:spPr>
        <c:txPr>
          <a:bodyPr/>
          <a:lstStyle/>
          <a:p>
            <a:pPr>
              <a:defRPr sz="900" b="0" i="0"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829147328"/>
        <c:crosses val="min"/>
        <c:crossBetween val="midCat"/>
        <c:majorUnit val="10"/>
        <c:minorUnit val="10"/>
      </c:valAx>
    </c:plotArea>
    <c:legend>
      <c:legendPos val="r"/>
      <c:legendEntry>
        <c:idx val="0"/>
        <c:delete val="1"/>
      </c:legendEntry>
      <c:legendEntry>
        <c:idx val="1"/>
        <c:delete val="1"/>
      </c:legendEntry>
      <c:legendEntry>
        <c:idx val="2"/>
        <c:delete val="1"/>
      </c:legendEntry>
      <c:layout>
        <c:manualLayout>
          <c:xMode val="edge"/>
          <c:yMode val="edge"/>
          <c:x val="0.81252446183953031"/>
          <c:y val="0.34760617760617762"/>
          <c:w val="0.18567483859038167"/>
          <c:h val="0.20463320463320464"/>
        </c:manualLayout>
      </c:layout>
      <c:overlay val="1"/>
      <c:txPr>
        <a:bodyPr/>
        <a:lstStyle/>
        <a:p>
          <a:pPr>
            <a:defRPr sz="900" b="0" i="0"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0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ln w="12700">
      <a:solidFill>
        <a:srgbClr val="F0F0F0"/>
      </a:solidFill>
      <a:prstDash val="solid"/>
    </a:ln>
  </c:sp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4324853228962835E-2"/>
          <c:y val="2.7027027027027029E-2"/>
          <c:w val="0.70254403131115462"/>
          <c:h val="0.84942084942084939"/>
        </c:manualLayout>
      </c:layout>
      <c:scatterChart>
        <c:scatterStyle val="lineMarker"/>
        <c:varyColors val="0"/>
        <c:ser>
          <c:idx val="0"/>
          <c:order val="0"/>
          <c:tx>
            <c:v/>
          </c:tx>
          <c:spPr>
            <a:ln w="28575">
              <a:noFill/>
            </a:ln>
          </c:spPr>
          <c:marker>
            <c:symbol val="none"/>
          </c:marker>
          <c:smooth val="0"/>
          <c:extLst>
            <c:ext xmlns:c16="http://schemas.microsoft.com/office/drawing/2014/chart" uri="{C3380CC4-5D6E-409C-BE32-E72D297353CC}">
              <c16:uniqueId val="{00000001-8E76-4C82-9ACB-8BA7582C8251}"/>
            </c:ext>
          </c:extLst>
        </c:ser>
        <c:ser>
          <c:idx val="1"/>
          <c:order val="1"/>
          <c:tx>
            <c:v>Identity</c:v>
          </c:tx>
          <c:spPr>
            <a:ln w="12700">
              <a:solidFill>
                <a:srgbClr val="B0B0B0"/>
              </a:solidFill>
              <a:prstDash val="solid"/>
            </a:ln>
          </c:spPr>
          <c:marker>
            <c:symbol val="none"/>
          </c:marker>
          <c:xVal>
            <c:numRef>
              <c:f>'Fe Vitros, Fe AU5800'!$KO$1:$KO$2</c:f>
              <c:numCache>
                <c:formatCode>General</c:formatCode>
                <c:ptCount val="2"/>
                <c:pt idx="0">
                  <c:v>50</c:v>
                </c:pt>
                <c:pt idx="1">
                  <c:v>225</c:v>
                </c:pt>
              </c:numCache>
            </c:numRef>
          </c:xVal>
          <c:yVal>
            <c:numRef>
              <c:f>'Fe Vitros, Fe AU5800'!$KO$3:$KO$4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E76-4C82-9ACB-8BA7582C8251}"/>
            </c:ext>
          </c:extLst>
        </c:ser>
        <c:ser>
          <c:idx val="2"/>
          <c:order val="2"/>
          <c:tx>
            <c:v/>
          </c:tx>
          <c:spPr>
            <a:ln w="28575">
              <a:noFill/>
            </a:ln>
          </c:spPr>
          <c:marker>
            <c:symbol val="square"/>
            <c:size val="4"/>
            <c:spPr>
              <a:solidFill>
                <a:srgbClr val="404040">
                  <a:alpha val="75000"/>
                </a:srgbClr>
              </a:solidFill>
              <a:ln w="9525">
                <a:noFill/>
              </a:ln>
            </c:spPr>
          </c:marker>
          <c:xVal>
            <c:numRef>
              <c:f>'Fe Vitros, Fe AU5800'!$KO$5:$KO$14</c:f>
              <c:numCache>
                <c:formatCode>General</c:formatCode>
                <c:ptCount val="10"/>
                <c:pt idx="0">
                  <c:v>123</c:v>
                </c:pt>
                <c:pt idx="1">
                  <c:v>73.5</c:v>
                </c:pt>
                <c:pt idx="2">
                  <c:v>211.5</c:v>
                </c:pt>
                <c:pt idx="3">
                  <c:v>172</c:v>
                </c:pt>
                <c:pt idx="4">
                  <c:v>67.5</c:v>
                </c:pt>
                <c:pt idx="5">
                  <c:v>62.5</c:v>
                </c:pt>
                <c:pt idx="6">
                  <c:v>108</c:v>
                </c:pt>
                <c:pt idx="7">
                  <c:v>128.5</c:v>
                </c:pt>
                <c:pt idx="8">
                  <c:v>63</c:v>
                </c:pt>
                <c:pt idx="9">
                  <c:v>57</c:v>
                </c:pt>
              </c:numCache>
            </c:numRef>
          </c:xVal>
          <c:yVal>
            <c:numRef>
              <c:f>'Fe Vitros, Fe AU5800'!$KO$15:$KO$24</c:f>
              <c:numCache>
                <c:formatCode>General</c:formatCode>
                <c:ptCount val="10"/>
                <c:pt idx="0">
                  <c:v>-42</c:v>
                </c:pt>
                <c:pt idx="1">
                  <c:v>-23</c:v>
                </c:pt>
                <c:pt idx="2">
                  <c:v>187</c:v>
                </c:pt>
                <c:pt idx="3">
                  <c:v>-28</c:v>
                </c:pt>
                <c:pt idx="4">
                  <c:v>-13</c:v>
                </c:pt>
                <c:pt idx="5">
                  <c:v>-27</c:v>
                </c:pt>
                <c:pt idx="6">
                  <c:v>-26</c:v>
                </c:pt>
                <c:pt idx="7">
                  <c:v>-27</c:v>
                </c:pt>
                <c:pt idx="8">
                  <c:v>-20</c:v>
                </c:pt>
                <c:pt idx="9">
                  <c:v>-12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E76-4C82-9ACB-8BA7582C8251}"/>
            </c:ext>
          </c:extLst>
        </c:ser>
        <c:ser>
          <c:idx val="3"/>
          <c:order val="3"/>
          <c:tx>
            <c:v>Mean
(y = -90.2 + 0.8 x)</c:v>
          </c:tx>
          <c:spPr>
            <a:ln w="25400">
              <a:solidFill>
                <a:srgbClr val="0082C8"/>
              </a:solidFill>
              <a:prstDash val="solid"/>
            </a:ln>
          </c:spPr>
          <c:marker>
            <c:symbol val="none"/>
          </c:marker>
          <c:xVal>
            <c:numRef>
              <c:f>'Fe Vitros, Fe AU5800'!$KO$25:$KO$26</c:f>
              <c:numCache>
                <c:formatCode>General</c:formatCode>
                <c:ptCount val="2"/>
                <c:pt idx="0">
                  <c:v>57</c:v>
                </c:pt>
                <c:pt idx="1">
                  <c:v>211.5</c:v>
                </c:pt>
              </c:numCache>
            </c:numRef>
          </c:xVal>
          <c:yVal>
            <c:numRef>
              <c:f>'Fe Vitros, Fe AU5800'!$KO$27:$KO$28</c:f>
              <c:numCache>
                <c:formatCode>General</c:formatCode>
                <c:ptCount val="2"/>
                <c:pt idx="0">
                  <c:v>-43.67136079705071</c:v>
                </c:pt>
                <c:pt idx="1">
                  <c:v>82.577888813107151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8E76-4C82-9ACB-8BA7582C8251}"/>
            </c:ext>
          </c:extLst>
        </c:ser>
        <c:ser>
          <c:idx val="4"/>
          <c:order val="4"/>
          <c:tx>
            <c:v>95% LoA</c:v>
          </c:tx>
          <c:spPr>
            <a:ln w="12700">
              <a:solidFill>
                <a:srgbClr val="0082C8"/>
              </a:solidFill>
              <a:prstDash val="lgDash"/>
            </a:ln>
          </c:spPr>
          <c:marker>
            <c:symbol val="none"/>
          </c:marker>
          <c:dPt>
            <c:idx val="2"/>
            <c:bubble3D val="0"/>
            <c:spPr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6-8E76-4C82-9ACB-8BA7582C8251}"/>
              </c:ext>
            </c:extLst>
          </c:dPt>
          <c:xVal>
            <c:numRef>
              <c:f>'Fe Vitros, Fe AU5800'!$KO$29:$KO$32</c:f>
              <c:numCache>
                <c:formatCode>General</c:formatCode>
                <c:ptCount val="4"/>
                <c:pt idx="0">
                  <c:v>57</c:v>
                </c:pt>
                <c:pt idx="1">
                  <c:v>211.5</c:v>
                </c:pt>
                <c:pt idx="2">
                  <c:v>57</c:v>
                </c:pt>
                <c:pt idx="3">
                  <c:v>211.5</c:v>
                </c:pt>
              </c:numCache>
            </c:numRef>
          </c:xVal>
          <c:yVal>
            <c:numRef>
              <c:f>'Fe Vitros, Fe AU5800'!$KO$33:$KO$36</c:f>
              <c:numCache>
                <c:formatCode>General</c:formatCode>
                <c:ptCount val="4"/>
                <c:pt idx="0">
                  <c:v>63.968445461101567</c:v>
                </c:pt>
                <c:pt idx="1">
                  <c:v>190.21769507125941</c:v>
                </c:pt>
                <c:pt idx="2">
                  <c:v>-151.31116705520299</c:v>
                </c:pt>
                <c:pt idx="3">
                  <c:v>-25.061917445045125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8E76-4C82-9ACB-8BA7582C82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04264896"/>
        <c:axId val="1904260096"/>
      </c:scatterChart>
      <c:valAx>
        <c:axId val="1904264896"/>
        <c:scaling>
          <c:orientation val="minMax"/>
          <c:max val="225"/>
          <c:min val="50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0"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(Fe: Vitros + AU5800) / 2</a:t>
                </a:r>
              </a:p>
            </c:rich>
          </c:tx>
          <c:overlay val="0"/>
        </c:title>
        <c:numFmt formatCode="General" sourceLinked="0"/>
        <c:majorTickMark val="out"/>
        <c:minorTickMark val="out"/>
        <c:tickLblPos val="nextTo"/>
        <c:spPr>
          <a:ln w="12700">
            <a:solidFill>
              <a:srgbClr val="808080"/>
            </a:solidFill>
            <a:prstDash val="solid"/>
          </a:ln>
        </c:spPr>
        <c:txPr>
          <a:bodyPr/>
          <a:lstStyle/>
          <a:p>
            <a:pPr>
              <a:defRPr sz="900" b="0" i="0"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904260096"/>
        <c:crosses val="min"/>
        <c:crossBetween val="midCat"/>
        <c:majorUnit val="25"/>
        <c:minorUnit val="25"/>
      </c:valAx>
      <c:valAx>
        <c:axId val="1904260096"/>
        <c:scaling>
          <c:orientation val="minMax"/>
          <c:max val="200"/>
          <c:min val="-200"/>
        </c:scaling>
        <c:delete val="0"/>
        <c:axPos val="l"/>
        <c:title>
          <c:tx>
            <c:rich>
              <a:bodyPr/>
              <a:lstStyle/>
              <a:p>
                <a:pPr>
                  <a:defRPr sz="1000" b="0" i="0"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Fe: AU5800 - Vitros</a:t>
                </a:r>
              </a:p>
            </c:rich>
          </c:tx>
          <c:overlay val="0"/>
        </c:title>
        <c:numFmt formatCode="General" sourceLinked="0"/>
        <c:majorTickMark val="out"/>
        <c:minorTickMark val="out"/>
        <c:tickLblPos val="nextTo"/>
        <c:spPr>
          <a:ln w="12700">
            <a:solidFill>
              <a:srgbClr val="808080"/>
            </a:solidFill>
            <a:prstDash val="solid"/>
          </a:ln>
        </c:spPr>
        <c:txPr>
          <a:bodyPr/>
          <a:lstStyle/>
          <a:p>
            <a:pPr>
              <a:defRPr sz="900" b="0" i="0"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904264896"/>
        <c:crosses val="min"/>
        <c:crossBetween val="midCat"/>
        <c:majorUnit val="50"/>
        <c:minorUnit val="50"/>
      </c:valAx>
    </c:plotArea>
    <c:legend>
      <c:legendPos val="r"/>
      <c:legendEntry>
        <c:idx val="0"/>
        <c:delete val="1"/>
      </c:legendEntry>
      <c:legendEntry>
        <c:idx val="1"/>
        <c:delete val="1"/>
      </c:legendEntry>
      <c:legendEntry>
        <c:idx val="2"/>
        <c:delete val="1"/>
      </c:legendEntry>
      <c:layout>
        <c:manualLayout>
          <c:xMode val="edge"/>
          <c:yMode val="edge"/>
          <c:x val="0.80273972602739729"/>
          <c:y val="0.34760617760617762"/>
          <c:w val="0.19726027397260273"/>
          <c:h val="0.20463320463320464"/>
        </c:manualLayout>
      </c:layout>
      <c:overlay val="1"/>
      <c:txPr>
        <a:bodyPr/>
        <a:lstStyle/>
        <a:p>
          <a:pPr>
            <a:defRPr sz="900" b="0" i="0"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0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ln w="12700">
      <a:solidFill>
        <a:srgbClr val="F0F0F0"/>
      </a:solidFill>
      <a:prstDash val="solid"/>
    </a:ln>
  </c:sp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0410958904109592E-2"/>
          <c:y val="2.7027027027027029E-2"/>
          <c:w val="0.70058708414872795"/>
          <c:h val="0.84942084942084939"/>
        </c:manualLayout>
      </c:layout>
      <c:scatterChart>
        <c:scatterStyle val="lineMarker"/>
        <c:varyColors val="0"/>
        <c:ser>
          <c:idx val="0"/>
          <c:order val="0"/>
          <c:tx>
            <c:v/>
          </c:tx>
          <c:spPr>
            <a:ln w="28575">
              <a:noFill/>
            </a:ln>
          </c:spPr>
          <c:marker>
            <c:symbol val="none"/>
          </c:marker>
          <c:smooth val="0"/>
          <c:extLst>
            <c:ext xmlns:c16="http://schemas.microsoft.com/office/drawing/2014/chart" uri="{C3380CC4-5D6E-409C-BE32-E72D297353CC}">
              <c16:uniqueId val="{00000001-0E38-43E9-9330-0086725F443A}"/>
            </c:ext>
          </c:extLst>
        </c:ser>
        <c:ser>
          <c:idx val="1"/>
          <c:order val="1"/>
          <c:tx>
            <c:v>Identity</c:v>
          </c:tx>
          <c:spPr>
            <a:ln w="12700">
              <a:solidFill>
                <a:srgbClr val="B0B0B0"/>
              </a:solidFill>
              <a:prstDash val="solid"/>
            </a:ln>
          </c:spPr>
          <c:marker>
            <c:symbol val="none"/>
          </c:marker>
          <c:xVal>
            <c:numRef>
              <c:f>'PO4 Vitros, PO4 AU5800'!$KO$1:$KO$2</c:f>
              <c:numCache>
                <c:formatCode>General</c:formatCode>
                <c:ptCount val="2"/>
                <c:pt idx="0">
                  <c:v>3.5</c:v>
                </c:pt>
                <c:pt idx="1">
                  <c:v>7.5</c:v>
                </c:pt>
              </c:numCache>
            </c:numRef>
          </c:xVal>
          <c:yVal>
            <c:numRef>
              <c:f>'PO4 Vitros, PO4 AU5800'!$KO$3:$KO$4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E38-43E9-9330-0086725F443A}"/>
            </c:ext>
          </c:extLst>
        </c:ser>
        <c:ser>
          <c:idx val="2"/>
          <c:order val="2"/>
          <c:tx>
            <c:v/>
          </c:tx>
          <c:spPr>
            <a:ln w="28575">
              <a:noFill/>
            </a:ln>
          </c:spPr>
          <c:marker>
            <c:symbol val="square"/>
            <c:size val="4"/>
            <c:spPr>
              <a:solidFill>
                <a:srgbClr val="404040">
                  <a:alpha val="75000"/>
                </a:srgbClr>
              </a:solidFill>
              <a:ln w="9525">
                <a:noFill/>
              </a:ln>
            </c:spPr>
          </c:marker>
          <c:xVal>
            <c:numRef>
              <c:f>'PO4 Vitros, PO4 AU5800'!$KO$5:$KO$16</c:f>
              <c:numCache>
                <c:formatCode>General</c:formatCode>
                <c:ptCount val="12"/>
                <c:pt idx="0">
                  <c:v>6.8000000000000007</c:v>
                </c:pt>
                <c:pt idx="1">
                  <c:v>5.25</c:v>
                </c:pt>
                <c:pt idx="2">
                  <c:v>6.5500000000000007</c:v>
                </c:pt>
                <c:pt idx="3">
                  <c:v>5.0999999999999996</c:v>
                </c:pt>
                <c:pt idx="4">
                  <c:v>4.0999999999999996</c:v>
                </c:pt>
                <c:pt idx="5">
                  <c:v>7.1</c:v>
                </c:pt>
                <c:pt idx="6">
                  <c:v>4.25</c:v>
                </c:pt>
                <c:pt idx="7">
                  <c:v>3.95</c:v>
                </c:pt>
                <c:pt idx="8">
                  <c:v>3.65</c:v>
                </c:pt>
                <c:pt idx="9">
                  <c:v>3.65</c:v>
                </c:pt>
                <c:pt idx="10">
                  <c:v>3.75</c:v>
                </c:pt>
                <c:pt idx="11">
                  <c:v>3.55</c:v>
                </c:pt>
              </c:numCache>
            </c:numRef>
          </c:xVal>
          <c:yVal>
            <c:numRef>
              <c:f>'PO4 Vitros, PO4 AU5800'!$KO$17:$KO$28</c:f>
              <c:numCache>
                <c:formatCode>General</c:formatCode>
                <c:ptCount val="12"/>
                <c:pt idx="0">
                  <c:v>-0.79999999999999982</c:v>
                </c:pt>
                <c:pt idx="1">
                  <c:v>-0.69999999999999929</c:v>
                </c:pt>
                <c:pt idx="2">
                  <c:v>-1.7000000000000002</c:v>
                </c:pt>
                <c:pt idx="3">
                  <c:v>-0.60000000000000053</c:v>
                </c:pt>
                <c:pt idx="4">
                  <c:v>-1.6000000000000005</c:v>
                </c:pt>
                <c:pt idx="5">
                  <c:v>-0.79999999999999982</c:v>
                </c:pt>
                <c:pt idx="6">
                  <c:v>-0.30000000000000071</c:v>
                </c:pt>
                <c:pt idx="7">
                  <c:v>-0.90000000000000036</c:v>
                </c:pt>
                <c:pt idx="8">
                  <c:v>-0.89999999999999947</c:v>
                </c:pt>
                <c:pt idx="9">
                  <c:v>-0.70000000000000018</c:v>
                </c:pt>
                <c:pt idx="10">
                  <c:v>-0.90000000000000036</c:v>
                </c:pt>
                <c:pt idx="11">
                  <c:v>-0.69999999999999973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E38-43E9-9330-0086725F443A}"/>
            </c:ext>
          </c:extLst>
        </c:ser>
        <c:ser>
          <c:idx val="3"/>
          <c:order val="3"/>
          <c:tx>
            <c:v>Mean
(y = -0.61 - 0.06 x)</c:v>
          </c:tx>
          <c:spPr>
            <a:ln w="25400">
              <a:solidFill>
                <a:srgbClr val="0082C8"/>
              </a:solidFill>
              <a:prstDash val="solid"/>
            </a:ln>
          </c:spPr>
          <c:marker>
            <c:symbol val="none"/>
          </c:marker>
          <c:xVal>
            <c:numRef>
              <c:f>'PO4 Vitros, PO4 AU5800'!$KO$29:$KO$30</c:f>
              <c:numCache>
                <c:formatCode>General</c:formatCode>
                <c:ptCount val="2"/>
                <c:pt idx="0">
                  <c:v>3.55</c:v>
                </c:pt>
                <c:pt idx="1">
                  <c:v>7.1</c:v>
                </c:pt>
              </c:numCache>
            </c:numRef>
          </c:xVal>
          <c:yVal>
            <c:numRef>
              <c:f>'PO4 Vitros, PO4 AU5800'!$KO$31:$KO$32</c:f>
              <c:numCache>
                <c:formatCode>General</c:formatCode>
                <c:ptCount val="2"/>
                <c:pt idx="0">
                  <c:v>-0.81148397038051645</c:v>
                </c:pt>
                <c:pt idx="1">
                  <c:v>-1.0141848221546892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0E38-43E9-9330-0086725F443A}"/>
            </c:ext>
          </c:extLst>
        </c:ser>
        <c:ser>
          <c:idx val="4"/>
          <c:order val="4"/>
          <c:tx>
            <c:v>95% LoA</c:v>
          </c:tx>
          <c:spPr>
            <a:ln w="12700">
              <a:solidFill>
                <a:srgbClr val="0082C8"/>
              </a:solidFill>
              <a:prstDash val="lgDash"/>
            </a:ln>
          </c:spPr>
          <c:marker>
            <c:symbol val="none"/>
          </c:marker>
          <c:dPt>
            <c:idx val="2"/>
            <c:bubble3D val="0"/>
            <c:spPr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6-0E38-43E9-9330-0086725F443A}"/>
              </c:ext>
            </c:extLst>
          </c:dPt>
          <c:xVal>
            <c:numRef>
              <c:f>'PO4 Vitros, PO4 AU5800'!$KO$33:$KO$36</c:f>
              <c:numCache>
                <c:formatCode>General</c:formatCode>
                <c:ptCount val="4"/>
                <c:pt idx="0">
                  <c:v>3.55</c:v>
                </c:pt>
                <c:pt idx="1">
                  <c:v>7.1</c:v>
                </c:pt>
                <c:pt idx="2">
                  <c:v>3.55</c:v>
                </c:pt>
                <c:pt idx="3">
                  <c:v>7.1</c:v>
                </c:pt>
              </c:numCache>
            </c:numRef>
          </c:xVal>
          <c:yVal>
            <c:numRef>
              <c:f>'PO4 Vitros, PO4 AU5800'!$KO$37:$KO$40</c:f>
              <c:numCache>
                <c:formatCode>General</c:formatCode>
                <c:ptCount val="4"/>
                <c:pt idx="0">
                  <c:v>-1.457317119646373E-2</c:v>
                </c:pt>
                <c:pt idx="1">
                  <c:v>-0.21727402297063647</c:v>
                </c:pt>
                <c:pt idx="2">
                  <c:v>-1.6083947695645691</c:v>
                </c:pt>
                <c:pt idx="3">
                  <c:v>-1.8110956213387419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0E38-43E9-9330-0086725F44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30745760"/>
        <c:axId val="2030736640"/>
      </c:scatterChart>
      <c:valAx>
        <c:axId val="2030745760"/>
        <c:scaling>
          <c:orientation val="minMax"/>
          <c:max val="7.5"/>
          <c:min val="3.5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0"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(PO4: Vitros + AU5800) / 2</a:t>
                </a:r>
              </a:p>
            </c:rich>
          </c:tx>
          <c:overlay val="0"/>
        </c:title>
        <c:numFmt formatCode="General" sourceLinked="0"/>
        <c:majorTickMark val="out"/>
        <c:minorTickMark val="out"/>
        <c:tickLblPos val="nextTo"/>
        <c:spPr>
          <a:ln w="12700">
            <a:solidFill>
              <a:srgbClr val="808080"/>
            </a:solidFill>
            <a:prstDash val="solid"/>
          </a:ln>
        </c:spPr>
        <c:txPr>
          <a:bodyPr/>
          <a:lstStyle/>
          <a:p>
            <a:pPr>
              <a:defRPr sz="900" b="0" i="0"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2030736640"/>
        <c:crosses val="min"/>
        <c:crossBetween val="midCat"/>
        <c:majorUnit val="0.5"/>
        <c:minorUnit val="0.5"/>
      </c:valAx>
      <c:valAx>
        <c:axId val="2030736640"/>
        <c:scaling>
          <c:orientation val="minMax"/>
          <c:max val="0"/>
          <c:min val="-2"/>
        </c:scaling>
        <c:delete val="0"/>
        <c:axPos val="l"/>
        <c:title>
          <c:tx>
            <c:rich>
              <a:bodyPr/>
              <a:lstStyle/>
              <a:p>
                <a:pPr>
                  <a:defRPr sz="1000" b="0" i="0"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PO4: AU5800 - Vitros</a:t>
                </a:r>
              </a:p>
            </c:rich>
          </c:tx>
          <c:overlay val="0"/>
        </c:title>
        <c:numFmt formatCode="General" sourceLinked="0"/>
        <c:majorTickMark val="out"/>
        <c:minorTickMark val="out"/>
        <c:tickLblPos val="nextTo"/>
        <c:spPr>
          <a:ln w="12700">
            <a:solidFill>
              <a:srgbClr val="808080"/>
            </a:solidFill>
            <a:prstDash val="solid"/>
          </a:ln>
        </c:spPr>
        <c:txPr>
          <a:bodyPr/>
          <a:lstStyle/>
          <a:p>
            <a:pPr>
              <a:defRPr sz="900" b="0" i="0"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2030745760"/>
        <c:crosses val="min"/>
        <c:crossBetween val="midCat"/>
        <c:majorUnit val="0.2"/>
        <c:minorUnit val="0.2"/>
      </c:valAx>
    </c:plotArea>
    <c:legend>
      <c:legendPos val="r"/>
      <c:legendEntry>
        <c:idx val="0"/>
        <c:delete val="1"/>
      </c:legendEntry>
      <c:legendEntry>
        <c:idx val="1"/>
        <c:delete val="1"/>
      </c:legendEntry>
      <c:legendEntry>
        <c:idx val="2"/>
        <c:delete val="1"/>
      </c:legendEntry>
      <c:layout>
        <c:manualLayout>
          <c:xMode val="edge"/>
          <c:yMode val="edge"/>
          <c:x val="0.79686888454011728"/>
          <c:y val="0.34760617760617762"/>
          <c:w val="0.20313111545988258"/>
          <c:h val="0.20463320463320464"/>
        </c:manualLayout>
      </c:layout>
      <c:overlay val="1"/>
      <c:txPr>
        <a:bodyPr/>
        <a:lstStyle/>
        <a:p>
          <a:pPr>
            <a:defRPr sz="900" b="0" i="0"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0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ln w="12700">
      <a:solidFill>
        <a:srgbClr val="F0F0F0"/>
      </a:solidFill>
      <a:prstDash val="solid"/>
    </a:ln>
  </c:sp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0410958904109592E-2"/>
          <c:y val="2.7027027027027029E-2"/>
          <c:w val="0.68884540117416826"/>
          <c:h val="0.84942084942084939"/>
        </c:manualLayout>
      </c:layout>
      <c:scatterChart>
        <c:scatterStyle val="lineMarker"/>
        <c:varyColors val="0"/>
        <c:ser>
          <c:idx val="0"/>
          <c:order val="0"/>
          <c:tx>
            <c:v/>
          </c:tx>
          <c:spPr>
            <a:ln w="28575">
              <a:noFill/>
            </a:ln>
          </c:spPr>
          <c:marker>
            <c:symbol val="none"/>
          </c:marker>
          <c:smooth val="0"/>
          <c:extLst>
            <c:ext xmlns:c16="http://schemas.microsoft.com/office/drawing/2014/chart" uri="{C3380CC4-5D6E-409C-BE32-E72D297353CC}">
              <c16:uniqueId val="{00000001-6109-48CA-B8AB-06934F0E693E}"/>
            </c:ext>
          </c:extLst>
        </c:ser>
        <c:ser>
          <c:idx val="1"/>
          <c:order val="1"/>
          <c:tx>
            <c:v>Identity</c:v>
          </c:tx>
          <c:spPr>
            <a:ln w="12700">
              <a:solidFill>
                <a:srgbClr val="B0B0B0"/>
              </a:solidFill>
              <a:prstDash val="solid"/>
            </a:ln>
          </c:spPr>
          <c:marker>
            <c:symbol val="none"/>
          </c:marker>
          <c:xVal>
            <c:numRef>
              <c:f>'Ca Vitros, Ca AU5800'!$KO$1:$KO$2</c:f>
              <c:numCache>
                <c:formatCode>General</c:formatCode>
                <c:ptCount val="2"/>
                <c:pt idx="0">
                  <c:v>7.5</c:v>
                </c:pt>
                <c:pt idx="1">
                  <c:v>13.5</c:v>
                </c:pt>
              </c:numCache>
            </c:numRef>
          </c:xVal>
          <c:yVal>
            <c:numRef>
              <c:f>'Ca Vitros, Ca AU5800'!$KO$3:$KO$4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6109-48CA-B8AB-06934F0E693E}"/>
            </c:ext>
          </c:extLst>
        </c:ser>
        <c:ser>
          <c:idx val="2"/>
          <c:order val="2"/>
          <c:tx>
            <c:v/>
          </c:tx>
          <c:spPr>
            <a:ln w="28575">
              <a:noFill/>
            </a:ln>
          </c:spPr>
          <c:marker>
            <c:symbol val="square"/>
            <c:size val="4"/>
            <c:spPr>
              <a:solidFill>
                <a:srgbClr val="404040">
                  <a:alpha val="75000"/>
                </a:srgbClr>
              </a:solidFill>
              <a:ln w="9525">
                <a:noFill/>
              </a:ln>
            </c:spPr>
          </c:marker>
          <c:xVal>
            <c:numRef>
              <c:f>'Ca Vitros, Ca AU5800'!$KO$5:$KO$16</c:f>
              <c:numCache>
                <c:formatCode>General</c:formatCode>
                <c:ptCount val="12"/>
                <c:pt idx="0">
                  <c:v>13.434999999999999</c:v>
                </c:pt>
                <c:pt idx="1">
                  <c:v>8.9050000000000011</c:v>
                </c:pt>
                <c:pt idx="2">
                  <c:v>12.184999999999999</c:v>
                </c:pt>
                <c:pt idx="3">
                  <c:v>8.76</c:v>
                </c:pt>
                <c:pt idx="4">
                  <c:v>12.7</c:v>
                </c:pt>
                <c:pt idx="5">
                  <c:v>9.9499999999999993</c:v>
                </c:pt>
                <c:pt idx="6">
                  <c:v>9.16</c:v>
                </c:pt>
                <c:pt idx="7">
                  <c:v>7.8149999999999995</c:v>
                </c:pt>
                <c:pt idx="8">
                  <c:v>9.3249999999999993</c:v>
                </c:pt>
                <c:pt idx="9">
                  <c:v>9.0500000000000007</c:v>
                </c:pt>
                <c:pt idx="10">
                  <c:v>10.254999999999999</c:v>
                </c:pt>
                <c:pt idx="11">
                  <c:v>8.6999999999999993</c:v>
                </c:pt>
              </c:numCache>
            </c:numRef>
          </c:xVal>
          <c:yVal>
            <c:numRef>
              <c:f>'Ca Vitros, Ca AU5800'!$KO$17:$KO$28</c:f>
              <c:numCache>
                <c:formatCode>General</c:formatCode>
                <c:ptCount val="12"/>
                <c:pt idx="0">
                  <c:v>-0.47000000000000064</c:v>
                </c:pt>
                <c:pt idx="1">
                  <c:v>-0.61000000000000121</c:v>
                </c:pt>
                <c:pt idx="2">
                  <c:v>-2.3699999999999992</c:v>
                </c:pt>
                <c:pt idx="3">
                  <c:v>-0.51999999999999957</c:v>
                </c:pt>
                <c:pt idx="4">
                  <c:v>-2</c:v>
                </c:pt>
                <c:pt idx="5">
                  <c:v>-0.5</c:v>
                </c:pt>
                <c:pt idx="6">
                  <c:v>-0.51999999999999957</c:v>
                </c:pt>
                <c:pt idx="7">
                  <c:v>-1.0300000000000002</c:v>
                </c:pt>
                <c:pt idx="8">
                  <c:v>-0.84999999999999964</c:v>
                </c:pt>
                <c:pt idx="9">
                  <c:v>-0.70000000000000107</c:v>
                </c:pt>
                <c:pt idx="10">
                  <c:v>-1.7099999999999991</c:v>
                </c:pt>
                <c:pt idx="11">
                  <c:v>-1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6109-48CA-B8AB-06934F0E693E}"/>
            </c:ext>
          </c:extLst>
        </c:ser>
        <c:ser>
          <c:idx val="3"/>
          <c:order val="3"/>
          <c:tx>
            <c:v>Mean
(y = 0.634 - 0.165 x)</c:v>
          </c:tx>
          <c:spPr>
            <a:ln w="25400">
              <a:solidFill>
                <a:srgbClr val="0082C8"/>
              </a:solidFill>
              <a:prstDash val="solid"/>
            </a:ln>
          </c:spPr>
          <c:marker>
            <c:symbol val="none"/>
          </c:marker>
          <c:xVal>
            <c:numRef>
              <c:f>'Ca Vitros, Ca AU5800'!$KO$29:$KO$30</c:f>
              <c:numCache>
                <c:formatCode>General</c:formatCode>
                <c:ptCount val="2"/>
                <c:pt idx="0">
                  <c:v>7.8149999999999995</c:v>
                </c:pt>
                <c:pt idx="1">
                  <c:v>13.434999999999999</c:v>
                </c:pt>
              </c:numCache>
            </c:numRef>
          </c:xVal>
          <c:yVal>
            <c:numRef>
              <c:f>'Ca Vitros, Ca AU5800'!$KO$31:$KO$32</c:f>
              <c:numCache>
                <c:formatCode>General</c:formatCode>
                <c:ptCount val="2"/>
                <c:pt idx="0">
                  <c:v>-0.65869212790292941</c:v>
                </c:pt>
                <c:pt idx="1">
                  <c:v>-1.5880724338071794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6109-48CA-B8AB-06934F0E693E}"/>
            </c:ext>
          </c:extLst>
        </c:ser>
        <c:ser>
          <c:idx val="4"/>
          <c:order val="4"/>
          <c:tx>
            <c:v>95% LoA</c:v>
          </c:tx>
          <c:spPr>
            <a:ln w="12700">
              <a:solidFill>
                <a:srgbClr val="0082C8"/>
              </a:solidFill>
              <a:prstDash val="lgDash"/>
            </a:ln>
          </c:spPr>
          <c:marker>
            <c:symbol val="none"/>
          </c:marker>
          <c:dPt>
            <c:idx val="2"/>
            <c:bubble3D val="0"/>
            <c:spPr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6-6109-48CA-B8AB-06934F0E693E}"/>
              </c:ext>
            </c:extLst>
          </c:dPt>
          <c:xVal>
            <c:numRef>
              <c:f>'Ca Vitros, Ca AU5800'!$KO$33:$KO$36</c:f>
              <c:numCache>
                <c:formatCode>General</c:formatCode>
                <c:ptCount val="4"/>
                <c:pt idx="0">
                  <c:v>7.8149999999999995</c:v>
                </c:pt>
                <c:pt idx="1">
                  <c:v>13.434999999999999</c:v>
                </c:pt>
                <c:pt idx="2">
                  <c:v>7.8149999999999995</c:v>
                </c:pt>
                <c:pt idx="3">
                  <c:v>13.434999999999999</c:v>
                </c:pt>
              </c:numCache>
            </c:numRef>
          </c:xVal>
          <c:yVal>
            <c:numRef>
              <c:f>'Ca Vitros, Ca AU5800'!$KO$37:$KO$40</c:f>
              <c:numCache>
                <c:formatCode>General</c:formatCode>
                <c:ptCount val="4"/>
                <c:pt idx="0">
                  <c:v>0.52855029450875635</c:v>
                </c:pt>
                <c:pt idx="1">
                  <c:v>-0.40083001139549368</c:v>
                </c:pt>
                <c:pt idx="2">
                  <c:v>-1.8459345503146152</c:v>
                </c:pt>
                <c:pt idx="3">
                  <c:v>-2.7753148562188654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6109-48CA-B8AB-06934F0E69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30746720"/>
        <c:axId val="2030731360"/>
      </c:scatterChart>
      <c:valAx>
        <c:axId val="2030746720"/>
        <c:scaling>
          <c:orientation val="minMax"/>
          <c:max val="13.5"/>
          <c:min val="7.5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0"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(Ca: Vitros + AU5800) / 2</a:t>
                </a:r>
              </a:p>
            </c:rich>
          </c:tx>
          <c:overlay val="0"/>
        </c:title>
        <c:numFmt formatCode="General" sourceLinked="0"/>
        <c:majorTickMark val="out"/>
        <c:minorTickMark val="out"/>
        <c:tickLblPos val="nextTo"/>
        <c:spPr>
          <a:ln w="12700">
            <a:solidFill>
              <a:srgbClr val="808080"/>
            </a:solidFill>
            <a:prstDash val="solid"/>
          </a:ln>
        </c:spPr>
        <c:txPr>
          <a:bodyPr/>
          <a:lstStyle/>
          <a:p>
            <a:pPr>
              <a:defRPr sz="900" b="0" i="0"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2030731360"/>
        <c:crosses val="min"/>
        <c:crossBetween val="midCat"/>
        <c:majorUnit val="0.5"/>
        <c:minorUnit val="0.5"/>
      </c:valAx>
      <c:valAx>
        <c:axId val="2030731360"/>
        <c:scaling>
          <c:orientation val="minMax"/>
          <c:max val="1"/>
          <c:min val="-3"/>
        </c:scaling>
        <c:delete val="0"/>
        <c:axPos val="l"/>
        <c:title>
          <c:tx>
            <c:rich>
              <a:bodyPr/>
              <a:lstStyle/>
              <a:p>
                <a:pPr>
                  <a:defRPr sz="1000" b="0" i="0"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Ca: AU5800 - Vitros</a:t>
                </a:r>
              </a:p>
            </c:rich>
          </c:tx>
          <c:overlay val="0"/>
        </c:title>
        <c:numFmt formatCode="General" sourceLinked="0"/>
        <c:majorTickMark val="out"/>
        <c:minorTickMark val="out"/>
        <c:tickLblPos val="nextTo"/>
        <c:spPr>
          <a:ln w="12700">
            <a:solidFill>
              <a:srgbClr val="808080"/>
            </a:solidFill>
            <a:prstDash val="solid"/>
          </a:ln>
        </c:spPr>
        <c:txPr>
          <a:bodyPr/>
          <a:lstStyle/>
          <a:p>
            <a:pPr>
              <a:defRPr sz="900" b="0" i="0"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2030746720"/>
        <c:crosses val="min"/>
        <c:crossBetween val="midCat"/>
        <c:majorUnit val="0.5"/>
        <c:minorUnit val="0.5"/>
      </c:valAx>
    </c:plotArea>
    <c:legend>
      <c:legendPos val="r"/>
      <c:legendEntry>
        <c:idx val="0"/>
        <c:delete val="1"/>
      </c:legendEntry>
      <c:legendEntry>
        <c:idx val="1"/>
        <c:delete val="1"/>
      </c:legendEntry>
      <c:legendEntry>
        <c:idx val="2"/>
        <c:delete val="1"/>
      </c:legendEntry>
      <c:layout>
        <c:manualLayout>
          <c:xMode val="edge"/>
          <c:yMode val="edge"/>
          <c:x val="0.78512720156555771"/>
          <c:y val="0.34760617760617762"/>
          <c:w val="0.21487279843444226"/>
          <c:h val="0.20463320463320464"/>
        </c:manualLayout>
      </c:layout>
      <c:overlay val="1"/>
      <c:txPr>
        <a:bodyPr/>
        <a:lstStyle/>
        <a:p>
          <a:pPr>
            <a:defRPr sz="900" b="0" i="0"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0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ln w="12700">
      <a:solidFill>
        <a:srgbClr val="F0F0F0"/>
      </a:solidFill>
      <a:prstDash val="solid"/>
    </a:ln>
  </c:sp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8.6497064579256364E-2"/>
          <c:y val="2.7027027027027029E-2"/>
          <c:w val="0.71037181996086107"/>
          <c:h val="0.84942084942084939"/>
        </c:manualLayout>
      </c:layout>
      <c:scatterChart>
        <c:scatterStyle val="lineMarker"/>
        <c:varyColors val="0"/>
        <c:ser>
          <c:idx val="0"/>
          <c:order val="0"/>
          <c:tx>
            <c:v/>
          </c:tx>
          <c:spPr>
            <a:ln w="28575">
              <a:noFill/>
            </a:ln>
          </c:spPr>
          <c:marker>
            <c:symbol val="none"/>
          </c:marker>
          <c:smooth val="0"/>
          <c:extLst>
            <c:ext xmlns:c16="http://schemas.microsoft.com/office/drawing/2014/chart" uri="{C3380CC4-5D6E-409C-BE32-E72D297353CC}">
              <c16:uniqueId val="{00000001-B860-469A-87C1-5D70C7366A00}"/>
            </c:ext>
          </c:extLst>
        </c:ser>
        <c:ser>
          <c:idx val="1"/>
          <c:order val="1"/>
          <c:tx>
            <c:v>Identity</c:v>
          </c:tx>
          <c:spPr>
            <a:ln w="12700">
              <a:solidFill>
                <a:srgbClr val="B0B0B0"/>
              </a:solidFill>
              <a:prstDash val="solid"/>
            </a:ln>
          </c:spPr>
          <c:marker>
            <c:symbol val="none"/>
          </c:marker>
          <c:xVal>
            <c:numRef>
              <c:f>'HDL Vitros, D. Bil AU5800'!$KO$1:$KO$2</c:f>
              <c:numCache>
                <c:formatCode>General</c:formatCode>
                <c:ptCount val="2"/>
                <c:pt idx="0">
                  <c:v>4</c:v>
                </c:pt>
                <c:pt idx="1">
                  <c:v>22</c:v>
                </c:pt>
              </c:numCache>
            </c:numRef>
          </c:xVal>
          <c:yVal>
            <c:numRef>
              <c:f>'HDL Vitros, D. Bil AU5800'!$KO$3:$KO$4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860-469A-87C1-5D70C7366A00}"/>
            </c:ext>
          </c:extLst>
        </c:ser>
        <c:ser>
          <c:idx val="2"/>
          <c:order val="2"/>
          <c:tx>
            <c:v/>
          </c:tx>
          <c:spPr>
            <a:ln w="28575">
              <a:noFill/>
            </a:ln>
          </c:spPr>
          <c:marker>
            <c:symbol val="square"/>
            <c:size val="4"/>
            <c:spPr>
              <a:solidFill>
                <a:srgbClr val="404040">
                  <a:alpha val="75000"/>
                </a:srgbClr>
              </a:solidFill>
              <a:ln w="9525">
                <a:noFill/>
              </a:ln>
            </c:spPr>
          </c:marker>
          <c:xVal>
            <c:numRef>
              <c:f>'HDL Vitros, D. Bil AU5800'!$KO$5:$KO$15</c:f>
              <c:numCache>
                <c:formatCode>General</c:formatCode>
                <c:ptCount val="11"/>
                <c:pt idx="0">
                  <c:v>4.0999999999999996</c:v>
                </c:pt>
                <c:pt idx="1">
                  <c:v>14.55</c:v>
                </c:pt>
                <c:pt idx="2">
                  <c:v>13.55</c:v>
                </c:pt>
                <c:pt idx="3">
                  <c:v>21.7</c:v>
                </c:pt>
                <c:pt idx="4">
                  <c:v>16.25</c:v>
                </c:pt>
                <c:pt idx="5">
                  <c:v>15.55</c:v>
                </c:pt>
                <c:pt idx="6">
                  <c:v>5.65</c:v>
                </c:pt>
                <c:pt idx="7">
                  <c:v>15.35</c:v>
                </c:pt>
                <c:pt idx="8">
                  <c:v>13.6</c:v>
                </c:pt>
                <c:pt idx="9">
                  <c:v>15.85</c:v>
                </c:pt>
                <c:pt idx="10">
                  <c:v>9.65</c:v>
                </c:pt>
              </c:numCache>
            </c:numRef>
          </c:xVal>
          <c:yVal>
            <c:numRef>
              <c:f>'HDL Vitros, D. Bil AU5800'!$KO$16:$KO$26</c:f>
              <c:numCache>
                <c:formatCode>General</c:formatCode>
                <c:ptCount val="11"/>
                <c:pt idx="0">
                  <c:v>-5.8</c:v>
                </c:pt>
                <c:pt idx="1">
                  <c:v>-28.9</c:v>
                </c:pt>
                <c:pt idx="2">
                  <c:v>-26.9</c:v>
                </c:pt>
                <c:pt idx="3">
                  <c:v>-44.6</c:v>
                </c:pt>
                <c:pt idx="4">
                  <c:v>-27.5</c:v>
                </c:pt>
                <c:pt idx="5">
                  <c:v>-28.9</c:v>
                </c:pt>
                <c:pt idx="6">
                  <c:v>-8.6999999999999993</c:v>
                </c:pt>
                <c:pt idx="7">
                  <c:v>-35.299999999999997</c:v>
                </c:pt>
                <c:pt idx="8">
                  <c:v>-26.8</c:v>
                </c:pt>
                <c:pt idx="9">
                  <c:v>-28.3</c:v>
                </c:pt>
                <c:pt idx="10">
                  <c:v>-20.7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B860-469A-87C1-5D70C7366A00}"/>
            </c:ext>
          </c:extLst>
        </c:ser>
        <c:ser>
          <c:idx val="3"/>
          <c:order val="3"/>
          <c:tx>
            <c:v>Mean
(y = 2.26 - 2.11 x)</c:v>
          </c:tx>
          <c:spPr>
            <a:ln w="25400">
              <a:solidFill>
                <a:srgbClr val="0082C8"/>
              </a:solidFill>
              <a:prstDash val="solid"/>
            </a:ln>
          </c:spPr>
          <c:marker>
            <c:symbol val="none"/>
          </c:marker>
          <c:xVal>
            <c:numRef>
              <c:f>'HDL Vitros, D. Bil AU5800'!$KO$27:$KO$28</c:f>
              <c:numCache>
                <c:formatCode>General</c:formatCode>
                <c:ptCount val="2"/>
                <c:pt idx="0">
                  <c:v>4.0999999999999996</c:v>
                </c:pt>
                <c:pt idx="1">
                  <c:v>21.7</c:v>
                </c:pt>
              </c:numCache>
            </c:numRef>
          </c:xVal>
          <c:yVal>
            <c:numRef>
              <c:f>'HDL Vitros, D. Bil AU5800'!$KO$29:$KO$30</c:f>
              <c:numCache>
                <c:formatCode>General</c:formatCode>
                <c:ptCount val="2"/>
                <c:pt idx="0">
                  <c:v>-6.3816183651194738</c:v>
                </c:pt>
                <c:pt idx="1">
                  <c:v>-43.469589412913599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B860-469A-87C1-5D70C7366A00}"/>
            </c:ext>
          </c:extLst>
        </c:ser>
        <c:ser>
          <c:idx val="4"/>
          <c:order val="4"/>
          <c:tx>
            <c:v>95% LoA</c:v>
          </c:tx>
          <c:spPr>
            <a:ln w="12700">
              <a:solidFill>
                <a:srgbClr val="0082C8"/>
              </a:solidFill>
              <a:prstDash val="lgDash"/>
            </a:ln>
          </c:spPr>
          <c:marker>
            <c:symbol val="none"/>
          </c:marker>
          <c:dPt>
            <c:idx val="2"/>
            <c:bubble3D val="0"/>
            <c:spPr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6-B860-469A-87C1-5D70C7366A00}"/>
              </c:ext>
            </c:extLst>
          </c:dPt>
          <c:xVal>
            <c:numRef>
              <c:f>'HDL Vitros, D. Bil AU5800'!$KO$31:$KO$34</c:f>
              <c:numCache>
                <c:formatCode>General</c:formatCode>
                <c:ptCount val="4"/>
                <c:pt idx="0">
                  <c:v>4.0999999999999996</c:v>
                </c:pt>
                <c:pt idx="1">
                  <c:v>21.7</c:v>
                </c:pt>
                <c:pt idx="2">
                  <c:v>4.0999999999999996</c:v>
                </c:pt>
                <c:pt idx="3">
                  <c:v>21.7</c:v>
                </c:pt>
              </c:numCache>
            </c:numRef>
          </c:xVal>
          <c:yVal>
            <c:numRef>
              <c:f>'HDL Vitros, D. Bil AU5800'!$KO$35:$KO$38</c:f>
              <c:numCache>
                <c:formatCode>General</c:formatCode>
                <c:ptCount val="4"/>
                <c:pt idx="0">
                  <c:v>-0.98976662985920782</c:v>
                </c:pt>
                <c:pt idx="1">
                  <c:v>-38.077737677653332</c:v>
                </c:pt>
                <c:pt idx="2">
                  <c:v>-11.77347010037974</c:v>
                </c:pt>
                <c:pt idx="3">
                  <c:v>-48.861441148173867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B860-469A-87C1-5D70C7366A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027136"/>
        <c:axId val="2101028096"/>
      </c:scatterChart>
      <c:valAx>
        <c:axId val="2101027136"/>
        <c:scaling>
          <c:orientation val="minMax"/>
          <c:max val="22"/>
          <c:min val="4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0"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(HDL: Vitros + D. Bil: AU5800) / 2</a:t>
                </a:r>
              </a:p>
            </c:rich>
          </c:tx>
          <c:overlay val="0"/>
        </c:title>
        <c:numFmt formatCode="General" sourceLinked="0"/>
        <c:majorTickMark val="out"/>
        <c:minorTickMark val="out"/>
        <c:tickLblPos val="nextTo"/>
        <c:spPr>
          <a:ln w="12700">
            <a:solidFill>
              <a:srgbClr val="808080"/>
            </a:solidFill>
            <a:prstDash val="solid"/>
          </a:ln>
        </c:spPr>
        <c:txPr>
          <a:bodyPr/>
          <a:lstStyle/>
          <a:p>
            <a:pPr>
              <a:defRPr sz="900" b="0" i="0"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2101028096"/>
        <c:crosses val="min"/>
        <c:crossBetween val="midCat"/>
        <c:majorUnit val="2"/>
        <c:minorUnit val="2"/>
      </c:valAx>
      <c:valAx>
        <c:axId val="2101028096"/>
        <c:scaling>
          <c:orientation val="minMax"/>
          <c:max val="0"/>
          <c:min val="-50"/>
        </c:scaling>
        <c:delete val="0"/>
        <c:axPos val="l"/>
        <c:title>
          <c:tx>
            <c:rich>
              <a:bodyPr/>
              <a:lstStyle/>
              <a:p>
                <a:pPr>
                  <a:defRPr sz="1000" b="0" i="0"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D. Bil: AU5800 - HDL: Vitros</a:t>
                </a:r>
              </a:p>
            </c:rich>
          </c:tx>
          <c:overlay val="0"/>
        </c:title>
        <c:numFmt formatCode="General" sourceLinked="0"/>
        <c:majorTickMark val="out"/>
        <c:minorTickMark val="out"/>
        <c:tickLblPos val="nextTo"/>
        <c:spPr>
          <a:ln w="12700">
            <a:solidFill>
              <a:srgbClr val="808080"/>
            </a:solidFill>
            <a:prstDash val="solid"/>
          </a:ln>
        </c:spPr>
        <c:txPr>
          <a:bodyPr/>
          <a:lstStyle/>
          <a:p>
            <a:pPr>
              <a:defRPr sz="900" b="0" i="0"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2101027136"/>
        <c:crosses val="min"/>
        <c:crossBetween val="midCat"/>
        <c:majorUnit val="5"/>
        <c:minorUnit val="5"/>
      </c:valAx>
    </c:plotArea>
    <c:legend>
      <c:legendPos val="r"/>
      <c:legendEntry>
        <c:idx val="0"/>
        <c:delete val="1"/>
      </c:legendEntry>
      <c:legendEntry>
        <c:idx val="1"/>
        <c:delete val="1"/>
      </c:legendEntry>
      <c:legendEntry>
        <c:idx val="2"/>
        <c:delete val="1"/>
      </c:legendEntry>
      <c:layout>
        <c:manualLayout>
          <c:xMode val="edge"/>
          <c:yMode val="edge"/>
          <c:x val="0.80273972602739729"/>
          <c:y val="0.34760617760617762"/>
          <c:w val="0.19726027397260273"/>
          <c:h val="0.20463320463320464"/>
        </c:manualLayout>
      </c:layout>
      <c:overlay val="1"/>
      <c:txPr>
        <a:bodyPr/>
        <a:lstStyle/>
        <a:p>
          <a:pPr>
            <a:defRPr sz="900" b="0" i="0"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0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ln w="12700">
      <a:solidFill>
        <a:srgbClr val="F0F0F0"/>
      </a:solidFill>
      <a:prstDash val="solid"/>
    </a:ln>
  </c:sp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6712328767123292E-2"/>
          <c:y val="2.7027027027027029E-2"/>
          <c:w val="0.7084148727984344"/>
          <c:h val="0.84942084942084939"/>
        </c:manualLayout>
      </c:layout>
      <c:scatterChart>
        <c:scatterStyle val="lineMarker"/>
        <c:varyColors val="0"/>
        <c:ser>
          <c:idx val="0"/>
          <c:order val="0"/>
          <c:tx>
            <c:v/>
          </c:tx>
          <c:spPr>
            <a:ln w="28575">
              <a:noFill/>
            </a:ln>
          </c:spPr>
          <c:marker>
            <c:symbol val="none"/>
          </c:marker>
          <c:smooth val="0"/>
          <c:extLst>
            <c:ext xmlns:c16="http://schemas.microsoft.com/office/drawing/2014/chart" uri="{C3380CC4-5D6E-409C-BE32-E72D297353CC}">
              <c16:uniqueId val="{00000001-3002-4430-A869-DF6DDFBC5D62}"/>
            </c:ext>
          </c:extLst>
        </c:ser>
        <c:ser>
          <c:idx val="1"/>
          <c:order val="1"/>
          <c:tx>
            <c:v>Identity</c:v>
          </c:tx>
          <c:spPr>
            <a:ln w="12700">
              <a:solidFill>
                <a:srgbClr val="B0B0B0"/>
              </a:solidFill>
              <a:prstDash val="solid"/>
            </a:ln>
          </c:spPr>
          <c:marker>
            <c:symbol val="none"/>
          </c:marker>
          <c:xVal>
            <c:numRef>
              <c:f>'D. Bil Vitros, D. Bil AU5800'!$KO$1:$KO$2</c:f>
              <c:numCache>
                <c:formatCode>General</c:formatCode>
                <c:ptCount val="2"/>
                <c:pt idx="0">
                  <c:v>-1</c:v>
                </c:pt>
                <c:pt idx="1">
                  <c:v>1.75</c:v>
                </c:pt>
              </c:numCache>
            </c:numRef>
          </c:xVal>
          <c:yVal>
            <c:numRef>
              <c:f>'D. Bil Vitros, D. Bil AU5800'!$KO$3:$KO$4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002-4430-A869-DF6DDFBC5D62}"/>
            </c:ext>
          </c:extLst>
        </c:ser>
        <c:ser>
          <c:idx val="2"/>
          <c:order val="2"/>
          <c:tx>
            <c:v/>
          </c:tx>
          <c:spPr>
            <a:ln w="28575">
              <a:noFill/>
            </a:ln>
          </c:spPr>
          <c:marker>
            <c:symbol val="square"/>
            <c:size val="4"/>
            <c:spPr>
              <a:solidFill>
                <a:srgbClr val="404040">
                  <a:alpha val="75000"/>
                </a:srgbClr>
              </a:solidFill>
              <a:ln w="9525">
                <a:noFill/>
              </a:ln>
            </c:spPr>
          </c:marker>
          <c:xVal>
            <c:numRef>
              <c:f>'D. Bil Vitros, D. Bil AU5800'!$KO$5:$KO$17</c:f>
              <c:numCache>
                <c:formatCode>General</c:formatCode>
                <c:ptCount val="13"/>
                <c:pt idx="0">
                  <c:v>-0.95</c:v>
                </c:pt>
                <c:pt idx="1">
                  <c:v>1.2999999999999998</c:v>
                </c:pt>
                <c:pt idx="2">
                  <c:v>0.15000000000000002</c:v>
                </c:pt>
                <c:pt idx="3">
                  <c:v>0.15000000000000002</c:v>
                </c:pt>
                <c:pt idx="4">
                  <c:v>-0.19999999999999998</c:v>
                </c:pt>
                <c:pt idx="5">
                  <c:v>1.35</c:v>
                </c:pt>
                <c:pt idx="6">
                  <c:v>0.70000000000000007</c:v>
                </c:pt>
                <c:pt idx="7">
                  <c:v>1.35</c:v>
                </c:pt>
                <c:pt idx="8">
                  <c:v>-0.99999999999999989</c:v>
                </c:pt>
                <c:pt idx="9">
                  <c:v>0.25</c:v>
                </c:pt>
                <c:pt idx="10">
                  <c:v>1.6</c:v>
                </c:pt>
                <c:pt idx="11">
                  <c:v>-0.14999999999999997</c:v>
                </c:pt>
                <c:pt idx="12">
                  <c:v>0.65</c:v>
                </c:pt>
              </c:numCache>
            </c:numRef>
          </c:xVal>
          <c:yVal>
            <c:numRef>
              <c:f>'D. Bil Vitros, D. Bil AU5800'!$KO$18:$KO$30</c:f>
              <c:numCache>
                <c:formatCode>General</c:formatCode>
                <c:ptCount val="13"/>
                <c:pt idx="0">
                  <c:v>-2.6999999999999997</c:v>
                </c:pt>
                <c:pt idx="1">
                  <c:v>-0.19999999999999996</c:v>
                </c:pt>
                <c:pt idx="2">
                  <c:v>-0.1</c:v>
                </c:pt>
                <c:pt idx="3">
                  <c:v>-0.1</c:v>
                </c:pt>
                <c:pt idx="4">
                  <c:v>-0.8</c:v>
                </c:pt>
                <c:pt idx="5">
                  <c:v>2.2999999999999998</c:v>
                </c:pt>
                <c:pt idx="6">
                  <c:v>0.8</c:v>
                </c:pt>
                <c:pt idx="7">
                  <c:v>-9.9999999999999867E-2</c:v>
                </c:pt>
                <c:pt idx="8">
                  <c:v>-2.5999999999999996</c:v>
                </c:pt>
                <c:pt idx="9">
                  <c:v>-9.9999999999999978E-2</c:v>
                </c:pt>
                <c:pt idx="10">
                  <c:v>0.19999999999999996</c:v>
                </c:pt>
                <c:pt idx="11">
                  <c:v>-1.1000000000000001</c:v>
                </c:pt>
                <c:pt idx="12">
                  <c:v>-0.30000000000000004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002-4430-A869-DF6DDFBC5D62}"/>
            </c:ext>
          </c:extLst>
        </c:ser>
        <c:ser>
          <c:idx val="3"/>
          <c:order val="3"/>
          <c:tx>
            <c:v>Mean
(y = -0.86 + 1.22 x)</c:v>
          </c:tx>
          <c:spPr>
            <a:ln w="25400">
              <a:solidFill>
                <a:srgbClr val="0082C8"/>
              </a:solidFill>
              <a:prstDash val="solid"/>
            </a:ln>
          </c:spPr>
          <c:marker>
            <c:symbol val="none"/>
          </c:marker>
          <c:xVal>
            <c:numRef>
              <c:f>'D. Bil Vitros, D. Bil AU5800'!$KO$31:$KO$32</c:f>
              <c:numCache>
                <c:formatCode>General</c:formatCode>
                <c:ptCount val="2"/>
                <c:pt idx="0">
                  <c:v>-0.99999999999999989</c:v>
                </c:pt>
                <c:pt idx="1">
                  <c:v>1.6</c:v>
                </c:pt>
              </c:numCache>
            </c:numRef>
          </c:xVal>
          <c:yVal>
            <c:numRef>
              <c:f>'D. Bil Vitros, D. Bil AU5800'!$KO$33:$KO$34</c:f>
              <c:numCache>
                <c:formatCode>General</c:formatCode>
                <c:ptCount val="2"/>
                <c:pt idx="0">
                  <c:v>-2.0794580419580426</c:v>
                </c:pt>
                <c:pt idx="1">
                  <c:v>1.0966783216783216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3002-4430-A869-DF6DDFBC5D62}"/>
            </c:ext>
          </c:extLst>
        </c:ser>
        <c:ser>
          <c:idx val="4"/>
          <c:order val="4"/>
          <c:tx>
            <c:v>95% LoA</c:v>
          </c:tx>
          <c:spPr>
            <a:ln w="12700">
              <a:solidFill>
                <a:srgbClr val="0082C8"/>
              </a:solidFill>
              <a:prstDash val="lgDash"/>
            </a:ln>
          </c:spPr>
          <c:marker>
            <c:symbol val="none"/>
          </c:marker>
          <c:dPt>
            <c:idx val="2"/>
            <c:bubble3D val="0"/>
            <c:spPr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6-3002-4430-A869-DF6DDFBC5D62}"/>
              </c:ext>
            </c:extLst>
          </c:dPt>
          <c:xVal>
            <c:numRef>
              <c:f>'D. Bil Vitros, D. Bil AU5800'!$KO$35:$KO$38</c:f>
              <c:numCache>
                <c:formatCode>General</c:formatCode>
                <c:ptCount val="4"/>
                <c:pt idx="0">
                  <c:v>-0.99999999999999989</c:v>
                </c:pt>
                <c:pt idx="1">
                  <c:v>1.6</c:v>
                </c:pt>
                <c:pt idx="2">
                  <c:v>-0.99999999999999989</c:v>
                </c:pt>
                <c:pt idx="3">
                  <c:v>1.6</c:v>
                </c:pt>
              </c:numCache>
            </c:numRef>
          </c:xVal>
          <c:yVal>
            <c:numRef>
              <c:f>'D. Bil Vitros, D. Bil AU5800'!$KO$39:$KO$42</c:f>
              <c:numCache>
                <c:formatCode>General</c:formatCode>
                <c:ptCount val="4"/>
                <c:pt idx="0">
                  <c:v>-0.50087768777689301</c:v>
                </c:pt>
                <c:pt idx="1">
                  <c:v>2.675258675859471</c:v>
                </c:pt>
                <c:pt idx="2">
                  <c:v>-3.658038396139192</c:v>
                </c:pt>
                <c:pt idx="3">
                  <c:v>-0.48190203250282804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3002-4430-A869-DF6DDFBC5D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30736640"/>
        <c:axId val="2101018016"/>
      </c:scatterChart>
      <c:valAx>
        <c:axId val="2030736640"/>
        <c:scaling>
          <c:orientation val="minMax"/>
          <c:max val="1.75"/>
          <c:min val="-1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0"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(D. Bil: Vitros + AU5800) / 2</a:t>
                </a:r>
              </a:p>
            </c:rich>
          </c:tx>
          <c:overlay val="0"/>
        </c:title>
        <c:numFmt formatCode="General" sourceLinked="0"/>
        <c:majorTickMark val="out"/>
        <c:minorTickMark val="out"/>
        <c:tickLblPos val="nextTo"/>
        <c:spPr>
          <a:ln w="12700">
            <a:solidFill>
              <a:srgbClr val="808080"/>
            </a:solidFill>
            <a:prstDash val="solid"/>
          </a:ln>
        </c:spPr>
        <c:txPr>
          <a:bodyPr/>
          <a:lstStyle/>
          <a:p>
            <a:pPr>
              <a:defRPr sz="900" b="0" i="0"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2101018016"/>
        <c:crosses val="min"/>
        <c:crossBetween val="midCat"/>
        <c:majorUnit val="0.25"/>
        <c:minorUnit val="0.25"/>
      </c:valAx>
      <c:valAx>
        <c:axId val="2101018016"/>
        <c:scaling>
          <c:orientation val="minMax"/>
          <c:max val="3"/>
          <c:min val="-4"/>
        </c:scaling>
        <c:delete val="0"/>
        <c:axPos val="l"/>
        <c:title>
          <c:tx>
            <c:rich>
              <a:bodyPr/>
              <a:lstStyle/>
              <a:p>
                <a:pPr>
                  <a:defRPr sz="1000" b="0" i="0"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D. Bil: AU5800 - Vitros</a:t>
                </a:r>
              </a:p>
            </c:rich>
          </c:tx>
          <c:overlay val="0"/>
        </c:title>
        <c:numFmt formatCode="General" sourceLinked="0"/>
        <c:majorTickMark val="out"/>
        <c:minorTickMark val="out"/>
        <c:tickLblPos val="nextTo"/>
        <c:spPr>
          <a:ln w="12700">
            <a:solidFill>
              <a:srgbClr val="808080"/>
            </a:solidFill>
            <a:prstDash val="solid"/>
          </a:ln>
        </c:spPr>
        <c:txPr>
          <a:bodyPr/>
          <a:lstStyle/>
          <a:p>
            <a:pPr>
              <a:defRPr sz="900" b="0" i="0"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2030736640"/>
        <c:crosses val="min"/>
        <c:crossBetween val="midCat"/>
        <c:majorUnit val="1"/>
        <c:minorUnit val="1"/>
      </c:valAx>
    </c:plotArea>
    <c:legend>
      <c:legendPos val="r"/>
      <c:legendEntry>
        <c:idx val="0"/>
        <c:delete val="1"/>
      </c:legendEntry>
      <c:legendEntry>
        <c:idx val="1"/>
        <c:delete val="1"/>
      </c:legendEntry>
      <c:legendEntry>
        <c:idx val="2"/>
        <c:delete val="1"/>
      </c:legendEntry>
      <c:layout>
        <c:manualLayout>
          <c:xMode val="edge"/>
          <c:yMode val="edge"/>
          <c:x val="0.79099804305283761"/>
          <c:y val="0.34760617760617762"/>
          <c:w val="0.20689785352173445"/>
          <c:h val="0.20463320463320464"/>
        </c:manualLayout>
      </c:layout>
      <c:overlay val="1"/>
      <c:txPr>
        <a:bodyPr/>
        <a:lstStyle/>
        <a:p>
          <a:pPr>
            <a:defRPr sz="900" b="0" i="0"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0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ln w="12700">
      <a:solidFill>
        <a:srgbClr val="F0F0F0"/>
      </a:solidFill>
      <a:prstDash val="solid"/>
    </a:ln>
  </c:sp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0410958904109592E-2"/>
          <c:y val="2.7027027027027029E-2"/>
          <c:w val="0.69471624266144816"/>
          <c:h val="0.84942084942084939"/>
        </c:manualLayout>
      </c:layout>
      <c:scatterChart>
        <c:scatterStyle val="lineMarker"/>
        <c:varyColors val="0"/>
        <c:ser>
          <c:idx val="0"/>
          <c:order val="0"/>
          <c:tx>
            <c:v/>
          </c:tx>
          <c:spPr>
            <a:ln w="28575">
              <a:noFill/>
            </a:ln>
          </c:spPr>
          <c:marker>
            <c:symbol val="none"/>
          </c:marker>
          <c:smooth val="0"/>
          <c:extLst>
            <c:ext xmlns:c16="http://schemas.microsoft.com/office/drawing/2014/chart" uri="{C3380CC4-5D6E-409C-BE32-E72D297353CC}">
              <c16:uniqueId val="{00000001-CFD0-4D9C-80BA-2B645F0C009B}"/>
            </c:ext>
          </c:extLst>
        </c:ser>
        <c:ser>
          <c:idx val="1"/>
          <c:order val="1"/>
          <c:tx>
            <c:v>Identity</c:v>
          </c:tx>
          <c:spPr>
            <a:ln w="12700">
              <a:solidFill>
                <a:srgbClr val="B0B0B0"/>
              </a:solidFill>
              <a:prstDash val="solid"/>
            </a:ln>
          </c:spPr>
          <c:marker>
            <c:symbol val="none"/>
          </c:marker>
          <c:xVal>
            <c:numRef>
              <c:f>'T. Bil Vitros, T. Bil AU5800'!$KO$1:$KO$2</c:f>
              <c:numCache>
                <c:formatCode>General</c:formatCode>
                <c:ptCount val="2"/>
                <c:pt idx="0">
                  <c:v>0</c:v>
                </c:pt>
                <c:pt idx="1">
                  <c:v>4</c:v>
                </c:pt>
              </c:numCache>
            </c:numRef>
          </c:xVal>
          <c:yVal>
            <c:numRef>
              <c:f>'T. Bil Vitros, T. Bil AU5800'!$KO$3:$KO$4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FD0-4D9C-80BA-2B645F0C009B}"/>
            </c:ext>
          </c:extLst>
        </c:ser>
        <c:ser>
          <c:idx val="2"/>
          <c:order val="2"/>
          <c:tx>
            <c:v/>
          </c:tx>
          <c:spPr>
            <a:ln w="28575">
              <a:noFill/>
            </a:ln>
          </c:spPr>
          <c:marker>
            <c:symbol val="square"/>
            <c:size val="4"/>
            <c:spPr>
              <a:solidFill>
                <a:srgbClr val="404040">
                  <a:alpha val="75000"/>
                </a:srgbClr>
              </a:solidFill>
              <a:ln w="9525">
                <a:noFill/>
              </a:ln>
            </c:spPr>
          </c:marker>
          <c:xVal>
            <c:numRef>
              <c:f>'T. Bil Vitros, T. Bil AU5800'!$KO$5:$KO$17</c:f>
              <c:numCache>
                <c:formatCode>General</c:formatCode>
                <c:ptCount val="13"/>
                <c:pt idx="0">
                  <c:v>1.7999999999999998</c:v>
                </c:pt>
                <c:pt idx="1">
                  <c:v>1.25</c:v>
                </c:pt>
                <c:pt idx="2">
                  <c:v>0.6</c:v>
                </c:pt>
                <c:pt idx="3">
                  <c:v>0.4</c:v>
                </c:pt>
                <c:pt idx="4">
                  <c:v>2</c:v>
                </c:pt>
                <c:pt idx="5">
                  <c:v>0.45</c:v>
                </c:pt>
                <c:pt idx="6">
                  <c:v>0.65</c:v>
                </c:pt>
                <c:pt idx="7">
                  <c:v>0.4</c:v>
                </c:pt>
                <c:pt idx="8">
                  <c:v>3.95</c:v>
                </c:pt>
                <c:pt idx="9">
                  <c:v>0.7</c:v>
                </c:pt>
                <c:pt idx="10">
                  <c:v>0.6</c:v>
                </c:pt>
                <c:pt idx="11">
                  <c:v>0.45</c:v>
                </c:pt>
                <c:pt idx="12">
                  <c:v>0.45</c:v>
                </c:pt>
              </c:numCache>
            </c:numRef>
          </c:xVal>
          <c:yVal>
            <c:numRef>
              <c:f>'T. Bil Vitros, T. Bil AU5800'!$KO$18:$KO$30</c:f>
              <c:numCache>
                <c:formatCode>General</c:formatCode>
                <c:ptCount val="13"/>
                <c:pt idx="0">
                  <c:v>-0.19999999999999996</c:v>
                </c:pt>
                <c:pt idx="1">
                  <c:v>-0.10000000000000009</c:v>
                </c:pt>
                <c:pt idx="2">
                  <c:v>-0.19999999999999996</c:v>
                </c:pt>
                <c:pt idx="3">
                  <c:v>-0.2</c:v>
                </c:pt>
                <c:pt idx="4">
                  <c:v>-0.20000000000000018</c:v>
                </c:pt>
                <c:pt idx="5">
                  <c:v>-9.9999999999999978E-2</c:v>
                </c:pt>
                <c:pt idx="6">
                  <c:v>-0.30000000000000004</c:v>
                </c:pt>
                <c:pt idx="7">
                  <c:v>0</c:v>
                </c:pt>
                <c:pt idx="8">
                  <c:v>0.10000000000000009</c:v>
                </c:pt>
                <c:pt idx="9">
                  <c:v>-0.20000000000000007</c:v>
                </c:pt>
                <c:pt idx="10">
                  <c:v>-0.19999999999999996</c:v>
                </c:pt>
                <c:pt idx="11">
                  <c:v>-9.9999999999999978E-2</c:v>
                </c:pt>
                <c:pt idx="12">
                  <c:v>9.9999999999999978E-2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FD0-4D9C-80BA-2B645F0C009B}"/>
            </c:ext>
          </c:extLst>
        </c:ser>
        <c:ser>
          <c:idx val="3"/>
          <c:order val="3"/>
          <c:tx>
            <c:v>Mean
(y = -0.16 + 0.04 x)</c:v>
          </c:tx>
          <c:spPr>
            <a:ln w="25400">
              <a:solidFill>
                <a:srgbClr val="0082C8"/>
              </a:solidFill>
              <a:prstDash val="solid"/>
            </a:ln>
          </c:spPr>
          <c:marker>
            <c:symbol val="none"/>
          </c:marker>
          <c:xVal>
            <c:numRef>
              <c:f>'T. Bil Vitros, T. Bil AU5800'!$KO$31:$KO$32</c:f>
              <c:numCache>
                <c:formatCode>General</c:formatCode>
                <c:ptCount val="2"/>
                <c:pt idx="0">
                  <c:v>0.4</c:v>
                </c:pt>
                <c:pt idx="1">
                  <c:v>3.95</c:v>
                </c:pt>
              </c:numCache>
            </c:numRef>
          </c:xVal>
          <c:yVal>
            <c:numRef>
              <c:f>'T. Bil Vitros, T. Bil AU5800'!$KO$33:$KO$34</c:f>
              <c:numCache>
                <c:formatCode>General</c:formatCode>
                <c:ptCount val="2"/>
                <c:pt idx="0">
                  <c:v>-0.14897301280280009</c:v>
                </c:pt>
                <c:pt idx="1">
                  <c:v>-8.3724785852446471E-3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CFD0-4D9C-80BA-2B645F0C009B}"/>
            </c:ext>
          </c:extLst>
        </c:ser>
        <c:ser>
          <c:idx val="4"/>
          <c:order val="4"/>
          <c:tx>
            <c:v>95% LoA</c:v>
          </c:tx>
          <c:spPr>
            <a:ln w="12700">
              <a:solidFill>
                <a:srgbClr val="0082C8"/>
              </a:solidFill>
              <a:prstDash val="lgDash"/>
            </a:ln>
          </c:spPr>
          <c:marker>
            <c:symbol val="none"/>
          </c:marker>
          <c:dPt>
            <c:idx val="2"/>
            <c:bubble3D val="0"/>
            <c:spPr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6-CFD0-4D9C-80BA-2B645F0C009B}"/>
              </c:ext>
            </c:extLst>
          </c:dPt>
          <c:xVal>
            <c:numRef>
              <c:f>'T. Bil Vitros, T. Bil AU5800'!$KO$35:$KO$38</c:f>
              <c:numCache>
                <c:formatCode>General</c:formatCode>
                <c:ptCount val="4"/>
                <c:pt idx="0">
                  <c:v>0.4</c:v>
                </c:pt>
                <c:pt idx="1">
                  <c:v>3.95</c:v>
                </c:pt>
                <c:pt idx="2">
                  <c:v>0.4</c:v>
                </c:pt>
                <c:pt idx="3">
                  <c:v>3.95</c:v>
                </c:pt>
              </c:numCache>
            </c:numRef>
          </c:xVal>
          <c:yVal>
            <c:numRef>
              <c:f>'T. Bil Vitros, T. Bil AU5800'!$KO$39:$KO$42</c:f>
              <c:numCache>
                <c:formatCode>General</c:formatCode>
                <c:ptCount val="4"/>
                <c:pt idx="0">
                  <c:v>8.9925146463706779E-2</c:v>
                </c:pt>
                <c:pt idx="1">
                  <c:v>0.23052568068126222</c:v>
                </c:pt>
                <c:pt idx="2">
                  <c:v>-0.38787117206930699</c:v>
                </c:pt>
                <c:pt idx="3">
                  <c:v>-0.24727063785175152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CFD0-4D9C-80BA-2B645F0C00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014656"/>
        <c:axId val="2101022336"/>
      </c:scatterChart>
      <c:valAx>
        <c:axId val="2101014656"/>
        <c:scaling>
          <c:orientation val="minMax"/>
          <c:max val="4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0"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(T. Bil: Vitros + AU5800) / 2</a:t>
                </a:r>
              </a:p>
            </c:rich>
          </c:tx>
          <c:overlay val="0"/>
        </c:title>
        <c:numFmt formatCode="General" sourceLinked="0"/>
        <c:majorTickMark val="out"/>
        <c:minorTickMark val="out"/>
        <c:tickLblPos val="nextTo"/>
        <c:spPr>
          <a:ln w="12700">
            <a:solidFill>
              <a:srgbClr val="808080"/>
            </a:solidFill>
            <a:prstDash val="solid"/>
          </a:ln>
        </c:spPr>
        <c:txPr>
          <a:bodyPr/>
          <a:lstStyle/>
          <a:p>
            <a:pPr>
              <a:defRPr sz="900" b="0" i="0"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2101022336"/>
        <c:crosses val="min"/>
        <c:crossBetween val="midCat"/>
        <c:majorUnit val="0.5"/>
        <c:minorUnit val="0.5"/>
      </c:valAx>
      <c:valAx>
        <c:axId val="2101022336"/>
        <c:scaling>
          <c:orientation val="minMax"/>
          <c:max val="0.3"/>
          <c:min val="-0.4"/>
        </c:scaling>
        <c:delete val="0"/>
        <c:axPos val="l"/>
        <c:title>
          <c:tx>
            <c:rich>
              <a:bodyPr/>
              <a:lstStyle/>
              <a:p>
                <a:pPr>
                  <a:defRPr sz="1000" b="0" i="0"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T. Bil: AU5800 - Vitros</a:t>
                </a:r>
              </a:p>
            </c:rich>
          </c:tx>
          <c:overlay val="0"/>
        </c:title>
        <c:numFmt formatCode="General" sourceLinked="0"/>
        <c:majorTickMark val="out"/>
        <c:minorTickMark val="out"/>
        <c:tickLblPos val="nextTo"/>
        <c:spPr>
          <a:ln w="12700">
            <a:solidFill>
              <a:srgbClr val="808080"/>
            </a:solidFill>
            <a:prstDash val="solid"/>
          </a:ln>
        </c:spPr>
        <c:txPr>
          <a:bodyPr/>
          <a:lstStyle/>
          <a:p>
            <a:pPr>
              <a:defRPr sz="900" b="0" i="0"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2101014656"/>
        <c:crosses val="min"/>
        <c:crossBetween val="midCat"/>
        <c:majorUnit val="0.1"/>
        <c:minorUnit val="0.1"/>
      </c:valAx>
    </c:plotArea>
    <c:legend>
      <c:legendPos val="r"/>
      <c:legendEntry>
        <c:idx val="0"/>
        <c:delete val="1"/>
      </c:legendEntry>
      <c:legendEntry>
        <c:idx val="1"/>
        <c:delete val="1"/>
      </c:legendEntry>
      <c:legendEntry>
        <c:idx val="2"/>
        <c:delete val="1"/>
      </c:legendEntry>
      <c:layout>
        <c:manualLayout>
          <c:xMode val="edge"/>
          <c:yMode val="edge"/>
          <c:x val="0.79099804305283761"/>
          <c:y val="0.34760617760617762"/>
          <c:w val="0.20689785352173445"/>
          <c:h val="0.20463320463320464"/>
        </c:manualLayout>
      </c:layout>
      <c:overlay val="1"/>
      <c:txPr>
        <a:bodyPr/>
        <a:lstStyle/>
        <a:p>
          <a:pPr>
            <a:defRPr sz="900" b="0" i="0"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0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ln w="12700">
      <a:solidFill>
        <a:srgbClr val="F0F0F0"/>
      </a:solidFill>
      <a:prstDash val="solid"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1.emf"/><Relationship Id="rId1" Type="http://schemas.openxmlformats.org/officeDocument/2006/relationships/hyperlink" Target="https://analyse-it.com/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image" Target="../media/image1.emf"/><Relationship Id="rId1" Type="http://schemas.openxmlformats.org/officeDocument/2006/relationships/hyperlink" Target="https://analyse-it.com/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image" Target="../media/image1.emf"/><Relationship Id="rId1" Type="http://schemas.openxmlformats.org/officeDocument/2006/relationships/hyperlink" Target="https://analyse-it.com/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image" Target="../media/image1.emf"/><Relationship Id="rId1" Type="http://schemas.openxmlformats.org/officeDocument/2006/relationships/hyperlink" Target="https://analyse-it.com/" TargetMode="Externa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image" Target="../media/image1.emf"/><Relationship Id="rId1" Type="http://schemas.openxmlformats.org/officeDocument/2006/relationships/hyperlink" Target="https://analyse-it.com/" TargetMode="Externa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image" Target="../media/image1.emf"/><Relationship Id="rId1" Type="http://schemas.openxmlformats.org/officeDocument/2006/relationships/hyperlink" Target="https://analyse-it.com/" TargetMode="Externa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image" Target="../media/image1.emf"/><Relationship Id="rId1" Type="http://schemas.openxmlformats.org/officeDocument/2006/relationships/hyperlink" Target="https://analyse-it.com/" TargetMode="Externa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image" Target="../media/image1.emf"/><Relationship Id="rId1" Type="http://schemas.openxmlformats.org/officeDocument/2006/relationships/hyperlink" Target="https://analyse-it.com/" TargetMode="Externa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image" Target="../media/image1.emf"/><Relationship Id="rId1" Type="http://schemas.openxmlformats.org/officeDocument/2006/relationships/hyperlink" Target="https://analyse-it.com/" TargetMode="Externa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image" Target="../media/image1.emf"/><Relationship Id="rId1" Type="http://schemas.openxmlformats.org/officeDocument/2006/relationships/hyperlink" Target="https://analyse-it.com/" TargetMode="Externa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image" Target="../media/image1.emf"/><Relationship Id="rId1" Type="http://schemas.openxmlformats.org/officeDocument/2006/relationships/hyperlink" Target="https://analyse-it.com/" TargetMode="Externa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.xml"/><Relationship Id="rId2" Type="http://schemas.openxmlformats.org/officeDocument/2006/relationships/image" Target="../media/image1.emf"/><Relationship Id="rId1" Type="http://schemas.openxmlformats.org/officeDocument/2006/relationships/hyperlink" Target="https://analyse-it.com/" TargetMode="Externa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3.xml"/><Relationship Id="rId2" Type="http://schemas.openxmlformats.org/officeDocument/2006/relationships/image" Target="../media/image1.emf"/><Relationship Id="rId1" Type="http://schemas.openxmlformats.org/officeDocument/2006/relationships/hyperlink" Target="https://analyse-it.com/" TargetMode="Externa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image" Target="../media/image1.emf"/><Relationship Id="rId1" Type="http://schemas.openxmlformats.org/officeDocument/2006/relationships/hyperlink" Target="https://analyse-it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141275</xdr:colOff>
      <xdr:row>1</xdr:row>
      <xdr:rowOff>49530</xdr:rowOff>
    </xdr:from>
    <xdr:to>
      <xdr:col>9</xdr:col>
      <xdr:colOff>476250</xdr:colOff>
      <xdr:row>1</xdr:row>
      <xdr:rowOff>203200</xdr:rowOff>
    </xdr:to>
    <xdr:pic>
      <xdr:nvPicPr>
        <xdr:cNvPr id="3" name="Picture 2">
          <a:hlinkClick xmlns:r="http://schemas.openxmlformats.org/officeDocument/2006/relationships" r:id="rId1" tooltip="https://analyse-it.com/"/>
          <a:extLst>
            <a:ext uri="{FF2B5EF4-FFF2-40B4-BE49-F238E27FC236}">
              <a16:creationId xmlns:a16="http://schemas.microsoft.com/office/drawing/2014/main" id="{558AF177-E17B-905A-C429-A6EE52D26F06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4300" y="106680"/>
          <a:ext cx="1077925" cy="153670"/>
        </a:xfrm>
        <a:prstGeom prst="rect">
          <a:avLst/>
        </a:prstGeom>
        <a:solidFill>
          <a:schemeClr val="accent1">
            <a:alpha val="0"/>
          </a:schemeClr>
        </a:solidFill>
      </xdr:spPr>
    </xdr:pic>
    <xdr:clientData/>
  </xdr:twoCellAnchor>
  <xdr:twoCellAnchor>
    <xdr:from>
      <xdr:col>1</xdr:col>
      <xdr:colOff>0</xdr:colOff>
      <xdr:row>13</xdr:row>
      <xdr:rowOff>3175</xdr:rowOff>
    </xdr:from>
    <xdr:to>
      <xdr:col>9</xdr:col>
      <xdr:colOff>669925</xdr:colOff>
      <xdr:row>34</xdr:row>
      <xdr:rowOff>92075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10CF7A2C-3E57-31CF-0190-03693099622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absolute">
    <xdr:from>
      <xdr:col>0</xdr:col>
      <xdr:colOff>0</xdr:colOff>
      <xdr:row>13</xdr:row>
      <xdr:rowOff>130175</xdr:rowOff>
    </xdr:from>
    <xdr:to>
      <xdr:col>9</xdr:col>
      <xdr:colOff>718914</xdr:colOff>
      <xdr:row>26</xdr:row>
      <xdr:rowOff>129004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BF19C673-2EDC-580B-D0B3-76B4EA3CCA90}"/>
            </a:ext>
          </a:extLst>
        </xdr:cNvPr>
        <xdr:cNvSpPr/>
      </xdr:nvSpPr>
      <xdr:spPr>
        <a:xfrm rot="-900000">
          <a:off x="0" y="2159000"/>
          <a:ext cx="6614889" cy="1980029"/>
        </a:xfrm>
        <a:prstGeom prst="rect">
          <a:avLst/>
        </a:prstGeom>
        <a:solidFill>
          <a:scrgbClr r="0" g="0" b="0">
            <a:alpha val="0"/>
          </a:scrgbClr>
        </a:solidFill>
        <a:ln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6400" b="1" i="0" cap="none" spc="0">
              <a:ln w="12700">
                <a:solidFill>
                  <a:srgbClr val="D0D0D0"/>
                </a:solidFill>
                <a:prstDash val="solid"/>
              </a:ln>
              <a:solidFill>
                <a:schemeClr val="bg2">
                  <a:tint val="85000"/>
                  <a:satMod val="155000"/>
                  <a:alpha val="0"/>
                </a:schemeClr>
              </a:solidFill>
              <a:effectLst>
                <a:outerShdw blurRad="41275" dist="20320" dir="1800000" algn="tl" rotWithShape="0">
                  <a:srgbClr val="000000">
                    <a:alpha val="0"/>
                  </a:srgbClr>
                </a:outerShdw>
              </a:effectLst>
              <a:latin typeface="Arial" panose="020B0604020202020204" pitchFamily="34" charset="0"/>
            </a:rPr>
            <a:t>Analyse-it®
Evaluation Copy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141275</xdr:colOff>
      <xdr:row>1</xdr:row>
      <xdr:rowOff>49530</xdr:rowOff>
    </xdr:from>
    <xdr:to>
      <xdr:col>9</xdr:col>
      <xdr:colOff>476250</xdr:colOff>
      <xdr:row>1</xdr:row>
      <xdr:rowOff>203200</xdr:rowOff>
    </xdr:to>
    <xdr:pic>
      <xdr:nvPicPr>
        <xdr:cNvPr id="3" name="Picture 2">
          <a:hlinkClick xmlns:r="http://schemas.openxmlformats.org/officeDocument/2006/relationships" r:id="rId1" tooltip="https://analyse-it.com/"/>
          <a:extLst>
            <a:ext uri="{FF2B5EF4-FFF2-40B4-BE49-F238E27FC236}">
              <a16:creationId xmlns:a16="http://schemas.microsoft.com/office/drawing/2014/main" id="{4C61F729-C383-9A29-A6E2-80A9109E6045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4300" y="106680"/>
          <a:ext cx="1077925" cy="153670"/>
        </a:xfrm>
        <a:prstGeom prst="rect">
          <a:avLst/>
        </a:prstGeom>
        <a:solidFill>
          <a:schemeClr val="accent1">
            <a:alpha val="0"/>
          </a:schemeClr>
        </a:solidFill>
      </xdr:spPr>
    </xdr:pic>
    <xdr:clientData/>
  </xdr:twoCellAnchor>
  <xdr:twoCellAnchor>
    <xdr:from>
      <xdr:col>1</xdr:col>
      <xdr:colOff>0</xdr:colOff>
      <xdr:row>13</xdr:row>
      <xdr:rowOff>3175</xdr:rowOff>
    </xdr:from>
    <xdr:to>
      <xdr:col>9</xdr:col>
      <xdr:colOff>669925</xdr:colOff>
      <xdr:row>34</xdr:row>
      <xdr:rowOff>92075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71C7A61F-E41B-F990-4E46-E7952B1118A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absolute">
    <xdr:from>
      <xdr:col>0</xdr:col>
      <xdr:colOff>0</xdr:colOff>
      <xdr:row>13</xdr:row>
      <xdr:rowOff>130175</xdr:rowOff>
    </xdr:from>
    <xdr:to>
      <xdr:col>9</xdr:col>
      <xdr:colOff>718914</xdr:colOff>
      <xdr:row>26</xdr:row>
      <xdr:rowOff>129004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B98C9F88-B25B-5A50-8426-76EC2EE3E06A}"/>
            </a:ext>
          </a:extLst>
        </xdr:cNvPr>
        <xdr:cNvSpPr/>
      </xdr:nvSpPr>
      <xdr:spPr>
        <a:xfrm rot="-900000">
          <a:off x="0" y="2159000"/>
          <a:ext cx="6614889" cy="1980029"/>
        </a:xfrm>
        <a:prstGeom prst="rect">
          <a:avLst/>
        </a:prstGeom>
        <a:solidFill>
          <a:scrgbClr r="0" g="0" b="0">
            <a:alpha val="0"/>
          </a:scrgbClr>
        </a:solidFill>
        <a:ln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6400" b="1" i="0" cap="none" spc="0">
              <a:ln w="12700">
                <a:solidFill>
                  <a:srgbClr val="D0D0D0"/>
                </a:solidFill>
                <a:prstDash val="solid"/>
              </a:ln>
              <a:solidFill>
                <a:schemeClr val="bg2">
                  <a:tint val="85000"/>
                  <a:satMod val="155000"/>
                  <a:alpha val="0"/>
                </a:schemeClr>
              </a:solidFill>
              <a:effectLst>
                <a:outerShdw blurRad="41275" dist="20320" dir="1800000" algn="tl" rotWithShape="0">
                  <a:srgbClr val="000000">
                    <a:alpha val="0"/>
                  </a:srgbClr>
                </a:outerShdw>
              </a:effectLst>
              <a:latin typeface="Arial" panose="020B0604020202020204" pitchFamily="34" charset="0"/>
            </a:rPr>
            <a:t>Analyse-it®
Evaluation Copy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141275</xdr:colOff>
      <xdr:row>1</xdr:row>
      <xdr:rowOff>49530</xdr:rowOff>
    </xdr:from>
    <xdr:to>
      <xdr:col>9</xdr:col>
      <xdr:colOff>476250</xdr:colOff>
      <xdr:row>1</xdr:row>
      <xdr:rowOff>203200</xdr:rowOff>
    </xdr:to>
    <xdr:pic>
      <xdr:nvPicPr>
        <xdr:cNvPr id="3" name="Picture 2">
          <a:hlinkClick xmlns:r="http://schemas.openxmlformats.org/officeDocument/2006/relationships" r:id="rId1" tooltip="https://analyse-it.com/"/>
          <a:extLst>
            <a:ext uri="{FF2B5EF4-FFF2-40B4-BE49-F238E27FC236}">
              <a16:creationId xmlns:a16="http://schemas.microsoft.com/office/drawing/2014/main" id="{5F3976FE-3DC5-1AAF-45B2-6557A6888022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4300" y="106680"/>
          <a:ext cx="1077925" cy="153670"/>
        </a:xfrm>
        <a:prstGeom prst="rect">
          <a:avLst/>
        </a:prstGeom>
        <a:solidFill>
          <a:schemeClr val="accent1">
            <a:alpha val="0"/>
          </a:schemeClr>
        </a:solidFill>
      </xdr:spPr>
    </xdr:pic>
    <xdr:clientData/>
  </xdr:twoCellAnchor>
  <xdr:twoCellAnchor>
    <xdr:from>
      <xdr:col>1</xdr:col>
      <xdr:colOff>0</xdr:colOff>
      <xdr:row>13</xdr:row>
      <xdr:rowOff>3175</xdr:rowOff>
    </xdr:from>
    <xdr:to>
      <xdr:col>9</xdr:col>
      <xdr:colOff>669925</xdr:colOff>
      <xdr:row>34</xdr:row>
      <xdr:rowOff>92075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885A2200-D657-D9FE-B1CC-4FB5DFDEF82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absolute">
    <xdr:from>
      <xdr:col>0</xdr:col>
      <xdr:colOff>0</xdr:colOff>
      <xdr:row>13</xdr:row>
      <xdr:rowOff>130175</xdr:rowOff>
    </xdr:from>
    <xdr:to>
      <xdr:col>9</xdr:col>
      <xdr:colOff>718914</xdr:colOff>
      <xdr:row>26</xdr:row>
      <xdr:rowOff>129004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9E3C2B7A-B1EF-7B58-5830-102939B65393}"/>
            </a:ext>
          </a:extLst>
        </xdr:cNvPr>
        <xdr:cNvSpPr/>
      </xdr:nvSpPr>
      <xdr:spPr>
        <a:xfrm rot="-900000">
          <a:off x="0" y="2159000"/>
          <a:ext cx="6614889" cy="1980029"/>
        </a:xfrm>
        <a:prstGeom prst="rect">
          <a:avLst/>
        </a:prstGeom>
        <a:solidFill>
          <a:scrgbClr r="0" g="0" b="0">
            <a:alpha val="0"/>
          </a:scrgbClr>
        </a:solidFill>
        <a:ln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6400" b="1" i="0" cap="none" spc="0">
              <a:ln w="12700">
                <a:solidFill>
                  <a:srgbClr val="D0D0D0"/>
                </a:solidFill>
                <a:prstDash val="solid"/>
              </a:ln>
              <a:solidFill>
                <a:schemeClr val="bg2">
                  <a:tint val="85000"/>
                  <a:satMod val="155000"/>
                  <a:alpha val="0"/>
                </a:schemeClr>
              </a:solidFill>
              <a:effectLst>
                <a:outerShdw blurRad="41275" dist="20320" dir="1800000" algn="tl" rotWithShape="0">
                  <a:srgbClr val="000000">
                    <a:alpha val="0"/>
                  </a:srgbClr>
                </a:outerShdw>
              </a:effectLst>
              <a:latin typeface="Arial" panose="020B0604020202020204" pitchFamily="34" charset="0"/>
            </a:rPr>
            <a:t>Analyse-it®
Evaluation Copy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141275</xdr:colOff>
      <xdr:row>1</xdr:row>
      <xdr:rowOff>49530</xdr:rowOff>
    </xdr:from>
    <xdr:to>
      <xdr:col>9</xdr:col>
      <xdr:colOff>476250</xdr:colOff>
      <xdr:row>1</xdr:row>
      <xdr:rowOff>203200</xdr:rowOff>
    </xdr:to>
    <xdr:pic>
      <xdr:nvPicPr>
        <xdr:cNvPr id="3" name="Picture 2">
          <a:hlinkClick xmlns:r="http://schemas.openxmlformats.org/officeDocument/2006/relationships" r:id="rId1" tooltip="https://analyse-it.com/"/>
          <a:extLst>
            <a:ext uri="{FF2B5EF4-FFF2-40B4-BE49-F238E27FC236}">
              <a16:creationId xmlns:a16="http://schemas.microsoft.com/office/drawing/2014/main" id="{D07F7D95-0CC3-7BDE-87F7-F458DE8CEBA3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4300" y="106680"/>
          <a:ext cx="1077925" cy="153670"/>
        </a:xfrm>
        <a:prstGeom prst="rect">
          <a:avLst/>
        </a:prstGeom>
        <a:solidFill>
          <a:schemeClr val="accent1">
            <a:alpha val="0"/>
          </a:schemeClr>
        </a:solidFill>
      </xdr:spPr>
    </xdr:pic>
    <xdr:clientData/>
  </xdr:twoCellAnchor>
  <xdr:twoCellAnchor>
    <xdr:from>
      <xdr:col>1</xdr:col>
      <xdr:colOff>0</xdr:colOff>
      <xdr:row>13</xdr:row>
      <xdr:rowOff>3175</xdr:rowOff>
    </xdr:from>
    <xdr:to>
      <xdr:col>9</xdr:col>
      <xdr:colOff>669925</xdr:colOff>
      <xdr:row>34</xdr:row>
      <xdr:rowOff>92075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3C004EF4-CFB3-A5D2-7697-1F329CF1B43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absolute">
    <xdr:from>
      <xdr:col>0</xdr:col>
      <xdr:colOff>0</xdr:colOff>
      <xdr:row>13</xdr:row>
      <xdr:rowOff>130175</xdr:rowOff>
    </xdr:from>
    <xdr:to>
      <xdr:col>9</xdr:col>
      <xdr:colOff>718914</xdr:colOff>
      <xdr:row>26</xdr:row>
      <xdr:rowOff>129004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5C0E63B9-B5F3-3521-2D6D-B9D0C5B9B506}"/>
            </a:ext>
          </a:extLst>
        </xdr:cNvPr>
        <xdr:cNvSpPr/>
      </xdr:nvSpPr>
      <xdr:spPr>
        <a:xfrm rot="-900000">
          <a:off x="0" y="2159000"/>
          <a:ext cx="6614889" cy="1980029"/>
        </a:xfrm>
        <a:prstGeom prst="rect">
          <a:avLst/>
        </a:prstGeom>
        <a:solidFill>
          <a:scrgbClr r="0" g="0" b="0">
            <a:alpha val="0"/>
          </a:scrgbClr>
        </a:solidFill>
        <a:ln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6400" b="1" i="0" cap="none" spc="0">
              <a:ln w="12700">
                <a:solidFill>
                  <a:srgbClr val="D0D0D0"/>
                </a:solidFill>
                <a:prstDash val="solid"/>
              </a:ln>
              <a:solidFill>
                <a:schemeClr val="bg2">
                  <a:tint val="85000"/>
                  <a:satMod val="155000"/>
                  <a:alpha val="0"/>
                </a:schemeClr>
              </a:solidFill>
              <a:effectLst>
                <a:outerShdw blurRad="41275" dist="20320" dir="1800000" algn="tl" rotWithShape="0">
                  <a:srgbClr val="000000">
                    <a:alpha val="0"/>
                  </a:srgbClr>
                </a:outerShdw>
              </a:effectLst>
              <a:latin typeface="Arial" panose="020B0604020202020204" pitchFamily="34" charset="0"/>
            </a:rPr>
            <a:t>Analyse-it®
Evaluation Copy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141275</xdr:colOff>
      <xdr:row>1</xdr:row>
      <xdr:rowOff>49530</xdr:rowOff>
    </xdr:from>
    <xdr:to>
      <xdr:col>9</xdr:col>
      <xdr:colOff>476250</xdr:colOff>
      <xdr:row>1</xdr:row>
      <xdr:rowOff>203200</xdr:rowOff>
    </xdr:to>
    <xdr:pic>
      <xdr:nvPicPr>
        <xdr:cNvPr id="3" name="Picture 2">
          <a:hlinkClick xmlns:r="http://schemas.openxmlformats.org/officeDocument/2006/relationships" r:id="rId1" tooltip="https://analyse-it.com/"/>
          <a:extLst>
            <a:ext uri="{FF2B5EF4-FFF2-40B4-BE49-F238E27FC236}">
              <a16:creationId xmlns:a16="http://schemas.microsoft.com/office/drawing/2014/main" id="{1E84F1D9-6652-29F0-60DF-A34D14A1D643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4300" y="106680"/>
          <a:ext cx="1077925" cy="153670"/>
        </a:xfrm>
        <a:prstGeom prst="rect">
          <a:avLst/>
        </a:prstGeom>
        <a:solidFill>
          <a:schemeClr val="accent1">
            <a:alpha val="0"/>
          </a:schemeClr>
        </a:solidFill>
      </xdr:spPr>
    </xdr:pic>
    <xdr:clientData/>
  </xdr:twoCellAnchor>
  <xdr:twoCellAnchor>
    <xdr:from>
      <xdr:col>1</xdr:col>
      <xdr:colOff>0</xdr:colOff>
      <xdr:row>13</xdr:row>
      <xdr:rowOff>3175</xdr:rowOff>
    </xdr:from>
    <xdr:to>
      <xdr:col>9</xdr:col>
      <xdr:colOff>669925</xdr:colOff>
      <xdr:row>34</xdr:row>
      <xdr:rowOff>92075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D8917C3E-80EF-96CC-9E3F-4EB49A3C736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absolute">
    <xdr:from>
      <xdr:col>0</xdr:col>
      <xdr:colOff>0</xdr:colOff>
      <xdr:row>13</xdr:row>
      <xdr:rowOff>130175</xdr:rowOff>
    </xdr:from>
    <xdr:to>
      <xdr:col>9</xdr:col>
      <xdr:colOff>718914</xdr:colOff>
      <xdr:row>26</xdr:row>
      <xdr:rowOff>129004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87649C0A-DBB6-DD6B-498A-ADD2229F29D0}"/>
            </a:ext>
          </a:extLst>
        </xdr:cNvPr>
        <xdr:cNvSpPr/>
      </xdr:nvSpPr>
      <xdr:spPr>
        <a:xfrm rot="-900000">
          <a:off x="0" y="2159000"/>
          <a:ext cx="6614889" cy="1980029"/>
        </a:xfrm>
        <a:prstGeom prst="rect">
          <a:avLst/>
        </a:prstGeom>
        <a:solidFill>
          <a:scrgbClr r="0" g="0" b="0">
            <a:alpha val="0"/>
          </a:scrgbClr>
        </a:solidFill>
        <a:ln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6400" b="1" i="0" cap="none" spc="0">
              <a:ln w="12700">
                <a:solidFill>
                  <a:srgbClr val="D0D0D0"/>
                </a:solidFill>
                <a:prstDash val="solid"/>
              </a:ln>
              <a:solidFill>
                <a:schemeClr val="bg2">
                  <a:tint val="85000"/>
                  <a:satMod val="155000"/>
                  <a:alpha val="0"/>
                </a:schemeClr>
              </a:solidFill>
              <a:effectLst>
                <a:outerShdw blurRad="41275" dist="20320" dir="1800000" algn="tl" rotWithShape="0">
                  <a:srgbClr val="000000">
                    <a:alpha val="0"/>
                  </a:srgbClr>
                </a:outerShdw>
              </a:effectLst>
              <a:latin typeface="Arial" panose="020B0604020202020204" pitchFamily="34" charset="0"/>
            </a:rPr>
            <a:t>Analyse-it®
Evaluation Copy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141275</xdr:colOff>
      <xdr:row>1</xdr:row>
      <xdr:rowOff>49530</xdr:rowOff>
    </xdr:from>
    <xdr:to>
      <xdr:col>9</xdr:col>
      <xdr:colOff>476250</xdr:colOff>
      <xdr:row>1</xdr:row>
      <xdr:rowOff>203200</xdr:rowOff>
    </xdr:to>
    <xdr:pic>
      <xdr:nvPicPr>
        <xdr:cNvPr id="3" name="Picture 2">
          <a:hlinkClick xmlns:r="http://schemas.openxmlformats.org/officeDocument/2006/relationships" r:id="rId1" tooltip="https://analyse-it.com/"/>
          <a:extLst>
            <a:ext uri="{FF2B5EF4-FFF2-40B4-BE49-F238E27FC236}">
              <a16:creationId xmlns:a16="http://schemas.microsoft.com/office/drawing/2014/main" id="{D9467350-5F60-DE92-9D40-92E9E3FFD809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4300" y="106680"/>
          <a:ext cx="1077925" cy="153670"/>
        </a:xfrm>
        <a:prstGeom prst="rect">
          <a:avLst/>
        </a:prstGeom>
        <a:solidFill>
          <a:schemeClr val="accent1">
            <a:alpha val="0"/>
          </a:schemeClr>
        </a:solidFill>
      </xdr:spPr>
    </xdr:pic>
    <xdr:clientData/>
  </xdr:twoCellAnchor>
  <xdr:twoCellAnchor>
    <xdr:from>
      <xdr:col>1</xdr:col>
      <xdr:colOff>0</xdr:colOff>
      <xdr:row>13</xdr:row>
      <xdr:rowOff>3175</xdr:rowOff>
    </xdr:from>
    <xdr:to>
      <xdr:col>9</xdr:col>
      <xdr:colOff>669925</xdr:colOff>
      <xdr:row>34</xdr:row>
      <xdr:rowOff>92075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AD200A00-50FC-B415-87B2-1F291C95BA0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absolute">
    <xdr:from>
      <xdr:col>0</xdr:col>
      <xdr:colOff>0</xdr:colOff>
      <xdr:row>13</xdr:row>
      <xdr:rowOff>130175</xdr:rowOff>
    </xdr:from>
    <xdr:to>
      <xdr:col>9</xdr:col>
      <xdr:colOff>718914</xdr:colOff>
      <xdr:row>26</xdr:row>
      <xdr:rowOff>129004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E7ABB178-7DC3-D081-3C95-4B653E505B4B}"/>
            </a:ext>
          </a:extLst>
        </xdr:cNvPr>
        <xdr:cNvSpPr/>
      </xdr:nvSpPr>
      <xdr:spPr>
        <a:xfrm rot="-900000">
          <a:off x="0" y="2159000"/>
          <a:ext cx="6614889" cy="1980029"/>
        </a:xfrm>
        <a:prstGeom prst="rect">
          <a:avLst/>
        </a:prstGeom>
        <a:solidFill>
          <a:scrgbClr r="0" g="0" b="0">
            <a:alpha val="0"/>
          </a:scrgbClr>
        </a:solidFill>
        <a:ln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6400" b="1" i="0" cap="none" spc="0">
              <a:ln w="12700">
                <a:solidFill>
                  <a:srgbClr val="D0D0D0"/>
                </a:solidFill>
                <a:prstDash val="solid"/>
              </a:ln>
              <a:solidFill>
                <a:schemeClr val="bg2">
                  <a:tint val="85000"/>
                  <a:satMod val="155000"/>
                  <a:alpha val="0"/>
                </a:schemeClr>
              </a:solidFill>
              <a:effectLst>
                <a:outerShdw blurRad="41275" dist="20320" dir="1800000" algn="tl" rotWithShape="0">
                  <a:srgbClr val="000000">
                    <a:alpha val="0"/>
                  </a:srgbClr>
                </a:outerShdw>
              </a:effectLst>
              <a:latin typeface="Arial" panose="020B0604020202020204" pitchFamily="34" charset="0"/>
            </a:rPr>
            <a:t>Analyse-it®
Evaluation Copy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141275</xdr:colOff>
      <xdr:row>1</xdr:row>
      <xdr:rowOff>49530</xdr:rowOff>
    </xdr:from>
    <xdr:to>
      <xdr:col>9</xdr:col>
      <xdr:colOff>476250</xdr:colOff>
      <xdr:row>1</xdr:row>
      <xdr:rowOff>203200</xdr:rowOff>
    </xdr:to>
    <xdr:pic>
      <xdr:nvPicPr>
        <xdr:cNvPr id="3" name="Picture 2">
          <a:hlinkClick xmlns:r="http://schemas.openxmlformats.org/officeDocument/2006/relationships" r:id="rId1" tooltip="https://analyse-it.com/"/>
          <a:extLst>
            <a:ext uri="{FF2B5EF4-FFF2-40B4-BE49-F238E27FC236}">
              <a16:creationId xmlns:a16="http://schemas.microsoft.com/office/drawing/2014/main" id="{586B6C79-58C0-F87D-51D5-42CEAD09F53A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4300" y="106680"/>
          <a:ext cx="1077925" cy="153670"/>
        </a:xfrm>
        <a:prstGeom prst="rect">
          <a:avLst/>
        </a:prstGeom>
        <a:solidFill>
          <a:schemeClr val="accent1">
            <a:alpha val="0"/>
          </a:schemeClr>
        </a:solidFill>
      </xdr:spPr>
    </xdr:pic>
    <xdr:clientData/>
  </xdr:twoCellAnchor>
  <xdr:twoCellAnchor>
    <xdr:from>
      <xdr:col>1</xdr:col>
      <xdr:colOff>0</xdr:colOff>
      <xdr:row>13</xdr:row>
      <xdr:rowOff>3175</xdr:rowOff>
    </xdr:from>
    <xdr:to>
      <xdr:col>9</xdr:col>
      <xdr:colOff>669925</xdr:colOff>
      <xdr:row>34</xdr:row>
      <xdr:rowOff>92075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AE38960-8CE5-588A-CF40-63AD1157CD1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absolute">
    <xdr:from>
      <xdr:col>0</xdr:col>
      <xdr:colOff>0</xdr:colOff>
      <xdr:row>13</xdr:row>
      <xdr:rowOff>130175</xdr:rowOff>
    </xdr:from>
    <xdr:to>
      <xdr:col>9</xdr:col>
      <xdr:colOff>718914</xdr:colOff>
      <xdr:row>26</xdr:row>
      <xdr:rowOff>129004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913BAD1A-07A8-C403-2E2F-5FB30B278516}"/>
            </a:ext>
          </a:extLst>
        </xdr:cNvPr>
        <xdr:cNvSpPr/>
      </xdr:nvSpPr>
      <xdr:spPr>
        <a:xfrm rot="-900000">
          <a:off x="0" y="2159000"/>
          <a:ext cx="6614889" cy="1980029"/>
        </a:xfrm>
        <a:prstGeom prst="rect">
          <a:avLst/>
        </a:prstGeom>
        <a:solidFill>
          <a:scrgbClr r="0" g="0" b="0">
            <a:alpha val="0"/>
          </a:scrgbClr>
        </a:solidFill>
        <a:ln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6400" b="1" i="0" cap="none" spc="0">
              <a:ln w="12700">
                <a:solidFill>
                  <a:srgbClr val="D0D0D0"/>
                </a:solidFill>
                <a:prstDash val="solid"/>
              </a:ln>
              <a:solidFill>
                <a:schemeClr val="bg2">
                  <a:tint val="85000"/>
                  <a:satMod val="155000"/>
                  <a:alpha val="0"/>
                </a:schemeClr>
              </a:solidFill>
              <a:effectLst>
                <a:outerShdw blurRad="41275" dist="20320" dir="1800000" algn="tl" rotWithShape="0">
                  <a:srgbClr val="000000">
                    <a:alpha val="0"/>
                  </a:srgbClr>
                </a:outerShdw>
              </a:effectLst>
              <a:latin typeface="Arial" panose="020B0604020202020204" pitchFamily="34" charset="0"/>
            </a:rPr>
            <a:t>Analyse-it®
Evaluation Copy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141275</xdr:colOff>
      <xdr:row>1</xdr:row>
      <xdr:rowOff>49530</xdr:rowOff>
    </xdr:from>
    <xdr:to>
      <xdr:col>9</xdr:col>
      <xdr:colOff>476250</xdr:colOff>
      <xdr:row>1</xdr:row>
      <xdr:rowOff>203200</xdr:rowOff>
    </xdr:to>
    <xdr:pic>
      <xdr:nvPicPr>
        <xdr:cNvPr id="3" name="Picture 2">
          <a:hlinkClick xmlns:r="http://schemas.openxmlformats.org/officeDocument/2006/relationships" r:id="rId1" tooltip="https://analyse-it.com/"/>
          <a:extLst>
            <a:ext uri="{FF2B5EF4-FFF2-40B4-BE49-F238E27FC236}">
              <a16:creationId xmlns:a16="http://schemas.microsoft.com/office/drawing/2014/main" id="{F54E5FD9-C6B4-7624-9460-C0A2F7C3C12F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4300" y="106680"/>
          <a:ext cx="1077925" cy="153670"/>
        </a:xfrm>
        <a:prstGeom prst="rect">
          <a:avLst/>
        </a:prstGeom>
        <a:solidFill>
          <a:schemeClr val="accent1">
            <a:alpha val="0"/>
          </a:schemeClr>
        </a:solidFill>
      </xdr:spPr>
    </xdr:pic>
    <xdr:clientData/>
  </xdr:twoCellAnchor>
  <xdr:twoCellAnchor>
    <xdr:from>
      <xdr:col>1</xdr:col>
      <xdr:colOff>0</xdr:colOff>
      <xdr:row>13</xdr:row>
      <xdr:rowOff>3175</xdr:rowOff>
    </xdr:from>
    <xdr:to>
      <xdr:col>9</xdr:col>
      <xdr:colOff>669925</xdr:colOff>
      <xdr:row>34</xdr:row>
      <xdr:rowOff>92075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E858F0D8-9707-096D-EC27-0FD63FCE963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absolute">
    <xdr:from>
      <xdr:col>0</xdr:col>
      <xdr:colOff>0</xdr:colOff>
      <xdr:row>13</xdr:row>
      <xdr:rowOff>130175</xdr:rowOff>
    </xdr:from>
    <xdr:to>
      <xdr:col>9</xdr:col>
      <xdr:colOff>718914</xdr:colOff>
      <xdr:row>26</xdr:row>
      <xdr:rowOff>129004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68E2A46-B41B-7876-DB0D-5BDEB0BCAF5D}"/>
            </a:ext>
          </a:extLst>
        </xdr:cNvPr>
        <xdr:cNvSpPr/>
      </xdr:nvSpPr>
      <xdr:spPr>
        <a:xfrm rot="-900000">
          <a:off x="0" y="2159000"/>
          <a:ext cx="6614889" cy="1980029"/>
        </a:xfrm>
        <a:prstGeom prst="rect">
          <a:avLst/>
        </a:prstGeom>
        <a:solidFill>
          <a:scrgbClr r="0" g="0" b="0">
            <a:alpha val="0"/>
          </a:scrgbClr>
        </a:solidFill>
        <a:ln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6400" b="1" i="0" cap="none" spc="0">
              <a:ln w="12700">
                <a:solidFill>
                  <a:srgbClr val="D0D0D0"/>
                </a:solidFill>
                <a:prstDash val="solid"/>
              </a:ln>
              <a:solidFill>
                <a:schemeClr val="bg2">
                  <a:tint val="85000"/>
                  <a:satMod val="155000"/>
                  <a:alpha val="0"/>
                </a:schemeClr>
              </a:solidFill>
              <a:effectLst>
                <a:outerShdw blurRad="41275" dist="20320" dir="1800000" algn="tl" rotWithShape="0">
                  <a:srgbClr val="000000">
                    <a:alpha val="0"/>
                  </a:srgbClr>
                </a:outerShdw>
              </a:effectLst>
              <a:latin typeface="Arial" panose="020B0604020202020204" pitchFamily="34" charset="0"/>
            </a:rPr>
            <a:t>Analyse-it®
Evaluation Copy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141275</xdr:colOff>
      <xdr:row>1</xdr:row>
      <xdr:rowOff>49530</xdr:rowOff>
    </xdr:from>
    <xdr:to>
      <xdr:col>9</xdr:col>
      <xdr:colOff>476250</xdr:colOff>
      <xdr:row>1</xdr:row>
      <xdr:rowOff>203200</xdr:rowOff>
    </xdr:to>
    <xdr:pic>
      <xdr:nvPicPr>
        <xdr:cNvPr id="3" name="Picture 2">
          <a:hlinkClick xmlns:r="http://schemas.openxmlformats.org/officeDocument/2006/relationships" r:id="rId1" tooltip="https://analyse-it.com/"/>
          <a:extLst>
            <a:ext uri="{FF2B5EF4-FFF2-40B4-BE49-F238E27FC236}">
              <a16:creationId xmlns:a16="http://schemas.microsoft.com/office/drawing/2014/main" id="{360990A3-AAC0-3960-0FF7-BEB79CE30137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4300" y="106680"/>
          <a:ext cx="1077925" cy="153670"/>
        </a:xfrm>
        <a:prstGeom prst="rect">
          <a:avLst/>
        </a:prstGeom>
        <a:solidFill>
          <a:schemeClr val="accent1">
            <a:alpha val="0"/>
          </a:schemeClr>
        </a:solidFill>
      </xdr:spPr>
    </xdr:pic>
    <xdr:clientData/>
  </xdr:twoCellAnchor>
  <xdr:twoCellAnchor>
    <xdr:from>
      <xdr:col>1</xdr:col>
      <xdr:colOff>0</xdr:colOff>
      <xdr:row>13</xdr:row>
      <xdr:rowOff>3175</xdr:rowOff>
    </xdr:from>
    <xdr:to>
      <xdr:col>9</xdr:col>
      <xdr:colOff>669925</xdr:colOff>
      <xdr:row>34</xdr:row>
      <xdr:rowOff>92075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B1926E06-973F-2707-AD0C-60E49A5B1C9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absolute">
    <xdr:from>
      <xdr:col>0</xdr:col>
      <xdr:colOff>0</xdr:colOff>
      <xdr:row>13</xdr:row>
      <xdr:rowOff>130175</xdr:rowOff>
    </xdr:from>
    <xdr:to>
      <xdr:col>9</xdr:col>
      <xdr:colOff>718914</xdr:colOff>
      <xdr:row>26</xdr:row>
      <xdr:rowOff>129004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2264FC97-B390-CAFE-183D-F10F9598D13F}"/>
            </a:ext>
          </a:extLst>
        </xdr:cNvPr>
        <xdr:cNvSpPr/>
      </xdr:nvSpPr>
      <xdr:spPr>
        <a:xfrm rot="-900000">
          <a:off x="0" y="2159000"/>
          <a:ext cx="6614889" cy="1980029"/>
        </a:xfrm>
        <a:prstGeom prst="rect">
          <a:avLst/>
        </a:prstGeom>
        <a:solidFill>
          <a:scrgbClr r="0" g="0" b="0">
            <a:alpha val="0"/>
          </a:scrgbClr>
        </a:solidFill>
        <a:ln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6400" b="1" i="0" cap="none" spc="0">
              <a:ln w="12700">
                <a:solidFill>
                  <a:srgbClr val="D0D0D0"/>
                </a:solidFill>
                <a:prstDash val="solid"/>
              </a:ln>
              <a:solidFill>
                <a:schemeClr val="bg2">
                  <a:tint val="85000"/>
                  <a:satMod val="155000"/>
                  <a:alpha val="0"/>
                </a:schemeClr>
              </a:solidFill>
              <a:effectLst>
                <a:outerShdw blurRad="41275" dist="20320" dir="1800000" algn="tl" rotWithShape="0">
                  <a:srgbClr val="000000">
                    <a:alpha val="0"/>
                  </a:srgbClr>
                </a:outerShdw>
              </a:effectLst>
              <a:latin typeface="Arial" panose="020B0604020202020204" pitchFamily="34" charset="0"/>
            </a:rPr>
            <a:t>Analyse-it®
Evaluation Copy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141275</xdr:colOff>
      <xdr:row>1</xdr:row>
      <xdr:rowOff>49530</xdr:rowOff>
    </xdr:from>
    <xdr:to>
      <xdr:col>9</xdr:col>
      <xdr:colOff>476250</xdr:colOff>
      <xdr:row>1</xdr:row>
      <xdr:rowOff>203200</xdr:rowOff>
    </xdr:to>
    <xdr:pic>
      <xdr:nvPicPr>
        <xdr:cNvPr id="3" name="Picture 2">
          <a:hlinkClick xmlns:r="http://schemas.openxmlformats.org/officeDocument/2006/relationships" r:id="rId1" tooltip="https://analyse-it.com/"/>
          <a:extLst>
            <a:ext uri="{FF2B5EF4-FFF2-40B4-BE49-F238E27FC236}">
              <a16:creationId xmlns:a16="http://schemas.microsoft.com/office/drawing/2014/main" id="{33F394A2-B5DA-2D84-B6E4-D418B7BE6041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4300" y="106680"/>
          <a:ext cx="1077925" cy="153670"/>
        </a:xfrm>
        <a:prstGeom prst="rect">
          <a:avLst/>
        </a:prstGeom>
        <a:solidFill>
          <a:schemeClr val="accent1">
            <a:alpha val="0"/>
          </a:schemeClr>
        </a:solidFill>
      </xdr:spPr>
    </xdr:pic>
    <xdr:clientData/>
  </xdr:twoCellAnchor>
  <xdr:twoCellAnchor>
    <xdr:from>
      <xdr:col>1</xdr:col>
      <xdr:colOff>0</xdr:colOff>
      <xdr:row>13</xdr:row>
      <xdr:rowOff>3175</xdr:rowOff>
    </xdr:from>
    <xdr:to>
      <xdr:col>9</xdr:col>
      <xdr:colOff>669925</xdr:colOff>
      <xdr:row>34</xdr:row>
      <xdr:rowOff>92075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679A927A-7889-E6B7-9DA3-5E03AC716A9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absolute">
    <xdr:from>
      <xdr:col>0</xdr:col>
      <xdr:colOff>0</xdr:colOff>
      <xdr:row>13</xdr:row>
      <xdr:rowOff>130175</xdr:rowOff>
    </xdr:from>
    <xdr:to>
      <xdr:col>9</xdr:col>
      <xdr:colOff>718914</xdr:colOff>
      <xdr:row>26</xdr:row>
      <xdr:rowOff>129004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EBCF69D3-8292-18B9-70B1-E4C3ABD3EB08}"/>
            </a:ext>
          </a:extLst>
        </xdr:cNvPr>
        <xdr:cNvSpPr/>
      </xdr:nvSpPr>
      <xdr:spPr>
        <a:xfrm rot="-900000">
          <a:off x="0" y="2159000"/>
          <a:ext cx="6614889" cy="1980029"/>
        </a:xfrm>
        <a:prstGeom prst="rect">
          <a:avLst/>
        </a:prstGeom>
        <a:solidFill>
          <a:scrgbClr r="0" g="0" b="0">
            <a:alpha val="0"/>
          </a:scrgbClr>
        </a:solidFill>
        <a:ln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6400" b="1" i="0" cap="none" spc="0">
              <a:ln w="12700">
                <a:solidFill>
                  <a:srgbClr val="D0D0D0"/>
                </a:solidFill>
                <a:prstDash val="solid"/>
              </a:ln>
              <a:solidFill>
                <a:schemeClr val="bg2">
                  <a:tint val="85000"/>
                  <a:satMod val="155000"/>
                  <a:alpha val="0"/>
                </a:schemeClr>
              </a:solidFill>
              <a:effectLst>
                <a:outerShdw blurRad="41275" dist="20320" dir="1800000" algn="tl" rotWithShape="0">
                  <a:srgbClr val="000000">
                    <a:alpha val="0"/>
                  </a:srgbClr>
                </a:outerShdw>
              </a:effectLst>
              <a:latin typeface="Arial" panose="020B0604020202020204" pitchFamily="34" charset="0"/>
            </a:rPr>
            <a:t>Analyse-it®
Evaluation Copy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141275</xdr:colOff>
      <xdr:row>1</xdr:row>
      <xdr:rowOff>49530</xdr:rowOff>
    </xdr:from>
    <xdr:to>
      <xdr:col>9</xdr:col>
      <xdr:colOff>476250</xdr:colOff>
      <xdr:row>1</xdr:row>
      <xdr:rowOff>203200</xdr:rowOff>
    </xdr:to>
    <xdr:pic>
      <xdr:nvPicPr>
        <xdr:cNvPr id="3" name="Picture 2">
          <a:hlinkClick xmlns:r="http://schemas.openxmlformats.org/officeDocument/2006/relationships" r:id="rId1" tooltip="https://analyse-it.com/"/>
          <a:extLst>
            <a:ext uri="{FF2B5EF4-FFF2-40B4-BE49-F238E27FC236}">
              <a16:creationId xmlns:a16="http://schemas.microsoft.com/office/drawing/2014/main" id="{3F56803F-E375-11E2-7C50-ED382AA2015B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4300" y="106680"/>
          <a:ext cx="1077925" cy="153670"/>
        </a:xfrm>
        <a:prstGeom prst="rect">
          <a:avLst/>
        </a:prstGeom>
        <a:solidFill>
          <a:schemeClr val="accent1">
            <a:alpha val="0"/>
          </a:schemeClr>
        </a:solidFill>
      </xdr:spPr>
    </xdr:pic>
    <xdr:clientData/>
  </xdr:twoCellAnchor>
  <xdr:twoCellAnchor>
    <xdr:from>
      <xdr:col>1</xdr:col>
      <xdr:colOff>0</xdr:colOff>
      <xdr:row>13</xdr:row>
      <xdr:rowOff>3175</xdr:rowOff>
    </xdr:from>
    <xdr:to>
      <xdr:col>9</xdr:col>
      <xdr:colOff>669925</xdr:colOff>
      <xdr:row>34</xdr:row>
      <xdr:rowOff>92075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7DB5C53-9448-E581-FC3E-F08493257F2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absolute">
    <xdr:from>
      <xdr:col>0</xdr:col>
      <xdr:colOff>0</xdr:colOff>
      <xdr:row>13</xdr:row>
      <xdr:rowOff>130175</xdr:rowOff>
    </xdr:from>
    <xdr:to>
      <xdr:col>9</xdr:col>
      <xdr:colOff>718914</xdr:colOff>
      <xdr:row>26</xdr:row>
      <xdr:rowOff>129004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309EE5F2-E486-3901-5C3D-CF363250A767}"/>
            </a:ext>
          </a:extLst>
        </xdr:cNvPr>
        <xdr:cNvSpPr/>
      </xdr:nvSpPr>
      <xdr:spPr>
        <a:xfrm rot="-900000">
          <a:off x="0" y="2159000"/>
          <a:ext cx="6614889" cy="1980029"/>
        </a:xfrm>
        <a:prstGeom prst="rect">
          <a:avLst/>
        </a:prstGeom>
        <a:solidFill>
          <a:scrgbClr r="0" g="0" b="0">
            <a:alpha val="0"/>
          </a:scrgbClr>
        </a:solidFill>
        <a:ln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6400" b="1" i="0" cap="none" spc="0">
              <a:ln w="12700">
                <a:solidFill>
                  <a:srgbClr val="D0D0D0"/>
                </a:solidFill>
                <a:prstDash val="solid"/>
              </a:ln>
              <a:solidFill>
                <a:schemeClr val="bg2">
                  <a:tint val="85000"/>
                  <a:satMod val="155000"/>
                  <a:alpha val="0"/>
                </a:schemeClr>
              </a:solidFill>
              <a:effectLst>
                <a:outerShdw blurRad="41275" dist="20320" dir="1800000" algn="tl" rotWithShape="0">
                  <a:srgbClr val="000000">
                    <a:alpha val="0"/>
                  </a:srgbClr>
                </a:outerShdw>
              </a:effectLst>
              <a:latin typeface="Arial" panose="020B0604020202020204" pitchFamily="34" charset="0"/>
            </a:rPr>
            <a:t>Analyse-it®
Evaluation Copy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141275</xdr:colOff>
      <xdr:row>1</xdr:row>
      <xdr:rowOff>49530</xdr:rowOff>
    </xdr:from>
    <xdr:to>
      <xdr:col>9</xdr:col>
      <xdr:colOff>476250</xdr:colOff>
      <xdr:row>1</xdr:row>
      <xdr:rowOff>203200</xdr:rowOff>
    </xdr:to>
    <xdr:pic>
      <xdr:nvPicPr>
        <xdr:cNvPr id="3" name="Picture 2">
          <a:hlinkClick xmlns:r="http://schemas.openxmlformats.org/officeDocument/2006/relationships" r:id="rId1" tooltip="https://analyse-it.com/"/>
          <a:extLst>
            <a:ext uri="{FF2B5EF4-FFF2-40B4-BE49-F238E27FC236}">
              <a16:creationId xmlns:a16="http://schemas.microsoft.com/office/drawing/2014/main" id="{40E93D9A-FA25-4AD8-E571-CD4DD47D4278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4300" y="106680"/>
          <a:ext cx="1077925" cy="153670"/>
        </a:xfrm>
        <a:prstGeom prst="rect">
          <a:avLst/>
        </a:prstGeom>
        <a:solidFill>
          <a:schemeClr val="accent1">
            <a:alpha val="0"/>
          </a:schemeClr>
        </a:solidFill>
      </xdr:spPr>
    </xdr:pic>
    <xdr:clientData/>
  </xdr:twoCellAnchor>
  <xdr:twoCellAnchor>
    <xdr:from>
      <xdr:col>1</xdr:col>
      <xdr:colOff>0</xdr:colOff>
      <xdr:row>13</xdr:row>
      <xdr:rowOff>3175</xdr:rowOff>
    </xdr:from>
    <xdr:to>
      <xdr:col>9</xdr:col>
      <xdr:colOff>669925</xdr:colOff>
      <xdr:row>34</xdr:row>
      <xdr:rowOff>92075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35CC51A1-B22B-5063-EBBE-AAE57C43995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absolute">
    <xdr:from>
      <xdr:col>0</xdr:col>
      <xdr:colOff>0</xdr:colOff>
      <xdr:row>13</xdr:row>
      <xdr:rowOff>130175</xdr:rowOff>
    </xdr:from>
    <xdr:to>
      <xdr:col>9</xdr:col>
      <xdr:colOff>718914</xdr:colOff>
      <xdr:row>26</xdr:row>
      <xdr:rowOff>129004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A47C24AE-89C8-5330-ED03-CE48C193136E}"/>
            </a:ext>
          </a:extLst>
        </xdr:cNvPr>
        <xdr:cNvSpPr/>
      </xdr:nvSpPr>
      <xdr:spPr>
        <a:xfrm rot="-900000">
          <a:off x="0" y="2159000"/>
          <a:ext cx="6614889" cy="1980029"/>
        </a:xfrm>
        <a:prstGeom prst="rect">
          <a:avLst/>
        </a:prstGeom>
        <a:solidFill>
          <a:scrgbClr r="0" g="0" b="0">
            <a:alpha val="0"/>
          </a:scrgbClr>
        </a:solidFill>
        <a:ln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6400" b="1" i="0" cap="none" spc="0">
              <a:ln w="12700">
                <a:solidFill>
                  <a:srgbClr val="D0D0D0"/>
                </a:solidFill>
                <a:prstDash val="solid"/>
              </a:ln>
              <a:solidFill>
                <a:schemeClr val="bg2">
                  <a:tint val="85000"/>
                  <a:satMod val="155000"/>
                  <a:alpha val="0"/>
                </a:schemeClr>
              </a:solidFill>
              <a:effectLst>
                <a:outerShdw blurRad="41275" dist="20320" dir="1800000" algn="tl" rotWithShape="0">
                  <a:srgbClr val="000000">
                    <a:alpha val="0"/>
                  </a:srgbClr>
                </a:outerShdw>
              </a:effectLst>
              <a:latin typeface="Arial" panose="020B0604020202020204" pitchFamily="34" charset="0"/>
            </a:rPr>
            <a:t>Analyse-it®
Evaluation Copy</a:t>
          </a: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141275</xdr:colOff>
      <xdr:row>1</xdr:row>
      <xdr:rowOff>49530</xdr:rowOff>
    </xdr:from>
    <xdr:to>
      <xdr:col>9</xdr:col>
      <xdr:colOff>476250</xdr:colOff>
      <xdr:row>1</xdr:row>
      <xdr:rowOff>203200</xdr:rowOff>
    </xdr:to>
    <xdr:pic>
      <xdr:nvPicPr>
        <xdr:cNvPr id="3" name="Picture 2">
          <a:hlinkClick xmlns:r="http://schemas.openxmlformats.org/officeDocument/2006/relationships" r:id="rId1" tooltip="https://analyse-it.com/"/>
          <a:extLst>
            <a:ext uri="{FF2B5EF4-FFF2-40B4-BE49-F238E27FC236}">
              <a16:creationId xmlns:a16="http://schemas.microsoft.com/office/drawing/2014/main" id="{1A897229-0AA1-85CB-65EA-5E566F12CB8C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4300" y="106680"/>
          <a:ext cx="1077925" cy="153670"/>
        </a:xfrm>
        <a:prstGeom prst="rect">
          <a:avLst/>
        </a:prstGeom>
        <a:solidFill>
          <a:schemeClr val="accent1">
            <a:alpha val="0"/>
          </a:schemeClr>
        </a:solidFill>
      </xdr:spPr>
    </xdr:pic>
    <xdr:clientData/>
  </xdr:twoCellAnchor>
  <xdr:twoCellAnchor>
    <xdr:from>
      <xdr:col>1</xdr:col>
      <xdr:colOff>0</xdr:colOff>
      <xdr:row>13</xdr:row>
      <xdr:rowOff>3175</xdr:rowOff>
    </xdr:from>
    <xdr:to>
      <xdr:col>9</xdr:col>
      <xdr:colOff>669925</xdr:colOff>
      <xdr:row>34</xdr:row>
      <xdr:rowOff>92075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38DC9013-EFBB-1493-68D8-BE10064E4D8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absolute">
    <xdr:from>
      <xdr:col>0</xdr:col>
      <xdr:colOff>0</xdr:colOff>
      <xdr:row>13</xdr:row>
      <xdr:rowOff>130175</xdr:rowOff>
    </xdr:from>
    <xdr:to>
      <xdr:col>9</xdr:col>
      <xdr:colOff>718914</xdr:colOff>
      <xdr:row>26</xdr:row>
      <xdr:rowOff>129004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8B373203-C5B2-2970-7D77-6659551659ED}"/>
            </a:ext>
          </a:extLst>
        </xdr:cNvPr>
        <xdr:cNvSpPr/>
      </xdr:nvSpPr>
      <xdr:spPr>
        <a:xfrm rot="-900000">
          <a:off x="0" y="2159000"/>
          <a:ext cx="6614889" cy="1980029"/>
        </a:xfrm>
        <a:prstGeom prst="rect">
          <a:avLst/>
        </a:prstGeom>
        <a:solidFill>
          <a:scrgbClr r="0" g="0" b="0">
            <a:alpha val="0"/>
          </a:scrgbClr>
        </a:solidFill>
        <a:ln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6400" b="1" i="0" cap="none" spc="0">
              <a:ln w="12700">
                <a:solidFill>
                  <a:srgbClr val="D0D0D0"/>
                </a:solidFill>
                <a:prstDash val="solid"/>
              </a:ln>
              <a:solidFill>
                <a:schemeClr val="bg2">
                  <a:tint val="85000"/>
                  <a:satMod val="155000"/>
                  <a:alpha val="0"/>
                </a:schemeClr>
              </a:solidFill>
              <a:effectLst>
                <a:outerShdw blurRad="41275" dist="20320" dir="1800000" algn="tl" rotWithShape="0">
                  <a:srgbClr val="000000">
                    <a:alpha val="0"/>
                  </a:srgbClr>
                </a:outerShdw>
              </a:effectLst>
              <a:latin typeface="Arial" panose="020B0604020202020204" pitchFamily="34" charset="0"/>
            </a:rPr>
            <a:t>Analyse-it®
Evaluation Copy</a:t>
          </a: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141275</xdr:colOff>
      <xdr:row>1</xdr:row>
      <xdr:rowOff>49530</xdr:rowOff>
    </xdr:from>
    <xdr:to>
      <xdr:col>9</xdr:col>
      <xdr:colOff>476250</xdr:colOff>
      <xdr:row>1</xdr:row>
      <xdr:rowOff>203200</xdr:rowOff>
    </xdr:to>
    <xdr:pic>
      <xdr:nvPicPr>
        <xdr:cNvPr id="3" name="Picture 2">
          <a:hlinkClick xmlns:r="http://schemas.openxmlformats.org/officeDocument/2006/relationships" r:id="rId1" tooltip="https://analyse-it.com/"/>
          <a:extLst>
            <a:ext uri="{FF2B5EF4-FFF2-40B4-BE49-F238E27FC236}">
              <a16:creationId xmlns:a16="http://schemas.microsoft.com/office/drawing/2014/main" id="{338C3E8F-4F2F-BF12-26FF-7F525BBD6CAC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4300" y="106680"/>
          <a:ext cx="1077925" cy="153670"/>
        </a:xfrm>
        <a:prstGeom prst="rect">
          <a:avLst/>
        </a:prstGeom>
        <a:solidFill>
          <a:schemeClr val="accent1">
            <a:alpha val="0"/>
          </a:schemeClr>
        </a:solidFill>
      </xdr:spPr>
    </xdr:pic>
    <xdr:clientData/>
  </xdr:twoCellAnchor>
  <xdr:twoCellAnchor>
    <xdr:from>
      <xdr:col>1</xdr:col>
      <xdr:colOff>0</xdr:colOff>
      <xdr:row>13</xdr:row>
      <xdr:rowOff>3175</xdr:rowOff>
    </xdr:from>
    <xdr:to>
      <xdr:col>9</xdr:col>
      <xdr:colOff>669925</xdr:colOff>
      <xdr:row>34</xdr:row>
      <xdr:rowOff>92075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B37EE025-DFB9-F87C-C09D-2D0453C3FC7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absolute">
    <xdr:from>
      <xdr:col>0</xdr:col>
      <xdr:colOff>0</xdr:colOff>
      <xdr:row>13</xdr:row>
      <xdr:rowOff>130175</xdr:rowOff>
    </xdr:from>
    <xdr:to>
      <xdr:col>9</xdr:col>
      <xdr:colOff>718914</xdr:colOff>
      <xdr:row>26</xdr:row>
      <xdr:rowOff>129004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5770B43E-A94C-AB15-A661-47E091FF5785}"/>
            </a:ext>
          </a:extLst>
        </xdr:cNvPr>
        <xdr:cNvSpPr/>
      </xdr:nvSpPr>
      <xdr:spPr>
        <a:xfrm rot="-900000">
          <a:off x="0" y="2159000"/>
          <a:ext cx="6614889" cy="1980029"/>
        </a:xfrm>
        <a:prstGeom prst="rect">
          <a:avLst/>
        </a:prstGeom>
        <a:solidFill>
          <a:scrgbClr r="0" g="0" b="0">
            <a:alpha val="0"/>
          </a:scrgbClr>
        </a:solidFill>
        <a:ln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6400" b="1" i="0" cap="none" spc="0">
              <a:ln w="12700">
                <a:solidFill>
                  <a:srgbClr val="D0D0D0"/>
                </a:solidFill>
                <a:prstDash val="solid"/>
              </a:ln>
              <a:solidFill>
                <a:schemeClr val="bg2">
                  <a:tint val="85000"/>
                  <a:satMod val="155000"/>
                  <a:alpha val="0"/>
                </a:schemeClr>
              </a:solidFill>
              <a:effectLst>
                <a:outerShdw blurRad="41275" dist="20320" dir="1800000" algn="tl" rotWithShape="0">
                  <a:srgbClr val="000000">
                    <a:alpha val="0"/>
                  </a:srgbClr>
                </a:outerShdw>
              </a:effectLst>
              <a:latin typeface="Arial" panose="020B0604020202020204" pitchFamily="34" charset="0"/>
            </a:rPr>
            <a:t>Analyse-it®
Evaluation Copy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3.bin"/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5.bin"/><Relationship Id="rId2" Type="http://schemas.openxmlformats.org/officeDocument/2006/relationships/customProperty" Target="../customProperty4.bin"/><Relationship Id="rId1" Type="http://schemas.openxmlformats.org/officeDocument/2006/relationships/printerSettings" Target="../printerSettings/printerSettings3.bin"/><Relationship Id="rId4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7.bin"/><Relationship Id="rId2" Type="http://schemas.openxmlformats.org/officeDocument/2006/relationships/customProperty" Target="../customProperty6.bin"/><Relationship Id="rId1" Type="http://schemas.openxmlformats.org/officeDocument/2006/relationships/printerSettings" Target="../printerSettings/printerSettings4.bin"/><Relationship Id="rId4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9.bin"/><Relationship Id="rId2" Type="http://schemas.openxmlformats.org/officeDocument/2006/relationships/customProperty" Target="../customProperty8.bin"/><Relationship Id="rId1" Type="http://schemas.openxmlformats.org/officeDocument/2006/relationships/printerSettings" Target="../printerSettings/printerSettings5.bin"/><Relationship Id="rId4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11.bin"/><Relationship Id="rId2" Type="http://schemas.openxmlformats.org/officeDocument/2006/relationships/customProperty" Target="../customProperty10.bin"/><Relationship Id="rId1" Type="http://schemas.openxmlformats.org/officeDocument/2006/relationships/printerSettings" Target="../printerSettings/printerSettings6.bin"/><Relationship Id="rId4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13.bin"/><Relationship Id="rId2" Type="http://schemas.openxmlformats.org/officeDocument/2006/relationships/customProperty" Target="../customProperty12.bin"/><Relationship Id="rId1" Type="http://schemas.openxmlformats.org/officeDocument/2006/relationships/printerSettings" Target="../printerSettings/printerSettings7.bin"/><Relationship Id="rId4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15.bin"/><Relationship Id="rId2" Type="http://schemas.openxmlformats.org/officeDocument/2006/relationships/customProperty" Target="../customProperty14.bin"/><Relationship Id="rId1" Type="http://schemas.openxmlformats.org/officeDocument/2006/relationships/printerSettings" Target="../printerSettings/printerSettings8.bin"/><Relationship Id="rId4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17.bin"/><Relationship Id="rId2" Type="http://schemas.openxmlformats.org/officeDocument/2006/relationships/customProperty" Target="../customProperty16.bin"/><Relationship Id="rId1" Type="http://schemas.openxmlformats.org/officeDocument/2006/relationships/printerSettings" Target="../printerSettings/printerSettings9.bin"/><Relationship Id="rId4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19.bin"/><Relationship Id="rId2" Type="http://schemas.openxmlformats.org/officeDocument/2006/relationships/customProperty" Target="../customProperty18.bin"/><Relationship Id="rId1" Type="http://schemas.openxmlformats.org/officeDocument/2006/relationships/printerSettings" Target="../printerSettings/printerSettings10.bin"/><Relationship Id="rId4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21.bin"/><Relationship Id="rId2" Type="http://schemas.openxmlformats.org/officeDocument/2006/relationships/customProperty" Target="../customProperty20.bin"/><Relationship Id="rId1" Type="http://schemas.openxmlformats.org/officeDocument/2006/relationships/printerSettings" Target="../printerSettings/printerSettings11.bin"/><Relationship Id="rId4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23.bin"/><Relationship Id="rId2" Type="http://schemas.openxmlformats.org/officeDocument/2006/relationships/customProperty" Target="../customProperty22.bin"/><Relationship Id="rId1" Type="http://schemas.openxmlformats.org/officeDocument/2006/relationships/printerSettings" Target="../printerSettings/printerSettings12.bin"/><Relationship Id="rId4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25.bin"/><Relationship Id="rId2" Type="http://schemas.openxmlformats.org/officeDocument/2006/relationships/customProperty" Target="../customProperty24.bin"/><Relationship Id="rId1" Type="http://schemas.openxmlformats.org/officeDocument/2006/relationships/printerSettings" Target="../printerSettings/printerSettings13.bin"/><Relationship Id="rId4" Type="http://schemas.openxmlformats.org/officeDocument/2006/relationships/drawing" Target="../drawings/drawing12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27.bin"/><Relationship Id="rId2" Type="http://schemas.openxmlformats.org/officeDocument/2006/relationships/customProperty" Target="../customProperty26.bin"/><Relationship Id="rId1" Type="http://schemas.openxmlformats.org/officeDocument/2006/relationships/printerSettings" Target="../printerSettings/printerSettings14.bin"/><Relationship Id="rId4" Type="http://schemas.openxmlformats.org/officeDocument/2006/relationships/drawing" Target="../drawings/drawing13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29.bin"/><Relationship Id="rId2" Type="http://schemas.openxmlformats.org/officeDocument/2006/relationships/customProperty" Target="../customProperty28.bin"/><Relationship Id="rId1" Type="http://schemas.openxmlformats.org/officeDocument/2006/relationships/printerSettings" Target="../printerSettings/printerSettings15.bin"/><Relationship Id="rId4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5"/>
  <sheetViews>
    <sheetView tabSelected="1" workbookViewId="0">
      <pane xSplit="7" ySplit="1" topLeftCell="H2" activePane="bottomRight" state="frozen"/>
      <selection pane="bottomRight" activeCell="C15" sqref="C15"/>
      <selection pane="bottomLeft" activeCell="A2" sqref="A2"/>
      <selection pane="topRight" activeCell="G1" sqref="G1"/>
    </sheetView>
  </sheetViews>
  <sheetFormatPr defaultRowHeight="15"/>
  <cols>
    <col min="12" max="12" width="12.7109375" bestFit="1" customWidth="1"/>
  </cols>
  <sheetData>
    <row r="1" spans="1:42" ht="15.75">
      <c r="A1" s="46" t="s">
        <v>0</v>
      </c>
      <c r="B1" s="46" t="s">
        <v>1</v>
      </c>
      <c r="C1" s="2"/>
      <c r="D1" s="46" t="s">
        <v>2</v>
      </c>
      <c r="E1" s="46" t="s">
        <v>3</v>
      </c>
      <c r="F1" s="46" t="s">
        <v>4</v>
      </c>
      <c r="G1" s="46" t="s">
        <v>5</v>
      </c>
      <c r="H1" s="46" t="s">
        <v>6</v>
      </c>
      <c r="I1" s="46"/>
      <c r="J1" s="46"/>
      <c r="K1" s="46"/>
      <c r="L1" s="46"/>
      <c r="M1" s="46" t="s">
        <v>7</v>
      </c>
      <c r="N1" s="46"/>
      <c r="O1" s="46"/>
      <c r="P1" s="46"/>
      <c r="Q1" s="46"/>
      <c r="R1" s="46" t="s">
        <v>8</v>
      </c>
      <c r="S1" s="46"/>
      <c r="T1" s="46"/>
      <c r="U1" s="46"/>
      <c r="V1" s="46"/>
      <c r="W1" s="46" t="s">
        <v>9</v>
      </c>
      <c r="X1" s="46"/>
      <c r="Y1" s="46"/>
      <c r="Z1" s="46"/>
      <c r="AA1" s="46"/>
      <c r="AB1" s="46" t="s">
        <v>10</v>
      </c>
      <c r="AC1" s="46"/>
      <c r="AD1" s="46"/>
      <c r="AE1" s="46"/>
      <c r="AF1" s="46"/>
      <c r="AG1" s="46" t="s">
        <v>11</v>
      </c>
      <c r="AH1" s="46"/>
      <c r="AI1" s="46"/>
      <c r="AJ1" s="46"/>
      <c r="AK1" s="46"/>
      <c r="AL1" s="46" t="s">
        <v>12</v>
      </c>
      <c r="AM1" s="46"/>
      <c r="AN1" s="46"/>
      <c r="AO1" s="46"/>
      <c r="AP1" s="46"/>
    </row>
    <row r="2" spans="1:42" ht="15.75">
      <c r="A2" s="46"/>
      <c r="B2" s="46"/>
      <c r="C2" s="2" t="s">
        <v>13</v>
      </c>
      <c r="D2" s="46"/>
      <c r="E2" s="46"/>
      <c r="F2" s="46"/>
      <c r="G2" s="46"/>
      <c r="H2" s="2" t="s">
        <v>14</v>
      </c>
      <c r="I2" s="2" t="s">
        <v>15</v>
      </c>
      <c r="J2" s="2" t="s">
        <v>16</v>
      </c>
      <c r="K2" s="2" t="s">
        <v>17</v>
      </c>
      <c r="L2" s="2" t="s">
        <v>18</v>
      </c>
      <c r="M2" s="2" t="s">
        <v>14</v>
      </c>
      <c r="N2" s="2" t="s">
        <v>15</v>
      </c>
      <c r="O2" s="2" t="s">
        <v>16</v>
      </c>
      <c r="P2" s="2" t="s">
        <v>17</v>
      </c>
      <c r="Q2" s="2" t="s">
        <v>18</v>
      </c>
      <c r="R2" s="2" t="s">
        <v>14</v>
      </c>
      <c r="S2" s="2" t="s">
        <v>15</v>
      </c>
      <c r="T2" s="2" t="s">
        <v>16</v>
      </c>
      <c r="U2" s="2" t="s">
        <v>17</v>
      </c>
      <c r="V2" s="2" t="s">
        <v>18</v>
      </c>
      <c r="W2" s="2" t="s">
        <v>14</v>
      </c>
      <c r="X2" s="2" t="s">
        <v>15</v>
      </c>
      <c r="Y2" s="2" t="s">
        <v>16</v>
      </c>
      <c r="Z2" s="2" t="s">
        <v>17</v>
      </c>
      <c r="AA2" s="2" t="s">
        <v>18</v>
      </c>
      <c r="AB2" s="2" t="s">
        <v>14</v>
      </c>
      <c r="AC2" s="2" t="s">
        <v>15</v>
      </c>
      <c r="AD2" s="2" t="s">
        <v>16</v>
      </c>
      <c r="AE2" s="2" t="s">
        <v>17</v>
      </c>
      <c r="AF2" s="2" t="s">
        <v>18</v>
      </c>
      <c r="AG2" s="2" t="s">
        <v>14</v>
      </c>
      <c r="AH2" s="2" t="s">
        <v>15</v>
      </c>
      <c r="AI2" s="2" t="s">
        <v>16</v>
      </c>
      <c r="AJ2" s="2" t="s">
        <v>17</v>
      </c>
      <c r="AK2" s="2" t="s">
        <v>18</v>
      </c>
      <c r="AL2" s="2" t="s">
        <v>14</v>
      </c>
      <c r="AM2" s="2" t="s">
        <v>15</v>
      </c>
      <c r="AN2" s="2" t="s">
        <v>16</v>
      </c>
      <c r="AO2" s="2" t="s">
        <v>17</v>
      </c>
      <c r="AP2" s="2" t="s">
        <v>18</v>
      </c>
    </row>
    <row r="3" spans="1:42" ht="15.75">
      <c r="A3" s="2">
        <v>1</v>
      </c>
      <c r="B3" s="1" t="s">
        <v>19</v>
      </c>
      <c r="C3" s="52" t="s">
        <v>20</v>
      </c>
      <c r="D3" s="2">
        <v>13.9</v>
      </c>
      <c r="E3" s="2">
        <v>3.1</v>
      </c>
      <c r="F3" s="2">
        <f t="shared" ref="F3:F15" si="0">D3-E3</f>
        <v>10.8</v>
      </c>
      <c r="G3" s="3">
        <f t="shared" ref="G3:G15" si="1">E3/F3</f>
        <v>0.28703703703703703</v>
      </c>
      <c r="H3" s="4">
        <v>0.5</v>
      </c>
      <c r="I3" s="4">
        <v>0.3</v>
      </c>
      <c r="J3" s="5">
        <f>(H3-I3)*100/H3</f>
        <v>40</v>
      </c>
      <c r="K3" s="4">
        <v>1</v>
      </c>
      <c r="L3" s="5">
        <v>100</v>
      </c>
      <c r="M3" s="4">
        <v>0.4</v>
      </c>
      <c r="N3" s="4">
        <v>-2.2999999999999998</v>
      </c>
      <c r="O3" s="5">
        <f>(M3-N3)*100/M3</f>
        <v>675</v>
      </c>
      <c r="P3" s="4">
        <v>0.1</v>
      </c>
      <c r="Q3" s="5">
        <f>(M3-P3)*100/M3</f>
        <v>75</v>
      </c>
      <c r="R3" s="2"/>
      <c r="S3" s="2"/>
      <c r="T3" s="2"/>
      <c r="U3" s="2"/>
      <c r="V3" s="2"/>
      <c r="W3" s="2">
        <v>13.67</v>
      </c>
      <c r="X3" s="2">
        <v>13.2</v>
      </c>
      <c r="Y3" s="5">
        <f>(W3-X3)*100/W3</f>
        <v>3.4381858083394343</v>
      </c>
      <c r="Z3" s="2">
        <v>14.3</v>
      </c>
      <c r="AA3" s="5">
        <v>4.6100000000000003</v>
      </c>
      <c r="AB3" s="2">
        <v>7.2</v>
      </c>
      <c r="AC3" s="2">
        <v>6.4</v>
      </c>
      <c r="AD3" s="5">
        <f>(AB3-AC3)*100/AB3</f>
        <v>11.111111111111109</v>
      </c>
      <c r="AE3" s="2">
        <v>6.7</v>
      </c>
      <c r="AF3" s="5">
        <f>(AB3-AE3)*100/AB3</f>
        <v>6.9444444444444446</v>
      </c>
      <c r="AG3" s="2">
        <v>72</v>
      </c>
      <c r="AH3" s="2"/>
      <c r="AI3" s="2"/>
      <c r="AJ3" s="2">
        <v>62</v>
      </c>
      <c r="AK3" s="5">
        <f>(AG3-AJ3)*100/AG3</f>
        <v>13.888888888888889</v>
      </c>
      <c r="AL3" s="2">
        <v>141</v>
      </c>
      <c r="AM3" s="2">
        <v>135</v>
      </c>
      <c r="AN3" s="5">
        <f>(AL3-AM3)*100/AL3</f>
        <v>4.2553191489361701</v>
      </c>
      <c r="AO3" s="2">
        <v>122</v>
      </c>
      <c r="AP3" s="3">
        <f>(AL3-AO3)*100/AL3</f>
        <v>13.475177304964539</v>
      </c>
    </row>
    <row r="4" spans="1:42" ht="15.75">
      <c r="A4" s="2">
        <v>2</v>
      </c>
      <c r="B4" s="1" t="s">
        <v>21</v>
      </c>
      <c r="C4" s="52" t="s">
        <v>22</v>
      </c>
      <c r="D4" s="2">
        <v>11.1</v>
      </c>
      <c r="E4" s="2">
        <v>2.5</v>
      </c>
      <c r="F4" s="2">
        <f t="shared" si="0"/>
        <v>8.6</v>
      </c>
      <c r="G4" s="3">
        <f t="shared" si="1"/>
        <v>0.29069767441860467</v>
      </c>
      <c r="H4" s="2">
        <v>2.1</v>
      </c>
      <c r="I4" s="2">
        <v>1.9</v>
      </c>
      <c r="J4" s="5">
        <f t="shared" ref="J4:J15" si="2">(H4-I4)*100/H4</f>
        <v>9.5238095238095326</v>
      </c>
      <c r="K4" s="2">
        <v>2.2000000000000002</v>
      </c>
      <c r="L4" s="5">
        <v>4.76</v>
      </c>
      <c r="M4" s="2">
        <v>1.4</v>
      </c>
      <c r="N4" s="2">
        <v>1.2</v>
      </c>
      <c r="O4" s="5">
        <f t="shared" ref="O4:O15" si="3">(M4-N4)*100/M4</f>
        <v>14.285714285714285</v>
      </c>
      <c r="P4" s="2">
        <v>1.8</v>
      </c>
      <c r="Q4" s="5">
        <v>28.57</v>
      </c>
      <c r="R4" s="2">
        <v>7</v>
      </c>
      <c r="S4" s="2">
        <v>9</v>
      </c>
      <c r="T4" s="5">
        <v>28.57</v>
      </c>
      <c r="U4" s="2">
        <v>3</v>
      </c>
      <c r="V4" s="5">
        <f>(R4-U4)*100/R4</f>
        <v>57.142857142857146</v>
      </c>
      <c r="W4" s="2">
        <v>9.2100000000000009</v>
      </c>
      <c r="X4" s="2">
        <v>8.6</v>
      </c>
      <c r="Y4" s="5">
        <f t="shared" ref="Y4:Y15" si="4">(W4-X4)*100/W4</f>
        <v>6.6232356134636392</v>
      </c>
      <c r="Z4" s="2">
        <v>8.6999999999999993</v>
      </c>
      <c r="AA4" s="5">
        <f t="shared" ref="AA4:AA15" si="5">(W4-Z4)*100/W4</f>
        <v>5.5374592833876388</v>
      </c>
      <c r="AB4" s="2">
        <v>5.6</v>
      </c>
      <c r="AC4" s="2">
        <v>4.9000000000000004</v>
      </c>
      <c r="AD4" s="5">
        <f t="shared" ref="AD4:AD15" si="6">(AB4-AC4)*100/AB4</f>
        <v>12.499999999999988</v>
      </c>
      <c r="AE4" s="2">
        <v>5</v>
      </c>
      <c r="AF4" s="5">
        <f t="shared" ref="AF4:AF15" si="7">(AB4-AE4)*100/AB4</f>
        <v>10.714285714285708</v>
      </c>
      <c r="AG4" s="2">
        <v>26</v>
      </c>
      <c r="AH4" s="2"/>
      <c r="AI4" s="2"/>
      <c r="AJ4" s="2">
        <v>24</v>
      </c>
      <c r="AK4" s="5">
        <f t="shared" ref="AK4:AK15" si="8">(AG4-AJ4)*100/AG4</f>
        <v>7.6923076923076925</v>
      </c>
      <c r="AL4" s="2">
        <v>303</v>
      </c>
      <c r="AM4" s="2">
        <v>285</v>
      </c>
      <c r="AN4" s="5">
        <f t="shared" ref="AN4:AN15" si="9">(AL4-AM4)*100/AL4</f>
        <v>5.9405940594059405</v>
      </c>
      <c r="AO4" s="2">
        <v>303</v>
      </c>
      <c r="AP4" s="3">
        <f t="shared" ref="AP4:AP15" si="10">(AL4-AO4)*100/AL4</f>
        <v>0</v>
      </c>
    </row>
    <row r="5" spans="1:42" ht="15.75">
      <c r="A5" s="2">
        <v>3</v>
      </c>
      <c r="B5" s="1" t="s">
        <v>23</v>
      </c>
      <c r="C5" s="52" t="s">
        <v>24</v>
      </c>
      <c r="D5" s="2">
        <v>13.9</v>
      </c>
      <c r="E5" s="2">
        <v>3.2</v>
      </c>
      <c r="F5" s="2">
        <f t="shared" si="0"/>
        <v>10.7</v>
      </c>
      <c r="G5" s="3">
        <f t="shared" si="1"/>
        <v>0.2990654205607477</v>
      </c>
      <c r="H5" s="2">
        <v>0.5</v>
      </c>
      <c r="I5" s="2">
        <v>0.4</v>
      </c>
      <c r="J5" s="5">
        <f t="shared" si="2"/>
        <v>19.999999999999996</v>
      </c>
      <c r="K5" s="2">
        <v>0.6</v>
      </c>
      <c r="L5" s="5">
        <v>20</v>
      </c>
      <c r="M5" s="2">
        <v>0.2</v>
      </c>
      <c r="N5" s="2">
        <v>0.1</v>
      </c>
      <c r="O5" s="5">
        <f t="shared" si="3"/>
        <v>50</v>
      </c>
      <c r="P5" s="2">
        <v>0.1</v>
      </c>
      <c r="Q5" s="5">
        <f t="shared" ref="Q5:Q15" si="11">(M5-P5)*100/M5</f>
        <v>50</v>
      </c>
      <c r="R5" s="2">
        <v>29</v>
      </c>
      <c r="S5" s="2">
        <v>25</v>
      </c>
      <c r="T5" s="5">
        <f t="shared" ref="T5:T10" si="12">(R5-S5)*100/R5</f>
        <v>13.793103448275861</v>
      </c>
      <c r="U5" s="2">
        <v>27</v>
      </c>
      <c r="V5" s="5">
        <f t="shared" ref="V5:V10" si="13">(R5-U5)*100/R5</f>
        <v>6.8965517241379306</v>
      </c>
      <c r="W5" s="2">
        <v>13.37</v>
      </c>
      <c r="X5" s="2">
        <v>11</v>
      </c>
      <c r="Y5" s="5">
        <f t="shared" si="4"/>
        <v>17.726252804786832</v>
      </c>
      <c r="Z5" s="2">
        <v>11.5</v>
      </c>
      <c r="AA5" s="5">
        <f t="shared" si="5"/>
        <v>13.986537023186232</v>
      </c>
      <c r="AB5" s="2">
        <v>7.4</v>
      </c>
      <c r="AC5" s="2">
        <v>5.7</v>
      </c>
      <c r="AD5" s="5">
        <f t="shared" si="6"/>
        <v>22.972972972972975</v>
      </c>
      <c r="AE5" s="2">
        <v>5.9</v>
      </c>
      <c r="AF5" s="5">
        <f t="shared" si="7"/>
        <v>20.27027027027027</v>
      </c>
      <c r="AG5" s="2">
        <v>144</v>
      </c>
      <c r="AH5" s="2">
        <v>102</v>
      </c>
      <c r="AI5" s="5">
        <f>(AG5-AH5)*100/AG5</f>
        <v>29.166666666666668</v>
      </c>
      <c r="AJ5" s="2">
        <v>111</v>
      </c>
      <c r="AK5" s="5">
        <f t="shared" si="8"/>
        <v>22.916666666666668</v>
      </c>
      <c r="AL5" s="2"/>
      <c r="AM5" s="2"/>
      <c r="AN5" s="5" t="e">
        <f t="shared" si="9"/>
        <v>#DIV/0!</v>
      </c>
      <c r="AO5" s="2"/>
      <c r="AP5" s="3" t="e">
        <f t="shared" si="10"/>
        <v>#DIV/0!</v>
      </c>
    </row>
    <row r="6" spans="1:42" ht="15.75">
      <c r="A6" s="2">
        <v>4</v>
      </c>
      <c r="B6" s="1" t="s">
        <v>25</v>
      </c>
      <c r="C6" s="52" t="s">
        <v>26</v>
      </c>
      <c r="D6" s="2">
        <v>9.9</v>
      </c>
      <c r="E6" s="2">
        <v>2.8</v>
      </c>
      <c r="F6" s="2">
        <f t="shared" si="0"/>
        <v>7.1000000000000005</v>
      </c>
      <c r="G6" s="3">
        <f t="shared" si="1"/>
        <v>0.39436619718309851</v>
      </c>
      <c r="H6" s="2">
        <v>0.4</v>
      </c>
      <c r="I6" s="2">
        <v>0.4</v>
      </c>
      <c r="J6" s="5">
        <f t="shared" si="2"/>
        <v>0</v>
      </c>
      <c r="K6" s="2">
        <v>0.4</v>
      </c>
      <c r="L6" s="5">
        <f t="shared" ref="L6:L15" si="14">(H6-K6)*100/H6</f>
        <v>0</v>
      </c>
      <c r="M6" s="2">
        <v>0.2</v>
      </c>
      <c r="N6" s="2">
        <v>0.1</v>
      </c>
      <c r="O6" s="5">
        <f t="shared" si="3"/>
        <v>50</v>
      </c>
      <c r="P6" s="2">
        <v>0.1</v>
      </c>
      <c r="Q6" s="5">
        <f t="shared" si="11"/>
        <v>50</v>
      </c>
      <c r="R6" s="2">
        <v>27</v>
      </c>
      <c r="S6" s="2">
        <v>32</v>
      </c>
      <c r="T6" s="5">
        <v>18.52</v>
      </c>
      <c r="U6" s="2">
        <v>27</v>
      </c>
      <c r="V6" s="5">
        <f t="shared" si="13"/>
        <v>0</v>
      </c>
      <c r="W6" s="2">
        <v>9.02</v>
      </c>
      <c r="X6" s="2">
        <v>8.5</v>
      </c>
      <c r="Y6" s="5">
        <f t="shared" si="4"/>
        <v>5.7649667405764919</v>
      </c>
      <c r="Z6" s="2">
        <v>8.5</v>
      </c>
      <c r="AA6" s="5">
        <f t="shared" si="5"/>
        <v>5.7649667405764919</v>
      </c>
      <c r="AB6" s="2">
        <v>5.4</v>
      </c>
      <c r="AC6" s="2">
        <v>4.8</v>
      </c>
      <c r="AD6" s="5">
        <f t="shared" si="6"/>
        <v>11.111111111111121</v>
      </c>
      <c r="AE6" s="2">
        <v>4.7</v>
      </c>
      <c r="AF6" s="5">
        <f t="shared" si="7"/>
        <v>12.962962962962965</v>
      </c>
      <c r="AG6" s="2">
        <v>85</v>
      </c>
      <c r="AH6" s="2">
        <v>62</v>
      </c>
      <c r="AI6" s="5">
        <f t="shared" ref="AI6:AI15" si="15">(AG6-AH6)*100/AG6</f>
        <v>27.058823529411764</v>
      </c>
      <c r="AJ6" s="2">
        <v>71</v>
      </c>
      <c r="AK6" s="5">
        <f t="shared" si="8"/>
        <v>16.470588235294116</v>
      </c>
      <c r="AL6" s="2"/>
      <c r="AM6" s="2"/>
      <c r="AN6" s="5" t="e">
        <f t="shared" si="9"/>
        <v>#DIV/0!</v>
      </c>
      <c r="AO6" s="2"/>
      <c r="AP6" s="3" t="e">
        <f t="shared" si="10"/>
        <v>#DIV/0!</v>
      </c>
    </row>
    <row r="7" spans="1:42" ht="15.75">
      <c r="A7" s="2">
        <v>5</v>
      </c>
      <c r="B7" s="1" t="s">
        <v>27</v>
      </c>
      <c r="C7" s="52" t="s">
        <v>28</v>
      </c>
      <c r="D7" s="2">
        <v>11.1</v>
      </c>
      <c r="E7" s="2">
        <v>3.4</v>
      </c>
      <c r="F7" s="2">
        <f t="shared" si="0"/>
        <v>7.6999999999999993</v>
      </c>
      <c r="G7" s="3">
        <f t="shared" si="1"/>
        <v>0.44155844155844159</v>
      </c>
      <c r="H7" s="2">
        <v>0.7</v>
      </c>
      <c r="I7" s="2">
        <v>0.5</v>
      </c>
      <c r="J7" s="5">
        <f t="shared" si="2"/>
        <v>28.571428571428569</v>
      </c>
      <c r="K7" s="2">
        <v>1</v>
      </c>
      <c r="L7" s="5">
        <v>42.86</v>
      </c>
      <c r="M7" s="2">
        <v>0.2</v>
      </c>
      <c r="N7" s="2">
        <v>-0.6</v>
      </c>
      <c r="O7" s="5">
        <f t="shared" si="3"/>
        <v>400</v>
      </c>
      <c r="P7" s="2">
        <v>0.2</v>
      </c>
      <c r="Q7" s="5">
        <f t="shared" si="11"/>
        <v>0</v>
      </c>
      <c r="R7" s="2">
        <v>44</v>
      </c>
      <c r="S7" s="2">
        <v>31</v>
      </c>
      <c r="T7" s="5">
        <f t="shared" si="12"/>
        <v>29.545454545454547</v>
      </c>
      <c r="U7" s="2">
        <v>32</v>
      </c>
      <c r="V7" s="5">
        <f t="shared" si="13"/>
        <v>27.272727272727273</v>
      </c>
      <c r="W7" s="2">
        <v>13.7</v>
      </c>
      <c r="X7" s="2">
        <v>11.7</v>
      </c>
      <c r="Y7" s="5">
        <f t="shared" si="4"/>
        <v>14.598540145985401</v>
      </c>
      <c r="Z7" s="2">
        <v>11.8</v>
      </c>
      <c r="AA7" s="5">
        <f t="shared" si="5"/>
        <v>13.868613138686122</v>
      </c>
      <c r="AB7" s="2">
        <v>4.9000000000000004</v>
      </c>
      <c r="AC7" s="2">
        <v>3.3</v>
      </c>
      <c r="AD7" s="5">
        <f t="shared" si="6"/>
        <v>32.653061224489804</v>
      </c>
      <c r="AE7" s="2">
        <v>4.9000000000000004</v>
      </c>
      <c r="AF7" s="5">
        <f t="shared" si="7"/>
        <v>0</v>
      </c>
      <c r="AG7" s="2">
        <v>118</v>
      </c>
      <c r="AH7" s="2">
        <v>305</v>
      </c>
      <c r="AI7" s="5">
        <v>158.47</v>
      </c>
      <c r="AJ7" s="2">
        <v>97</v>
      </c>
      <c r="AK7" s="5">
        <f t="shared" si="8"/>
        <v>17.796610169491526</v>
      </c>
      <c r="AL7" s="2">
        <v>123</v>
      </c>
      <c r="AM7" s="2">
        <v>122</v>
      </c>
      <c r="AN7" s="5">
        <f t="shared" si="9"/>
        <v>0.81300813008130079</v>
      </c>
      <c r="AO7" s="2">
        <v>107</v>
      </c>
      <c r="AP7" s="3">
        <f t="shared" si="10"/>
        <v>13.008130081300813</v>
      </c>
    </row>
    <row r="8" spans="1:42" ht="15.75">
      <c r="A8" s="2">
        <v>6</v>
      </c>
      <c r="B8" s="1" t="s">
        <v>29</v>
      </c>
      <c r="C8" s="52" t="s">
        <v>30</v>
      </c>
      <c r="D8" s="2">
        <v>14.4</v>
      </c>
      <c r="E8" s="2">
        <v>3</v>
      </c>
      <c r="F8" s="2">
        <f t="shared" si="0"/>
        <v>11.4</v>
      </c>
      <c r="G8" s="3">
        <f t="shared" si="1"/>
        <v>0.26315789473684209</v>
      </c>
      <c r="H8" s="2">
        <v>0.7</v>
      </c>
      <c r="I8" s="2">
        <v>0.5</v>
      </c>
      <c r="J8" s="5">
        <f t="shared" si="2"/>
        <v>28.571428571428569</v>
      </c>
      <c r="K8" s="2">
        <v>2.2999999999999998</v>
      </c>
      <c r="L8" s="5">
        <v>228.57</v>
      </c>
      <c r="M8" s="2">
        <v>0.2</v>
      </c>
      <c r="N8" s="2">
        <v>2.5</v>
      </c>
      <c r="O8" s="5">
        <v>1150</v>
      </c>
      <c r="P8" s="2">
        <v>0.2</v>
      </c>
      <c r="Q8" s="5">
        <f t="shared" si="11"/>
        <v>0</v>
      </c>
      <c r="R8" s="2">
        <v>30</v>
      </c>
      <c r="S8" s="2">
        <v>27</v>
      </c>
      <c r="T8" s="5">
        <f t="shared" si="12"/>
        <v>10</v>
      </c>
      <c r="U8" s="2">
        <v>27</v>
      </c>
      <c r="V8" s="5">
        <f t="shared" si="13"/>
        <v>10</v>
      </c>
      <c r="W8" s="2">
        <v>10.199999999999999</v>
      </c>
      <c r="X8" s="2">
        <v>9.6999999999999993</v>
      </c>
      <c r="Y8" s="5">
        <f t="shared" si="4"/>
        <v>4.9019607843137258</v>
      </c>
      <c r="Z8" s="2">
        <v>9.6</v>
      </c>
      <c r="AA8" s="5">
        <f t="shared" si="5"/>
        <v>5.8823529411764675</v>
      </c>
      <c r="AB8" s="2">
        <v>7.5</v>
      </c>
      <c r="AC8" s="2">
        <v>6.7</v>
      </c>
      <c r="AD8" s="5">
        <f t="shared" si="6"/>
        <v>10.666666666666664</v>
      </c>
      <c r="AE8" s="2">
        <v>6.9</v>
      </c>
      <c r="AF8" s="5">
        <f t="shared" si="7"/>
        <v>7.9999999999999956</v>
      </c>
      <c r="AG8" s="2">
        <v>186</v>
      </c>
      <c r="AH8" s="2">
        <v>158</v>
      </c>
      <c r="AI8" s="5">
        <f t="shared" si="15"/>
        <v>15.053763440860216</v>
      </c>
      <c r="AJ8" s="2">
        <v>142</v>
      </c>
      <c r="AK8" s="5">
        <f t="shared" si="8"/>
        <v>23.655913978494624</v>
      </c>
      <c r="AL8" s="2">
        <v>59</v>
      </c>
      <c r="AM8" s="2">
        <v>64</v>
      </c>
      <c r="AN8" s="5">
        <v>8.4700000000000006</v>
      </c>
      <c r="AO8" s="2">
        <v>72</v>
      </c>
      <c r="AP8" s="3">
        <v>22.03</v>
      </c>
    </row>
    <row r="9" spans="1:42" ht="15.75">
      <c r="A9" s="2">
        <v>7</v>
      </c>
      <c r="B9" s="1" t="s">
        <v>31</v>
      </c>
      <c r="C9" s="52" t="s">
        <v>32</v>
      </c>
      <c r="D9" s="2">
        <v>10.6</v>
      </c>
      <c r="E9" s="2">
        <v>3.3</v>
      </c>
      <c r="F9" s="2">
        <f t="shared" si="0"/>
        <v>7.3</v>
      </c>
      <c r="G9" s="3">
        <f t="shared" si="1"/>
        <v>0.45205479452054792</v>
      </c>
      <c r="H9" s="2">
        <v>0.5</v>
      </c>
      <c r="I9" s="2">
        <v>0.4</v>
      </c>
      <c r="J9" s="5">
        <f t="shared" si="2"/>
        <v>19.999999999999996</v>
      </c>
      <c r="K9" s="2">
        <v>0.6</v>
      </c>
      <c r="L9" s="5">
        <v>20</v>
      </c>
      <c r="M9" s="2">
        <v>0.3</v>
      </c>
      <c r="N9" s="2">
        <v>1.1000000000000001</v>
      </c>
      <c r="O9" s="5">
        <v>266.67</v>
      </c>
      <c r="P9" s="2">
        <v>0.2</v>
      </c>
      <c r="Q9" s="5">
        <f t="shared" si="11"/>
        <v>33.333333333333329</v>
      </c>
      <c r="R9" s="2">
        <v>30</v>
      </c>
      <c r="S9" s="2">
        <v>35</v>
      </c>
      <c r="T9" s="5">
        <v>16.670000000000002</v>
      </c>
      <c r="U9" s="2">
        <v>37</v>
      </c>
      <c r="V9" s="5">
        <v>23.33</v>
      </c>
      <c r="W9" s="2">
        <v>9.42</v>
      </c>
      <c r="X9" s="2">
        <v>8.9</v>
      </c>
      <c r="Y9" s="5">
        <f t="shared" si="4"/>
        <v>5.5201698513800377</v>
      </c>
      <c r="Z9" s="2">
        <v>8.9</v>
      </c>
      <c r="AA9" s="5">
        <f t="shared" si="5"/>
        <v>5.5201698513800377</v>
      </c>
      <c r="AB9" s="2">
        <v>4.4000000000000004</v>
      </c>
      <c r="AC9" s="2">
        <v>4.0999999999999996</v>
      </c>
      <c r="AD9" s="5">
        <f t="shared" si="6"/>
        <v>6.8181818181818334</v>
      </c>
      <c r="AE9" s="2">
        <v>4.4000000000000004</v>
      </c>
      <c r="AF9" s="5">
        <f t="shared" si="7"/>
        <v>0</v>
      </c>
      <c r="AG9" s="2">
        <v>74</v>
      </c>
      <c r="AH9" s="2">
        <v>61</v>
      </c>
      <c r="AI9" s="5">
        <f t="shared" si="15"/>
        <v>17.567567567567568</v>
      </c>
      <c r="AJ9" s="2">
        <v>66</v>
      </c>
      <c r="AK9" s="5">
        <f t="shared" si="8"/>
        <v>10.810810810810811</v>
      </c>
      <c r="AL9" s="2">
        <v>252</v>
      </c>
      <c r="AM9" s="2">
        <v>249</v>
      </c>
      <c r="AN9" s="5">
        <f t="shared" si="9"/>
        <v>1.1904761904761905</v>
      </c>
      <c r="AO9" s="2">
        <v>243</v>
      </c>
      <c r="AP9" s="3">
        <f t="shared" si="10"/>
        <v>3.5714285714285716</v>
      </c>
    </row>
    <row r="10" spans="1:42" ht="15.75">
      <c r="A10" s="2">
        <v>8</v>
      </c>
      <c r="B10" s="1" t="s">
        <v>33</v>
      </c>
      <c r="C10" s="52" t="s">
        <v>34</v>
      </c>
      <c r="D10" s="2">
        <v>14.4</v>
      </c>
      <c r="E10" s="2">
        <v>1.3</v>
      </c>
      <c r="F10" s="2">
        <f t="shared" si="0"/>
        <v>13.1</v>
      </c>
      <c r="G10" s="3">
        <f t="shared" si="1"/>
        <v>9.9236641221374058E-2</v>
      </c>
      <c r="H10" s="2">
        <v>1.9</v>
      </c>
      <c r="I10" s="2">
        <v>1.7</v>
      </c>
      <c r="J10" s="5">
        <f t="shared" si="2"/>
        <v>10.526315789473683</v>
      </c>
      <c r="K10" s="2">
        <v>1.8</v>
      </c>
      <c r="L10" s="5">
        <f t="shared" si="14"/>
        <v>5.2631578947368345</v>
      </c>
      <c r="M10" s="2">
        <v>1.4</v>
      </c>
      <c r="N10" s="2">
        <v>1.3</v>
      </c>
      <c r="O10" s="5">
        <f t="shared" si="3"/>
        <v>7.1428571428571335</v>
      </c>
      <c r="P10" s="2">
        <v>1.6</v>
      </c>
      <c r="Q10" s="5">
        <v>14.29</v>
      </c>
      <c r="R10" s="2">
        <v>10</v>
      </c>
      <c r="S10" s="2">
        <v>9</v>
      </c>
      <c r="T10" s="5">
        <f t="shared" si="12"/>
        <v>10</v>
      </c>
      <c r="U10" s="2">
        <v>8</v>
      </c>
      <c r="V10" s="5">
        <f t="shared" si="13"/>
        <v>20</v>
      </c>
      <c r="W10" s="2">
        <v>8.33</v>
      </c>
      <c r="X10" s="2">
        <v>7.3</v>
      </c>
      <c r="Y10" s="5">
        <f t="shared" si="4"/>
        <v>12.36494597839136</v>
      </c>
      <c r="Z10" s="2">
        <v>7.3</v>
      </c>
      <c r="AA10" s="5">
        <f t="shared" si="5"/>
        <v>12.36494597839136</v>
      </c>
      <c r="AB10" s="2">
        <v>4.4000000000000004</v>
      </c>
      <c r="AC10" s="2">
        <v>3.5</v>
      </c>
      <c r="AD10" s="5">
        <f t="shared" si="6"/>
        <v>20.45454545454546</v>
      </c>
      <c r="AE10" s="2">
        <v>3.8</v>
      </c>
      <c r="AF10" s="5">
        <f t="shared" si="7"/>
        <v>13.636363636363647</v>
      </c>
      <c r="AG10" s="2">
        <v>76</v>
      </c>
      <c r="AH10" s="2">
        <v>49</v>
      </c>
      <c r="AI10" s="5">
        <f t="shared" si="15"/>
        <v>35.526315789473685</v>
      </c>
      <c r="AJ10" s="2">
        <v>59</v>
      </c>
      <c r="AK10" s="5">
        <f t="shared" si="8"/>
        <v>22.368421052631579</v>
      </c>
      <c r="AL10" s="2">
        <v>12</v>
      </c>
      <c r="AM10" s="2">
        <v>1</v>
      </c>
      <c r="AN10" s="5">
        <f t="shared" si="9"/>
        <v>91.666666666666671</v>
      </c>
      <c r="AO10" s="2">
        <v>2</v>
      </c>
      <c r="AP10" s="3">
        <f t="shared" si="10"/>
        <v>83.333333333333329</v>
      </c>
    </row>
    <row r="11" spans="1:42" ht="15.75">
      <c r="A11" s="2">
        <v>9</v>
      </c>
      <c r="B11" s="1" t="s">
        <v>35</v>
      </c>
      <c r="C11" s="52" t="s">
        <v>36</v>
      </c>
      <c r="D11" s="2">
        <v>10.4</v>
      </c>
      <c r="E11" s="2">
        <v>3.6</v>
      </c>
      <c r="F11" s="2">
        <f t="shared" si="0"/>
        <v>6.8000000000000007</v>
      </c>
      <c r="G11" s="3">
        <f t="shared" si="1"/>
        <v>0.52941176470588236</v>
      </c>
      <c r="H11" s="2">
        <v>0.4</v>
      </c>
      <c r="I11" s="2">
        <v>0.5</v>
      </c>
      <c r="J11" s="5">
        <v>25</v>
      </c>
      <c r="K11" s="2">
        <v>0.7</v>
      </c>
      <c r="L11" s="5">
        <v>75</v>
      </c>
      <c r="M11" s="2">
        <v>0.3</v>
      </c>
      <c r="N11" s="2">
        <v>-2.2999999999999998</v>
      </c>
      <c r="O11" s="5">
        <f t="shared" si="3"/>
        <v>866.66666666666652</v>
      </c>
      <c r="P11" s="2">
        <v>0.1</v>
      </c>
      <c r="Q11" s="5">
        <f t="shared" si="11"/>
        <v>66.666666666666671</v>
      </c>
      <c r="R11" s="2">
        <v>33</v>
      </c>
      <c r="S11" s="2">
        <v>39</v>
      </c>
      <c r="T11" s="5">
        <v>18.18</v>
      </c>
      <c r="U11" s="2">
        <v>39</v>
      </c>
      <c r="V11" s="5">
        <v>18.18</v>
      </c>
      <c r="W11" s="2"/>
      <c r="X11" s="2"/>
      <c r="Y11" s="5" t="e">
        <f t="shared" si="4"/>
        <v>#DIV/0!</v>
      </c>
      <c r="Z11" s="2"/>
      <c r="AA11" s="5" t="e">
        <f t="shared" si="5"/>
        <v>#DIV/0!</v>
      </c>
      <c r="AB11" s="2"/>
      <c r="AC11" s="2"/>
      <c r="AD11" s="5" t="e">
        <f t="shared" si="6"/>
        <v>#DIV/0!</v>
      </c>
      <c r="AE11" s="2"/>
      <c r="AF11" s="5" t="e">
        <f t="shared" si="7"/>
        <v>#DIV/0!</v>
      </c>
      <c r="AG11" s="2"/>
      <c r="AH11" s="2"/>
      <c r="AI11" s="5" t="e">
        <f t="shared" si="15"/>
        <v>#DIV/0!</v>
      </c>
      <c r="AJ11" s="2"/>
      <c r="AK11" s="5" t="e">
        <f t="shared" si="8"/>
        <v>#DIV/0!</v>
      </c>
      <c r="AL11" s="2"/>
      <c r="AM11" s="2"/>
      <c r="AN11" s="5" t="e">
        <f t="shared" si="9"/>
        <v>#DIV/0!</v>
      </c>
      <c r="AO11" s="2"/>
      <c r="AP11" s="3" t="e">
        <f t="shared" si="10"/>
        <v>#DIV/0!</v>
      </c>
    </row>
    <row r="12" spans="1:42" ht="15.75">
      <c r="A12" s="2">
        <v>10</v>
      </c>
      <c r="B12" s="1" t="s">
        <v>37</v>
      </c>
      <c r="C12" s="1"/>
      <c r="D12" s="2">
        <v>9.5</v>
      </c>
      <c r="E12" s="2">
        <v>2.8</v>
      </c>
      <c r="F12" s="2">
        <f t="shared" si="0"/>
        <v>6.7</v>
      </c>
      <c r="G12" s="3">
        <f t="shared" si="1"/>
        <v>0.41791044776119401</v>
      </c>
      <c r="H12" s="2">
        <v>0.8</v>
      </c>
      <c r="I12" s="2">
        <v>0.6</v>
      </c>
      <c r="J12" s="5">
        <f t="shared" si="2"/>
        <v>25.000000000000007</v>
      </c>
      <c r="K12" s="2">
        <v>0.5</v>
      </c>
      <c r="L12" s="5">
        <f t="shared" si="14"/>
        <v>37.5</v>
      </c>
      <c r="M12" s="2">
        <v>0.3</v>
      </c>
      <c r="N12" s="2">
        <v>0.2</v>
      </c>
      <c r="O12" s="5">
        <f t="shared" si="3"/>
        <v>33.333333333333329</v>
      </c>
      <c r="P12" s="2">
        <v>0.2</v>
      </c>
      <c r="Q12" s="5">
        <f t="shared" si="11"/>
        <v>33.333333333333329</v>
      </c>
      <c r="R12" s="2">
        <v>27</v>
      </c>
      <c r="S12" s="2">
        <v>29</v>
      </c>
      <c r="T12" s="5">
        <v>7.41</v>
      </c>
      <c r="U12" s="2">
        <v>28</v>
      </c>
      <c r="V12" s="5">
        <v>3.7</v>
      </c>
      <c r="W12" s="2">
        <v>9.75</v>
      </c>
      <c r="X12" s="2">
        <v>8.9</v>
      </c>
      <c r="Y12" s="5">
        <f t="shared" si="4"/>
        <v>8.7179487179487154</v>
      </c>
      <c r="Z12" s="2">
        <v>8.3000000000000007</v>
      </c>
      <c r="AA12" s="5">
        <f t="shared" si="5"/>
        <v>14.871794871794865</v>
      </c>
      <c r="AB12" s="2">
        <v>4.0999999999999996</v>
      </c>
      <c r="AC12" s="2">
        <v>3.2</v>
      </c>
      <c r="AD12" s="5">
        <f t="shared" si="6"/>
        <v>21.951219512195109</v>
      </c>
      <c r="AE12" s="2">
        <v>3.5</v>
      </c>
      <c r="AF12" s="5">
        <f t="shared" si="7"/>
        <v>14.634146341463408</v>
      </c>
      <c r="AG12" s="2">
        <v>121</v>
      </c>
      <c r="AH12" s="2">
        <v>95</v>
      </c>
      <c r="AI12" s="5">
        <f t="shared" si="15"/>
        <v>21.487603305785125</v>
      </c>
      <c r="AJ12" s="2">
        <v>109</v>
      </c>
      <c r="AK12" s="5">
        <f t="shared" si="8"/>
        <v>9.9173553719008272</v>
      </c>
      <c r="AL12" s="2">
        <v>54</v>
      </c>
      <c r="AM12" s="2">
        <v>40</v>
      </c>
      <c r="AN12" s="5">
        <f t="shared" si="9"/>
        <v>25.925925925925927</v>
      </c>
      <c r="AO12" s="2">
        <v>30</v>
      </c>
      <c r="AP12" s="3">
        <f t="shared" si="10"/>
        <v>44.444444444444443</v>
      </c>
    </row>
    <row r="13" spans="1:42" ht="15.75">
      <c r="A13" s="2">
        <v>11</v>
      </c>
      <c r="B13" s="1" t="s">
        <v>38</v>
      </c>
      <c r="C13" s="52" t="s">
        <v>39</v>
      </c>
      <c r="D13" s="2">
        <v>10.3</v>
      </c>
      <c r="E13" s="2">
        <v>3</v>
      </c>
      <c r="F13" s="2">
        <f t="shared" si="0"/>
        <v>7.3000000000000007</v>
      </c>
      <c r="G13" s="3">
        <f t="shared" si="1"/>
        <v>0.41095890410958902</v>
      </c>
      <c r="H13" s="2">
        <v>3.9</v>
      </c>
      <c r="I13" s="2">
        <v>4</v>
      </c>
      <c r="J13" s="5">
        <v>2.56</v>
      </c>
      <c r="K13" s="2">
        <v>4.4000000000000004</v>
      </c>
      <c r="L13" s="5">
        <v>12.82</v>
      </c>
      <c r="M13" s="2">
        <v>1.5</v>
      </c>
      <c r="N13" s="2">
        <v>1.7</v>
      </c>
      <c r="O13" s="5">
        <v>13.33</v>
      </c>
      <c r="P13" s="2">
        <v>2.4</v>
      </c>
      <c r="Q13" s="5">
        <v>60</v>
      </c>
      <c r="R13" s="2">
        <v>30</v>
      </c>
      <c r="S13" s="2">
        <v>36</v>
      </c>
      <c r="T13" s="5">
        <v>20</v>
      </c>
      <c r="U13" s="2">
        <v>36</v>
      </c>
      <c r="V13" s="5">
        <v>20</v>
      </c>
      <c r="W13" s="2">
        <v>9.4</v>
      </c>
      <c r="X13" s="2">
        <v>8.6999999999999993</v>
      </c>
      <c r="Y13" s="5">
        <f t="shared" si="4"/>
        <v>7.4468085106383093</v>
      </c>
      <c r="Z13" s="2">
        <v>8.6999999999999993</v>
      </c>
      <c r="AA13" s="5">
        <f t="shared" si="5"/>
        <v>7.4468085106383093</v>
      </c>
      <c r="AB13" s="2">
        <v>4</v>
      </c>
      <c r="AC13" s="2">
        <v>3.3</v>
      </c>
      <c r="AD13" s="5">
        <f t="shared" si="6"/>
        <v>17.500000000000004</v>
      </c>
      <c r="AE13" s="2">
        <v>3.4</v>
      </c>
      <c r="AF13" s="5">
        <f t="shared" si="7"/>
        <v>15.000000000000002</v>
      </c>
      <c r="AG13" s="2">
        <v>142</v>
      </c>
      <c r="AH13" s="2">
        <v>115</v>
      </c>
      <c r="AI13" s="5">
        <f t="shared" si="15"/>
        <v>19.014084507042252</v>
      </c>
      <c r="AJ13" s="2">
        <v>118</v>
      </c>
      <c r="AK13" s="5">
        <f t="shared" si="8"/>
        <v>16.901408450704224</v>
      </c>
      <c r="AL13" s="2">
        <v>189</v>
      </c>
      <c r="AM13" s="2">
        <v>154</v>
      </c>
      <c r="AN13" s="5">
        <f t="shared" si="9"/>
        <v>18.518518518518519</v>
      </c>
      <c r="AO13" s="2">
        <v>144</v>
      </c>
      <c r="AP13" s="3">
        <f t="shared" si="10"/>
        <v>23.80952380952381</v>
      </c>
    </row>
    <row r="14" spans="1:42" ht="15.75">
      <c r="A14" s="2">
        <v>12</v>
      </c>
      <c r="B14" s="1" t="s">
        <v>40</v>
      </c>
      <c r="C14" s="52" t="s">
        <v>41</v>
      </c>
      <c r="D14" s="2">
        <v>11.4</v>
      </c>
      <c r="E14" s="2">
        <v>2.8</v>
      </c>
      <c r="F14" s="2">
        <f t="shared" si="0"/>
        <v>8.6000000000000014</v>
      </c>
      <c r="G14" s="3">
        <f t="shared" si="1"/>
        <v>0.32558139534883712</v>
      </c>
      <c r="H14" s="2">
        <v>0.8</v>
      </c>
      <c r="I14" s="2">
        <v>0.5</v>
      </c>
      <c r="J14" s="5">
        <f t="shared" si="2"/>
        <v>37.5</v>
      </c>
      <c r="K14" s="2">
        <v>0.5</v>
      </c>
      <c r="L14" s="5">
        <f t="shared" si="14"/>
        <v>37.5</v>
      </c>
      <c r="M14" s="2">
        <v>0.4</v>
      </c>
      <c r="N14" s="2">
        <v>-0.7</v>
      </c>
      <c r="O14" s="5">
        <f t="shared" si="3"/>
        <v>275</v>
      </c>
      <c r="P14" s="2">
        <v>0.3</v>
      </c>
      <c r="Q14" s="5">
        <f t="shared" si="11"/>
        <v>25.000000000000007</v>
      </c>
      <c r="R14" s="2">
        <v>20</v>
      </c>
      <c r="S14" s="2">
        <v>21</v>
      </c>
      <c r="T14" s="5">
        <v>5</v>
      </c>
      <c r="U14" s="2">
        <v>23</v>
      </c>
      <c r="V14" s="5">
        <v>15</v>
      </c>
      <c r="W14" s="2">
        <v>11.11</v>
      </c>
      <c r="X14" s="2">
        <v>9.4</v>
      </c>
      <c r="Y14" s="5">
        <f t="shared" si="4"/>
        <v>15.391539153915385</v>
      </c>
      <c r="Z14" s="2">
        <v>9.5</v>
      </c>
      <c r="AA14" s="5">
        <f t="shared" si="5"/>
        <v>14.491449144914487</v>
      </c>
      <c r="AB14" s="2">
        <v>4.2</v>
      </c>
      <c r="AC14" s="2">
        <v>3.3</v>
      </c>
      <c r="AD14" s="5">
        <f t="shared" si="6"/>
        <v>21.428571428571434</v>
      </c>
      <c r="AE14" s="2">
        <v>3.4</v>
      </c>
      <c r="AF14" s="5">
        <f t="shared" si="7"/>
        <v>19.047619047619055</v>
      </c>
      <c r="AG14" s="2">
        <v>73</v>
      </c>
      <c r="AH14" s="2">
        <v>53</v>
      </c>
      <c r="AI14" s="5">
        <f t="shared" si="15"/>
        <v>27.397260273972602</v>
      </c>
      <c r="AJ14" s="2">
        <v>56</v>
      </c>
      <c r="AK14" s="5">
        <f t="shared" si="8"/>
        <v>23.287671232876711</v>
      </c>
      <c r="AL14" s="2">
        <v>70</v>
      </c>
      <c r="AM14" s="2">
        <v>79</v>
      </c>
      <c r="AN14" s="5">
        <v>12.86</v>
      </c>
      <c r="AO14" s="2">
        <v>73</v>
      </c>
      <c r="AP14" s="3">
        <v>4.29</v>
      </c>
    </row>
    <row r="15" spans="1:42" ht="15.75">
      <c r="A15" s="2">
        <v>13</v>
      </c>
      <c r="B15" s="1" t="s">
        <v>42</v>
      </c>
      <c r="C15" s="52" t="s">
        <v>43</v>
      </c>
      <c r="D15" s="2">
        <v>12.9</v>
      </c>
      <c r="E15" s="2">
        <v>2.2999999999999998</v>
      </c>
      <c r="F15" s="2">
        <f t="shared" si="0"/>
        <v>10.600000000000001</v>
      </c>
      <c r="G15" s="3">
        <f t="shared" si="1"/>
        <v>0.21698113207547165</v>
      </c>
      <c r="H15" s="2">
        <v>1.3</v>
      </c>
      <c r="I15" s="2">
        <v>1.2</v>
      </c>
      <c r="J15" s="5">
        <f t="shared" si="2"/>
        <v>7.6923076923076987</v>
      </c>
      <c r="K15" s="2">
        <v>1.3</v>
      </c>
      <c r="L15" s="5">
        <f t="shared" si="14"/>
        <v>0</v>
      </c>
      <c r="M15" s="2">
        <v>0.8</v>
      </c>
      <c r="N15" s="2">
        <v>0.5</v>
      </c>
      <c r="O15" s="5">
        <f t="shared" si="3"/>
        <v>37.5</v>
      </c>
      <c r="P15" s="2">
        <v>0.8</v>
      </c>
      <c r="Q15" s="5">
        <f t="shared" si="11"/>
        <v>0</v>
      </c>
      <c r="R15" s="2"/>
      <c r="S15" s="2"/>
      <c r="T15" s="2"/>
      <c r="U15" s="2"/>
      <c r="V15" s="2"/>
      <c r="W15" s="2">
        <v>9.1999999999999993</v>
      </c>
      <c r="X15" s="2">
        <v>8.1999999999999993</v>
      </c>
      <c r="Y15" s="5">
        <f t="shared" si="4"/>
        <v>10.869565217391305</v>
      </c>
      <c r="Z15" s="2">
        <v>8.5</v>
      </c>
      <c r="AA15" s="5">
        <f t="shared" si="5"/>
        <v>7.608695652173906</v>
      </c>
      <c r="AB15" s="2">
        <v>3.9</v>
      </c>
      <c r="AC15" s="2">
        <v>3.2</v>
      </c>
      <c r="AD15" s="5">
        <f t="shared" si="6"/>
        <v>17.948717948717942</v>
      </c>
      <c r="AE15" s="2">
        <v>3.3</v>
      </c>
      <c r="AF15" s="5">
        <f t="shared" si="7"/>
        <v>15.384615384615387</v>
      </c>
      <c r="AG15" s="2">
        <v>63</v>
      </c>
      <c r="AH15" s="2">
        <v>51</v>
      </c>
      <c r="AI15" s="5">
        <f t="shared" si="15"/>
        <v>19.047619047619047</v>
      </c>
      <c r="AJ15" s="2">
        <v>50</v>
      </c>
      <c r="AK15" s="5">
        <f t="shared" si="8"/>
        <v>20.634920634920636</v>
      </c>
      <c r="AL15" s="2">
        <v>114</v>
      </c>
      <c r="AM15" s="2">
        <v>80</v>
      </c>
      <c r="AN15" s="5">
        <f t="shared" si="9"/>
        <v>29.82456140350877</v>
      </c>
      <c r="AO15" s="2">
        <v>72</v>
      </c>
      <c r="AP15" s="3">
        <f t="shared" si="10"/>
        <v>36.842105263157897</v>
      </c>
    </row>
  </sheetData>
  <mergeCells count="13">
    <mergeCell ref="AL1:AP1"/>
    <mergeCell ref="A1:A2"/>
    <mergeCell ref="B1:B2"/>
    <mergeCell ref="D1:D2"/>
    <mergeCell ref="E1:E2"/>
    <mergeCell ref="F1:F2"/>
    <mergeCell ref="G1:G2"/>
    <mergeCell ref="H1:L1"/>
    <mergeCell ref="M1:Q1"/>
    <mergeCell ref="R1:V1"/>
    <mergeCell ref="W1:AA1"/>
    <mergeCell ref="AB1:AF1"/>
    <mergeCell ref="AG1:AK1"/>
  </mergeCells>
  <pageMargins left="0.7" right="0.7" top="0.75" bottom="0.75" header="0.3" footer="0.3"/>
  <pageSetup paperSize="9" orientation="portrait" r:id="rId1"/>
  <customProperties>
    <customPr name="__ai3_dataset_43141501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48678D-49D3-4B28-ADB7-FF9B94A2990D}">
  <dimension ref="B1:KO55"/>
  <sheetViews>
    <sheetView showGridLines="0" showRowColHeaders="0" topLeftCell="A29" zoomScaleNormal="100" workbookViewId="0">
      <selection activeCell="H54" sqref="H54"/>
    </sheetView>
  </sheetViews>
  <sheetFormatPr defaultColWidth="11.140625" defaultRowHeight="12" customHeight="1"/>
  <cols>
    <col min="1" max="2" width="1.140625" style="6" customWidth="1"/>
    <col min="3" max="3" width="19.28515625" style="6" customWidth="1"/>
    <col min="4" max="9" width="11.140625" style="6"/>
    <col min="10" max="10" width="11.140625" style="6" customWidth="1"/>
    <col min="11" max="16384" width="11.140625" style="6"/>
  </cols>
  <sheetData>
    <row r="1" spans="2:301" s="9" customFormat="1" ht="5.0999999999999996" customHeight="1">
      <c r="KO1" s="9">
        <v>0</v>
      </c>
    </row>
    <row r="2" spans="2:301" s="9" customFormat="1" ht="20.100000000000001" customHeight="1">
      <c r="B2" s="47" t="s">
        <v>44</v>
      </c>
      <c r="C2" s="48"/>
      <c r="D2" s="48"/>
      <c r="E2" s="48"/>
      <c r="F2" s="48"/>
      <c r="G2" s="48"/>
      <c r="H2" s="48"/>
      <c r="J2" s="10" t="s">
        <v>45</v>
      </c>
      <c r="KO2" s="9">
        <v>325</v>
      </c>
    </row>
    <row r="3" spans="2:301" s="9" customFormat="1" ht="12" hidden="1" customHeight="1">
      <c r="KO3" s="9">
        <v>0</v>
      </c>
    </row>
    <row r="4" spans="2:301" s="9" customFormat="1" ht="20.100000000000001" customHeight="1">
      <c r="B4" s="49" t="s">
        <v>46</v>
      </c>
      <c r="C4" s="48"/>
      <c r="D4" s="48"/>
      <c r="E4" s="48"/>
      <c r="F4" s="48"/>
      <c r="G4" s="48"/>
      <c r="H4" s="48"/>
      <c r="I4" s="48"/>
      <c r="J4" s="48"/>
      <c r="KO4" s="9">
        <v>0</v>
      </c>
    </row>
    <row r="5" spans="2:301" s="9" customFormat="1" ht="20.100000000000001" customHeight="1">
      <c r="B5" s="49" t="s">
        <v>47</v>
      </c>
      <c r="C5" s="48"/>
      <c r="D5" s="48"/>
      <c r="E5" s="48"/>
      <c r="F5" s="48"/>
      <c r="G5" s="48"/>
      <c r="H5" s="48"/>
      <c r="I5" s="48"/>
      <c r="J5" s="48"/>
      <c r="KO5" s="9">
        <v>131.5</v>
      </c>
    </row>
    <row r="6" spans="2:301" s="9" customFormat="1" ht="6" customHeight="1">
      <c r="KO6" s="9">
        <v>303</v>
      </c>
    </row>
    <row r="7" spans="2:301" s="9" customFormat="1" ht="14.1" customHeight="1">
      <c r="B7" s="11" t="s">
        <v>48</v>
      </c>
      <c r="KO7" s="9">
        <v>115</v>
      </c>
    </row>
    <row r="8" spans="2:301" s="12" customFormat="1" ht="8.1" customHeight="1">
      <c r="KO8" s="12">
        <v>65.5</v>
      </c>
    </row>
    <row r="9" spans="2:301" ht="24.95" customHeight="1">
      <c r="KO9" s="6">
        <v>247.5</v>
      </c>
    </row>
    <row r="10" spans="2:301" s="14" customFormat="1" ht="15.95" customHeight="1">
      <c r="B10" s="13" t="s">
        <v>49</v>
      </c>
      <c r="KO10" s="14">
        <v>7</v>
      </c>
    </row>
    <row r="11" spans="2:301" ht="9.9499999999999993" customHeight="1">
      <c r="KO11" s="6">
        <v>42</v>
      </c>
    </row>
    <row r="12" spans="2:301" s="8" customFormat="1" ht="12" customHeight="1">
      <c r="C12" s="7" t="s">
        <v>50</v>
      </c>
      <c r="KO12" s="8">
        <v>166.5</v>
      </c>
    </row>
    <row r="13" spans="2:301" ht="8.1" customHeight="1">
      <c r="KO13" s="6">
        <v>71.5</v>
      </c>
    </row>
    <row r="14" spans="2:301" ht="12" customHeight="1">
      <c r="KO14" s="6">
        <v>93</v>
      </c>
    </row>
    <row r="15" spans="2:301" ht="12" customHeight="1">
      <c r="KO15" s="6">
        <v>-19</v>
      </c>
    </row>
    <row r="16" spans="2:301" ht="12" customHeight="1">
      <c r="KO16" s="6">
        <v>0</v>
      </c>
    </row>
    <row r="17" spans="301:301" ht="12" customHeight="1">
      <c r="KO17" s="6">
        <v>-16</v>
      </c>
    </row>
    <row r="18" spans="301:301" ht="12" customHeight="1">
      <c r="KO18" s="6">
        <v>13</v>
      </c>
    </row>
    <row r="19" spans="301:301" ht="12" customHeight="1">
      <c r="KO19" s="6">
        <v>-9</v>
      </c>
    </row>
    <row r="20" spans="301:301" ht="12" customHeight="1">
      <c r="KO20" s="6">
        <v>-10</v>
      </c>
    </row>
    <row r="21" spans="301:301" ht="12" customHeight="1">
      <c r="KO21" s="6">
        <v>-24</v>
      </c>
    </row>
    <row r="22" spans="301:301" ht="12" customHeight="1">
      <c r="KO22" s="6">
        <v>-45</v>
      </c>
    </row>
    <row r="23" spans="301:301" ht="12" customHeight="1">
      <c r="KO23" s="6">
        <v>3</v>
      </c>
    </row>
    <row r="24" spans="301:301" ht="12" customHeight="1">
      <c r="KO24" s="6">
        <v>-42</v>
      </c>
    </row>
    <row r="25" spans="301:301" ht="12" customHeight="1">
      <c r="KO25" s="6">
        <v>7</v>
      </c>
    </row>
    <row r="26" spans="301:301" ht="12" customHeight="1">
      <c r="KO26" s="6">
        <v>303</v>
      </c>
    </row>
    <row r="27" spans="301:301" ht="12" customHeight="1">
      <c r="KO27" s="6">
        <v>-15.719573699880677</v>
      </c>
    </row>
    <row r="28" spans="301:301" ht="12" customHeight="1">
      <c r="KO28" s="6">
        <v>-13.650543293358874</v>
      </c>
    </row>
    <row r="29" spans="301:301" ht="12" customHeight="1">
      <c r="KO29" s="6">
        <v>7</v>
      </c>
    </row>
    <row r="30" spans="301:301" ht="12" customHeight="1">
      <c r="KO30" s="6">
        <v>303</v>
      </c>
    </row>
    <row r="31" spans="301:301" ht="12" customHeight="1">
      <c r="KO31" s="6">
        <v>7</v>
      </c>
    </row>
    <row r="32" spans="301:301" ht="12" customHeight="1">
      <c r="KO32" s="6">
        <v>303</v>
      </c>
    </row>
    <row r="33" spans="2:301" ht="12" customHeight="1">
      <c r="KO33" s="6">
        <v>22.96891974165753</v>
      </c>
    </row>
    <row r="34" spans="2:301" ht="12" customHeight="1">
      <c r="KO34" s="6">
        <v>25.037950148179334</v>
      </c>
    </row>
    <row r="35" spans="2:301" ht="6.95" customHeight="1">
      <c r="KO35" s="6">
        <v>-54.408067141418883</v>
      </c>
    </row>
    <row r="36" spans="2:301" ht="15" customHeight="1">
      <c r="KO36" s="6">
        <v>-52.339036734897078</v>
      </c>
    </row>
    <row r="37" spans="2:301" ht="12" customHeight="1">
      <c r="B37" s="15"/>
      <c r="C37" s="16" t="s">
        <v>51</v>
      </c>
      <c r="D37" s="17">
        <v>10</v>
      </c>
    </row>
    <row r="38" spans="2:301" ht="15" customHeight="1"/>
    <row r="39" spans="2:301" ht="12" customHeight="1">
      <c r="C39" s="18" t="s">
        <v>52</v>
      </c>
      <c r="D39" s="21" t="s">
        <v>53</v>
      </c>
      <c r="E39" s="20" t="s">
        <v>54</v>
      </c>
    </row>
    <row r="40" spans="2:301" ht="12" customHeight="1">
      <c r="C40" s="22" t="s">
        <v>55</v>
      </c>
      <c r="D40" s="40">
        <v>12</v>
      </c>
      <c r="E40" s="41">
        <v>303</v>
      </c>
    </row>
    <row r="41" spans="2:301" ht="12" customHeight="1">
      <c r="C41" s="22" t="s">
        <v>56</v>
      </c>
      <c r="D41" s="40">
        <v>2</v>
      </c>
      <c r="E41" s="41">
        <v>303</v>
      </c>
    </row>
    <row r="42" spans="2:301" ht="25.5">
      <c r="C42" s="22" t="s">
        <v>57</v>
      </c>
      <c r="D42" s="40">
        <v>7</v>
      </c>
      <c r="E42" s="41">
        <v>303</v>
      </c>
    </row>
    <row r="43" spans="2:301" ht="30" customHeight="1"/>
    <row r="44" spans="2:301" s="14" customFormat="1" ht="15.95" customHeight="1">
      <c r="B44" s="13" t="s">
        <v>58</v>
      </c>
    </row>
    <row r="45" spans="2:301" ht="9.9499999999999993" customHeight="1"/>
    <row r="46" spans="2:301" s="8" customFormat="1" ht="12" customHeight="1">
      <c r="C46" s="7" t="s">
        <v>59</v>
      </c>
    </row>
    <row r="47" spans="2:301" ht="8.1" customHeight="1"/>
    <row r="48" spans="2:301" ht="12" customHeight="1">
      <c r="C48" s="18" t="s">
        <v>60</v>
      </c>
      <c r="D48" s="27" t="s">
        <v>61</v>
      </c>
      <c r="E48" s="26" t="s">
        <v>62</v>
      </c>
      <c r="F48" s="25"/>
      <c r="G48" s="31" t="s">
        <v>63</v>
      </c>
      <c r="H48" s="20" t="s">
        <v>64</v>
      </c>
    </row>
    <row r="49" spans="2:10" ht="12" customHeight="1">
      <c r="C49" s="22" t="s">
        <v>65</v>
      </c>
      <c r="D49" s="42">
        <v>-15.768503473007881</v>
      </c>
      <c r="E49" s="43">
        <v>-40.743785178952088</v>
      </c>
      <c r="F49" s="44">
        <v>9.2067782329363279</v>
      </c>
      <c r="G49" s="45">
        <v>10.830545064800146</v>
      </c>
      <c r="H49" s="19"/>
    </row>
    <row r="50" spans="2:10" ht="12" customHeight="1">
      <c r="C50" s="22" t="s">
        <v>66</v>
      </c>
      <c r="D50" s="42">
        <v>6.9899675896006805E-3</v>
      </c>
      <c r="E50" s="43">
        <v>-0.15727515552201127</v>
      </c>
      <c r="F50" s="44">
        <v>0.17125509070121264</v>
      </c>
      <c r="G50" s="45">
        <v>7.1233663723273624E-2</v>
      </c>
      <c r="H50" s="34">
        <v>0.92424527814421842</v>
      </c>
    </row>
    <row r="51" spans="2:10" ht="6.95" customHeight="1"/>
    <row r="52" spans="2:10" ht="48" customHeight="1">
      <c r="C52" s="50" t="s">
        <v>67</v>
      </c>
      <c r="D52" s="51"/>
      <c r="E52" s="51"/>
      <c r="F52" s="51"/>
      <c r="G52" s="51"/>
      <c r="H52" s="51"/>
      <c r="I52" s="51"/>
      <c r="J52" s="51"/>
    </row>
    <row r="53" spans="2:10" ht="15" customHeight="1"/>
    <row r="54" spans="2:10" ht="12" customHeight="1">
      <c r="B54" s="15"/>
      <c r="C54" s="16" t="s">
        <v>68</v>
      </c>
      <c r="D54" s="41">
        <v>19.739389982014014</v>
      </c>
    </row>
    <row r="55" spans="2:10" ht="30" customHeight="1"/>
  </sheetData>
  <sheetProtection algorithmName="SHA-512" hashValue="HoUGuw3g11A4J6+2rLQEEaOECXHfSODkE0l0NfiADEEO5ho2nojzhKBFMzaXLu8XQ7/3bQC7izFG62Lx/Jm/gw==" saltValue="j31RiunGqQmai0qtEk2Qng==" spinCount="100000" sheet="1" objects="1" scenarios="1" sort="0"/>
  <mergeCells count="4">
    <mergeCell ref="B2:H2"/>
    <mergeCell ref="B4:J4"/>
    <mergeCell ref="B5:J5"/>
    <mergeCell ref="C52:J52"/>
  </mergeCells>
  <printOptions horizontalCentered="1"/>
  <pageMargins left="0.19685039255354139" right="0.19685039255354139" top="0.19685039255354139" bottom="0.19685039255354139" header="0.3" footer="0.3"/>
  <pageSetup orientation="portrait" blackAndWhite="1" r:id="rId1"/>
  <headerFooter scaleWithDoc="0"/>
  <rowBreaks count="1" manualBreakCount="1">
    <brk id="43" max="9" man="1"/>
  </rowBreaks>
  <customProperties>
    <customPr name="__ai3_report" r:id="rId2"/>
    <customPr name="__ai3_ribbonstate" r:id="rId3"/>
  </customPropertie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CA607-5894-47D3-BD3A-B5DFD2262C59}">
  <dimension ref="B1:KO55"/>
  <sheetViews>
    <sheetView showGridLines="0" showRowColHeaders="0" topLeftCell="A29" zoomScaleNormal="100" workbookViewId="0">
      <selection activeCell="H55" sqref="H55"/>
    </sheetView>
  </sheetViews>
  <sheetFormatPr defaultColWidth="11.140625" defaultRowHeight="12" customHeight="1"/>
  <cols>
    <col min="1" max="2" width="1.140625" style="6" customWidth="1"/>
    <col min="3" max="3" width="19.28515625" style="6" customWidth="1"/>
    <col min="4" max="9" width="11.140625" style="6"/>
    <col min="10" max="10" width="11.140625" style="6" customWidth="1"/>
    <col min="11" max="16384" width="11.140625" style="6"/>
  </cols>
  <sheetData>
    <row r="1" spans="2:301" s="9" customFormat="1" ht="5.0999999999999996" customHeight="1">
      <c r="KO1" s="9">
        <v>25</v>
      </c>
    </row>
    <row r="2" spans="2:301" s="9" customFormat="1" ht="20.100000000000001" customHeight="1">
      <c r="B2" s="47" t="s">
        <v>69</v>
      </c>
      <c r="C2" s="48"/>
      <c r="D2" s="48"/>
      <c r="E2" s="48"/>
      <c r="F2" s="48"/>
      <c r="G2" s="48"/>
      <c r="H2" s="48"/>
      <c r="J2" s="10" t="s">
        <v>45</v>
      </c>
      <c r="KO2" s="9">
        <v>175</v>
      </c>
    </row>
    <row r="3" spans="2:301" s="9" customFormat="1" ht="12" hidden="1" customHeight="1">
      <c r="KO3" s="9">
        <v>0</v>
      </c>
    </row>
    <row r="4" spans="2:301" s="9" customFormat="1" ht="20.100000000000001" customHeight="1">
      <c r="B4" s="49" t="s">
        <v>46</v>
      </c>
      <c r="C4" s="48"/>
      <c r="D4" s="48"/>
      <c r="E4" s="48"/>
      <c r="F4" s="48"/>
      <c r="G4" s="48"/>
      <c r="H4" s="48"/>
      <c r="I4" s="48"/>
      <c r="J4" s="48"/>
      <c r="KO4" s="9">
        <v>0</v>
      </c>
    </row>
    <row r="5" spans="2:301" s="9" customFormat="1" ht="20.100000000000001" customHeight="1">
      <c r="B5" s="49" t="s">
        <v>47</v>
      </c>
      <c r="C5" s="48"/>
      <c r="D5" s="48"/>
      <c r="E5" s="48"/>
      <c r="F5" s="48"/>
      <c r="G5" s="48"/>
      <c r="H5" s="48"/>
      <c r="I5" s="48"/>
      <c r="J5" s="48"/>
      <c r="KO5" s="9">
        <v>67</v>
      </c>
    </row>
    <row r="6" spans="2:301" s="9" customFormat="1" ht="6" customHeight="1">
      <c r="KO6" s="9">
        <v>25</v>
      </c>
    </row>
    <row r="7" spans="2:301" s="9" customFormat="1" ht="14.1" customHeight="1">
      <c r="B7" s="11" t="s">
        <v>48</v>
      </c>
      <c r="KO7" s="9">
        <v>127.5</v>
      </c>
    </row>
    <row r="8" spans="2:301" s="12" customFormat="1" ht="8.1" customHeight="1">
      <c r="KO8" s="12">
        <v>78</v>
      </c>
    </row>
    <row r="9" spans="2:301" ht="24.95" customHeight="1">
      <c r="KO9" s="6">
        <v>107.5</v>
      </c>
    </row>
    <row r="10" spans="2:301" s="14" customFormat="1" ht="15.95" customHeight="1">
      <c r="B10" s="13" t="s">
        <v>49</v>
      </c>
      <c r="KO10" s="14">
        <v>164</v>
      </c>
    </row>
    <row r="11" spans="2:301" ht="9.9499999999999993" customHeight="1">
      <c r="KO11" s="6">
        <v>70</v>
      </c>
    </row>
    <row r="12" spans="2:301" s="8" customFormat="1" ht="12" customHeight="1">
      <c r="C12" s="7" t="s">
        <v>50</v>
      </c>
      <c r="KO12" s="8">
        <v>67.5</v>
      </c>
    </row>
    <row r="13" spans="2:301" ht="8.1" customHeight="1">
      <c r="KO13" s="6">
        <v>115</v>
      </c>
    </row>
    <row r="14" spans="2:301" ht="12" customHeight="1">
      <c r="KO14" s="6">
        <v>130</v>
      </c>
    </row>
    <row r="15" spans="2:301" ht="12" customHeight="1">
      <c r="KO15" s="6">
        <v>64.5</v>
      </c>
    </row>
    <row r="16" spans="2:301" ht="12" customHeight="1">
      <c r="KO16" s="6">
        <v>56.5</v>
      </c>
    </row>
    <row r="17" spans="301:301" ht="12" customHeight="1">
      <c r="KO17" s="6">
        <v>-10</v>
      </c>
    </row>
    <row r="18" spans="301:301" ht="12" customHeight="1">
      <c r="KO18" s="6">
        <v>-2</v>
      </c>
    </row>
    <row r="19" spans="301:301" ht="12" customHeight="1">
      <c r="KO19" s="6">
        <v>-33</v>
      </c>
    </row>
    <row r="20" spans="301:301" ht="12" customHeight="1">
      <c r="KO20" s="6">
        <v>-14</v>
      </c>
    </row>
    <row r="21" spans="301:301" ht="12" customHeight="1">
      <c r="KO21" s="6">
        <v>-21</v>
      </c>
    </row>
    <row r="22" spans="301:301" ht="12" customHeight="1">
      <c r="KO22" s="6">
        <v>-44</v>
      </c>
    </row>
    <row r="23" spans="301:301" ht="12" customHeight="1">
      <c r="KO23" s="6">
        <v>-8</v>
      </c>
    </row>
    <row r="24" spans="301:301" ht="12" customHeight="1">
      <c r="KO24" s="6">
        <v>-17</v>
      </c>
    </row>
    <row r="25" spans="301:301" ht="12" customHeight="1">
      <c r="KO25" s="6">
        <v>-12</v>
      </c>
    </row>
    <row r="26" spans="301:301" ht="12" customHeight="1">
      <c r="KO26" s="6">
        <v>-24</v>
      </c>
    </row>
    <row r="27" spans="301:301" ht="12" customHeight="1">
      <c r="KO27" s="6">
        <v>-17</v>
      </c>
    </row>
    <row r="28" spans="301:301" ht="12" customHeight="1">
      <c r="KO28" s="6">
        <v>-13</v>
      </c>
    </row>
    <row r="29" spans="301:301" ht="12" customHeight="1">
      <c r="KO29" s="6">
        <v>25</v>
      </c>
    </row>
    <row r="30" spans="301:301" ht="12" customHeight="1">
      <c r="KO30" s="6">
        <v>164</v>
      </c>
    </row>
    <row r="31" spans="301:301" ht="12" customHeight="1">
      <c r="KO31" s="6">
        <v>-1.5595720385081968</v>
      </c>
    </row>
    <row r="32" spans="301:301" ht="12" customHeight="1">
      <c r="KO32" s="6">
        <v>-36.878191895813472</v>
      </c>
    </row>
    <row r="33" spans="2:301" ht="12" customHeight="1">
      <c r="KO33" s="6">
        <v>25</v>
      </c>
    </row>
    <row r="34" spans="2:301" ht="12" customHeight="1">
      <c r="KO34" s="6">
        <v>164</v>
      </c>
    </row>
    <row r="35" spans="2:301" ht="6.95" customHeight="1">
      <c r="KO35" s="6">
        <v>25</v>
      </c>
    </row>
    <row r="36" spans="2:301" ht="15" customHeight="1">
      <c r="KO36" s="6">
        <v>164</v>
      </c>
    </row>
    <row r="37" spans="2:301" ht="12" customHeight="1">
      <c r="B37" s="15"/>
      <c r="C37" s="16" t="s">
        <v>51</v>
      </c>
      <c r="D37" s="17">
        <v>12</v>
      </c>
      <c r="KO37" s="6">
        <v>10.007413704286664</v>
      </c>
    </row>
    <row r="38" spans="2:301" ht="15" customHeight="1">
      <c r="KO38" s="6">
        <v>-25.31120615301861</v>
      </c>
    </row>
    <row r="39" spans="2:301" ht="12" customHeight="1">
      <c r="C39" s="18" t="s">
        <v>52</v>
      </c>
      <c r="D39" s="21" t="s">
        <v>53</v>
      </c>
      <c r="E39" s="20" t="s">
        <v>54</v>
      </c>
      <c r="KO39" s="6">
        <v>-13.126557781303058</v>
      </c>
    </row>
    <row r="40" spans="2:301" ht="12" customHeight="1">
      <c r="C40" s="22" t="s">
        <v>70</v>
      </c>
      <c r="D40" s="40">
        <v>26</v>
      </c>
      <c r="E40" s="41">
        <v>186</v>
      </c>
      <c r="KO40" s="6">
        <v>-48.445177638608335</v>
      </c>
    </row>
    <row r="41" spans="2:301" ht="12" customHeight="1">
      <c r="C41" s="22" t="s">
        <v>71</v>
      </c>
      <c r="D41" s="40">
        <v>24</v>
      </c>
      <c r="E41" s="41">
        <v>142</v>
      </c>
    </row>
    <row r="42" spans="2:301" ht="12" customHeight="1">
      <c r="C42" s="22" t="s">
        <v>72</v>
      </c>
      <c r="D42" s="40">
        <v>25</v>
      </c>
      <c r="E42" s="41">
        <v>164</v>
      </c>
    </row>
    <row r="43" spans="2:301" ht="30" customHeight="1"/>
    <row r="44" spans="2:301" s="14" customFormat="1" ht="15.95" customHeight="1">
      <c r="B44" s="13" t="s">
        <v>58</v>
      </c>
    </row>
    <row r="45" spans="2:301" ht="9.9499999999999993" customHeight="1"/>
    <row r="46" spans="2:301" s="8" customFormat="1" ht="12" customHeight="1">
      <c r="C46" s="7" t="s">
        <v>59</v>
      </c>
    </row>
    <row r="47" spans="2:301" ht="8.1" customHeight="1"/>
    <row r="48" spans="2:301" ht="12" customHeight="1">
      <c r="C48" s="18" t="s">
        <v>60</v>
      </c>
      <c r="D48" s="27" t="s">
        <v>61</v>
      </c>
      <c r="E48" s="26" t="s">
        <v>62</v>
      </c>
      <c r="F48" s="25"/>
      <c r="G48" s="31" t="s">
        <v>63</v>
      </c>
      <c r="H48" s="20" t="s">
        <v>64</v>
      </c>
    </row>
    <row r="49" spans="2:10" ht="12" customHeight="1">
      <c r="C49" s="22" t="s">
        <v>65</v>
      </c>
      <c r="D49" s="42">
        <v>4.7926977199999463</v>
      </c>
      <c r="E49" s="43">
        <v>-4.9912875616342518</v>
      </c>
      <c r="F49" s="44">
        <v>14.576683001634144</v>
      </c>
      <c r="G49" s="45">
        <v>4.3911021402065078</v>
      </c>
      <c r="H49" s="19"/>
    </row>
    <row r="50" spans="2:10" ht="12" customHeight="1">
      <c r="C50" s="22" t="s">
        <v>66</v>
      </c>
      <c r="D50" s="42">
        <v>-0.25409079034032572</v>
      </c>
      <c r="E50" s="43">
        <v>-0.35498689368282133</v>
      </c>
      <c r="F50" s="44">
        <v>-0.15319468699783009</v>
      </c>
      <c r="G50" s="45">
        <v>4.5282682114964161E-2</v>
      </c>
      <c r="H50" s="34">
        <v>2.2417267319987187E-4</v>
      </c>
    </row>
    <row r="51" spans="2:10" ht="6.95" customHeight="1"/>
    <row r="52" spans="2:10" ht="48" customHeight="1">
      <c r="C52" s="50" t="s">
        <v>67</v>
      </c>
      <c r="D52" s="51"/>
      <c r="E52" s="51"/>
      <c r="F52" s="51"/>
      <c r="G52" s="51"/>
      <c r="H52" s="51"/>
      <c r="I52" s="51"/>
      <c r="J52" s="51"/>
    </row>
    <row r="53" spans="2:10" ht="15" customHeight="1"/>
    <row r="54" spans="2:10" ht="12" customHeight="1">
      <c r="B54" s="15"/>
      <c r="C54" s="16" t="s">
        <v>68</v>
      </c>
      <c r="D54" s="41">
        <v>5.9016317820295532</v>
      </c>
    </row>
    <row r="55" spans="2:10" ht="30" customHeight="1"/>
  </sheetData>
  <sheetProtection algorithmName="SHA-512" hashValue="V9NmLy4DHCZQiYZs6qAOM3bdIbW7pRm0WXPr9+NPQEWZh3V4msNCtDGIDqGjMPkgbps93Hu1MEh0gHJKI/pZng==" saltValue="kHIrpjDgC9FMk64O/UONJw==" spinCount="100000" sheet="1" objects="1" scenarios="1" sort="0"/>
  <mergeCells count="4">
    <mergeCell ref="B2:H2"/>
    <mergeCell ref="B4:J4"/>
    <mergeCell ref="B5:J5"/>
    <mergeCell ref="C52:J52"/>
  </mergeCells>
  <printOptions horizontalCentered="1"/>
  <pageMargins left="0.19685039255354139" right="0.19685039255354139" top="0.19685039255354139" bottom="0.19685039255354139" header="0.3" footer="0.3"/>
  <pageSetup orientation="portrait" blackAndWhite="1" r:id="rId1"/>
  <headerFooter scaleWithDoc="0"/>
  <rowBreaks count="1" manualBreakCount="1">
    <brk id="43" max="9" man="1"/>
  </rowBreaks>
  <customProperties>
    <customPr name="__ai3_report" r:id="rId2"/>
    <customPr name="__ai3_ribbonstate" r:id="rId3"/>
  </customProperties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61B2F-2D34-4F49-8C49-558E538C3142}">
  <dimension ref="B1:KO55"/>
  <sheetViews>
    <sheetView showGridLines="0" showRowColHeaders="0" topLeftCell="A28" zoomScaleNormal="100" workbookViewId="0">
      <selection activeCell="H54" sqref="H54"/>
    </sheetView>
  </sheetViews>
  <sheetFormatPr defaultColWidth="11.140625" defaultRowHeight="12" customHeight="1"/>
  <cols>
    <col min="1" max="2" width="1.140625" style="6" customWidth="1"/>
    <col min="3" max="3" width="19.28515625" style="6" customWidth="1"/>
    <col min="4" max="9" width="11.140625" style="6"/>
    <col min="10" max="10" width="11.140625" style="6" customWidth="1"/>
    <col min="11" max="16384" width="11.140625" style="6"/>
  </cols>
  <sheetData>
    <row r="1" spans="2:301" s="9" customFormat="1" ht="5.0999999999999996" customHeight="1">
      <c r="KO1" s="9">
        <v>3.5</v>
      </c>
    </row>
    <row r="2" spans="2:301" s="9" customFormat="1" ht="20.100000000000001" customHeight="1">
      <c r="B2" s="47" t="s">
        <v>73</v>
      </c>
      <c r="C2" s="48"/>
      <c r="D2" s="48"/>
      <c r="E2" s="48"/>
      <c r="F2" s="48"/>
      <c r="G2" s="48"/>
      <c r="H2" s="48"/>
      <c r="J2" s="10" t="s">
        <v>45</v>
      </c>
      <c r="KO2" s="9">
        <v>7.5</v>
      </c>
    </row>
    <row r="3" spans="2:301" s="9" customFormat="1" ht="12" hidden="1" customHeight="1">
      <c r="KO3" s="9">
        <v>0</v>
      </c>
    </row>
    <row r="4" spans="2:301" s="9" customFormat="1" ht="20.100000000000001" customHeight="1">
      <c r="B4" s="49" t="s">
        <v>46</v>
      </c>
      <c r="C4" s="48"/>
      <c r="D4" s="48"/>
      <c r="E4" s="48"/>
      <c r="F4" s="48"/>
      <c r="G4" s="48"/>
      <c r="H4" s="48"/>
      <c r="I4" s="48"/>
      <c r="J4" s="48"/>
      <c r="KO4" s="9">
        <v>0</v>
      </c>
    </row>
    <row r="5" spans="2:301" s="9" customFormat="1" ht="20.100000000000001" customHeight="1">
      <c r="B5" s="49" t="s">
        <v>47</v>
      </c>
      <c r="C5" s="48"/>
      <c r="D5" s="48"/>
      <c r="E5" s="48"/>
      <c r="F5" s="48"/>
      <c r="G5" s="48"/>
      <c r="H5" s="48"/>
      <c r="I5" s="48"/>
      <c r="J5" s="48"/>
      <c r="KO5" s="9">
        <v>6.95</v>
      </c>
    </row>
    <row r="6" spans="2:301" s="9" customFormat="1" ht="6" customHeight="1">
      <c r="KO6" s="9">
        <v>5.3</v>
      </c>
    </row>
    <row r="7" spans="2:301" s="9" customFormat="1" ht="14.1" customHeight="1">
      <c r="B7" s="11" t="s">
        <v>74</v>
      </c>
      <c r="KO7" s="9">
        <v>6.65</v>
      </c>
    </row>
    <row r="8" spans="2:301" s="12" customFormat="1" ht="8.1" customHeight="1">
      <c r="KO8" s="12">
        <v>5.0500000000000007</v>
      </c>
    </row>
    <row r="9" spans="2:301" ht="24.95" customHeight="1">
      <c r="KO9" s="6">
        <v>4.9000000000000004</v>
      </c>
    </row>
    <row r="10" spans="2:301" s="14" customFormat="1" ht="15.95" customHeight="1">
      <c r="B10" s="13" t="s">
        <v>49</v>
      </c>
      <c r="KO10" s="14">
        <v>7.2</v>
      </c>
    </row>
    <row r="11" spans="2:301" ht="9.9499999999999993" customHeight="1">
      <c r="KO11" s="6">
        <v>4.4000000000000004</v>
      </c>
    </row>
    <row r="12" spans="2:301" s="8" customFormat="1" ht="12" customHeight="1">
      <c r="C12" s="7" t="s">
        <v>50</v>
      </c>
      <c r="KO12" s="8">
        <v>4.0999999999999996</v>
      </c>
    </row>
    <row r="13" spans="2:301" ht="8.1" customHeight="1">
      <c r="KO13" s="6">
        <v>3.8</v>
      </c>
    </row>
    <row r="14" spans="2:301" ht="12" customHeight="1">
      <c r="KO14" s="6">
        <v>3.7</v>
      </c>
    </row>
    <row r="15" spans="2:301" ht="12" customHeight="1">
      <c r="KO15" s="6">
        <v>3.8</v>
      </c>
    </row>
    <row r="16" spans="2:301" ht="12" customHeight="1">
      <c r="KO16" s="6">
        <v>3.5999999999999996</v>
      </c>
    </row>
    <row r="17" spans="301:301" ht="12" customHeight="1">
      <c r="KO17" s="6">
        <v>-0.5</v>
      </c>
    </row>
    <row r="18" spans="301:301" ht="12" customHeight="1">
      <c r="KO18" s="6">
        <v>-0.59999999999999964</v>
      </c>
    </row>
    <row r="19" spans="301:301" ht="12" customHeight="1">
      <c r="KO19" s="6">
        <v>-1.5</v>
      </c>
    </row>
    <row r="20" spans="301:301" ht="12" customHeight="1">
      <c r="KO20" s="6">
        <v>-0.70000000000000018</v>
      </c>
    </row>
    <row r="21" spans="301:301" ht="12" customHeight="1">
      <c r="KO21" s="6">
        <v>0</v>
      </c>
    </row>
    <row r="22" spans="301:301" ht="12" customHeight="1">
      <c r="KO22" s="6">
        <v>-0.59999999999999964</v>
      </c>
    </row>
    <row r="23" spans="301:301" ht="12" customHeight="1">
      <c r="KO23" s="6">
        <v>0</v>
      </c>
    </row>
    <row r="24" spans="301:301" ht="12" customHeight="1">
      <c r="KO24" s="6">
        <v>-0.60000000000000053</v>
      </c>
    </row>
    <row r="25" spans="301:301" ht="12" customHeight="1">
      <c r="KO25" s="6">
        <v>-0.59999999999999964</v>
      </c>
    </row>
    <row r="26" spans="301:301" ht="12" customHeight="1">
      <c r="KO26" s="6">
        <v>-0.60000000000000009</v>
      </c>
    </row>
    <row r="27" spans="301:301" ht="12" customHeight="1">
      <c r="KO27" s="6">
        <v>-0.80000000000000027</v>
      </c>
    </row>
    <row r="28" spans="301:301" ht="12" customHeight="1">
      <c r="KO28" s="6">
        <v>-0.60000000000000009</v>
      </c>
    </row>
    <row r="29" spans="301:301" ht="12" customHeight="1">
      <c r="KO29" s="6">
        <v>3.5999999999999996</v>
      </c>
    </row>
    <row r="30" spans="301:301" ht="12" customHeight="1">
      <c r="KO30" s="6">
        <v>7.2</v>
      </c>
    </row>
    <row r="31" spans="301:301" ht="12" customHeight="1">
      <c r="KO31" s="6">
        <v>-0.487646245769076</v>
      </c>
    </row>
    <row r="32" spans="301:301" ht="12" customHeight="1">
      <c r="KO32" s="6">
        <v>-0.76418053393990149</v>
      </c>
    </row>
    <row r="33" spans="2:301" ht="12" customHeight="1">
      <c r="KO33" s="6">
        <v>3.5999999999999996</v>
      </c>
    </row>
    <row r="34" spans="2:301" ht="12" customHeight="1">
      <c r="KO34" s="6">
        <v>7.2</v>
      </c>
    </row>
    <row r="35" spans="2:301" ht="6.95" customHeight="1">
      <c r="KO35" s="6">
        <v>3.5999999999999996</v>
      </c>
    </row>
    <row r="36" spans="2:301" ht="15" customHeight="1">
      <c r="KO36" s="6">
        <v>7.2</v>
      </c>
    </row>
    <row r="37" spans="2:301" ht="12" customHeight="1">
      <c r="B37" s="15"/>
      <c r="C37" s="16" t="s">
        <v>51</v>
      </c>
      <c r="D37" s="17">
        <v>12</v>
      </c>
      <c r="KO37" s="6">
        <v>0.26540254861204837</v>
      </c>
    </row>
    <row r="38" spans="2:301" ht="15" customHeight="1">
      <c r="KO38" s="6">
        <v>-1.113173955877711E-2</v>
      </c>
    </row>
    <row r="39" spans="2:301" ht="12" customHeight="1">
      <c r="C39" s="18" t="s">
        <v>52</v>
      </c>
      <c r="D39" s="21" t="s">
        <v>53</v>
      </c>
      <c r="E39" s="20" t="s">
        <v>54</v>
      </c>
      <c r="KO39" s="6">
        <v>-1.2406950401502004</v>
      </c>
    </row>
    <row r="40" spans="2:301" ht="12" customHeight="1">
      <c r="C40" s="22" t="s">
        <v>75</v>
      </c>
      <c r="D40" s="23">
        <v>3.9</v>
      </c>
      <c r="E40" s="24">
        <v>7.5</v>
      </c>
      <c r="KO40" s="6">
        <v>-1.5172293283210259</v>
      </c>
    </row>
    <row r="41" spans="2:301" ht="12" customHeight="1">
      <c r="C41" s="22" t="s">
        <v>76</v>
      </c>
      <c r="D41" s="23">
        <v>3.3</v>
      </c>
      <c r="E41" s="24">
        <v>6.9</v>
      </c>
    </row>
    <row r="42" spans="2:301" ht="25.5">
      <c r="C42" s="22" t="s">
        <v>77</v>
      </c>
      <c r="D42" s="23">
        <v>3.5999999999999996</v>
      </c>
      <c r="E42" s="24">
        <v>7.2</v>
      </c>
    </row>
    <row r="43" spans="2:301" ht="30" customHeight="1"/>
    <row r="44" spans="2:301" s="14" customFormat="1" ht="15.95" customHeight="1">
      <c r="B44" s="13" t="s">
        <v>58</v>
      </c>
    </row>
    <row r="45" spans="2:301" ht="9.9499999999999993" customHeight="1"/>
    <row r="46" spans="2:301" s="8" customFormat="1" ht="12" customHeight="1">
      <c r="C46" s="7" t="s">
        <v>59</v>
      </c>
    </row>
    <row r="47" spans="2:301" ht="8.1" customHeight="1"/>
    <row r="48" spans="2:301" ht="12" customHeight="1">
      <c r="C48" s="18" t="s">
        <v>60</v>
      </c>
      <c r="D48" s="27" t="s">
        <v>61</v>
      </c>
      <c r="E48" s="26" t="s">
        <v>62</v>
      </c>
      <c r="F48" s="25"/>
      <c r="G48" s="31" t="s">
        <v>63</v>
      </c>
      <c r="H48" s="20" t="s">
        <v>64</v>
      </c>
    </row>
    <row r="49" spans="2:10" ht="12" customHeight="1">
      <c r="C49" s="22" t="s">
        <v>65</v>
      </c>
      <c r="D49" s="28">
        <v>-0.21111195759825052</v>
      </c>
      <c r="E49" s="29">
        <v>-1.2114906932440477</v>
      </c>
      <c r="F49" s="32">
        <v>0.78926677804754664</v>
      </c>
      <c r="G49" s="33">
        <v>0.44897504244585557</v>
      </c>
      <c r="H49" s="19"/>
    </row>
    <row r="50" spans="2:10" ht="12" customHeight="1">
      <c r="C50" s="22" t="s">
        <v>66</v>
      </c>
      <c r="D50" s="28">
        <v>-7.6815080047451523E-2</v>
      </c>
      <c r="E50" s="29">
        <v>-0.27248330869384785</v>
      </c>
      <c r="F50" s="32">
        <v>0.11885314859894477</v>
      </c>
      <c r="G50" s="33">
        <v>8.7816891874565137E-2</v>
      </c>
      <c r="H50" s="34">
        <v>0.40224672773544368</v>
      </c>
    </row>
    <row r="51" spans="2:10" ht="6.95" customHeight="1"/>
    <row r="52" spans="2:10" ht="48" customHeight="1">
      <c r="C52" s="50" t="s">
        <v>67</v>
      </c>
      <c r="D52" s="51"/>
      <c r="E52" s="51"/>
      <c r="F52" s="51"/>
      <c r="G52" s="51"/>
      <c r="H52" s="51"/>
      <c r="I52" s="51"/>
      <c r="J52" s="51"/>
    </row>
    <row r="53" spans="2:10" ht="15" customHeight="1"/>
    <row r="54" spans="2:10" ht="12" customHeight="1">
      <c r="B54" s="15"/>
      <c r="C54" s="16" t="s">
        <v>68</v>
      </c>
      <c r="D54" s="24">
        <v>0.38421562861413644</v>
      </c>
    </row>
    <row r="55" spans="2:10" ht="30" customHeight="1"/>
  </sheetData>
  <sheetProtection algorithmName="SHA-512" hashValue="VWxonOdwOPW4vdhRjQjv5c9DChM4zEU2oFvqIMGc/te9npm61I12OyDYA77zoEqhlf+hEePMOiPqoycmqK0n8A==" saltValue="eWWcSSDESuOdmnrIfgHnkQ==" spinCount="100000" sheet="1" objects="1" scenarios="1" sort="0"/>
  <mergeCells count="4">
    <mergeCell ref="B2:H2"/>
    <mergeCell ref="B4:J4"/>
    <mergeCell ref="B5:J5"/>
    <mergeCell ref="C52:J52"/>
  </mergeCells>
  <printOptions horizontalCentered="1"/>
  <pageMargins left="0.19685039255354139" right="0.19685039255354139" top="0.19685039255354139" bottom="0.19685039255354139" header="0.3" footer="0.3"/>
  <pageSetup orientation="portrait" blackAndWhite="1" r:id="rId1"/>
  <headerFooter scaleWithDoc="0"/>
  <rowBreaks count="1" manualBreakCount="1">
    <brk id="43" max="9" man="1"/>
  </rowBreaks>
  <customProperties>
    <customPr name="__ai3_report" r:id="rId2"/>
    <customPr name="__ai3_ribbonstate" r:id="rId3"/>
  </customProperties>
  <drawing r:id="rId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EC4974-CCCD-4C88-A92C-B47EE8BD5E42}">
  <dimension ref="B1:KO55"/>
  <sheetViews>
    <sheetView showGridLines="0" showRowColHeaders="0" topLeftCell="A28" zoomScaleNormal="100" workbookViewId="0">
      <selection activeCell="H54" sqref="H54"/>
    </sheetView>
  </sheetViews>
  <sheetFormatPr defaultColWidth="11.140625" defaultRowHeight="12" customHeight="1"/>
  <cols>
    <col min="1" max="2" width="1.140625" style="6" customWidth="1"/>
    <col min="3" max="3" width="19.28515625" style="6" customWidth="1"/>
    <col min="4" max="9" width="11.140625" style="6"/>
    <col min="10" max="10" width="11.140625" style="6" customWidth="1"/>
    <col min="11" max="16384" width="11.140625" style="6"/>
  </cols>
  <sheetData>
    <row r="1" spans="2:301" s="9" customFormat="1" ht="5.0999999999999996" customHeight="1">
      <c r="KO1" s="9">
        <v>7</v>
      </c>
    </row>
    <row r="2" spans="2:301" s="9" customFormat="1" ht="20.100000000000001" customHeight="1">
      <c r="B2" s="47" t="s">
        <v>78</v>
      </c>
      <c r="C2" s="48"/>
      <c r="D2" s="48"/>
      <c r="E2" s="48"/>
      <c r="F2" s="48"/>
      <c r="G2" s="48"/>
      <c r="H2" s="48"/>
      <c r="J2" s="10" t="s">
        <v>45</v>
      </c>
      <c r="KO2" s="9">
        <v>14</v>
      </c>
    </row>
    <row r="3" spans="2:301" s="9" customFormat="1" ht="12" hidden="1" customHeight="1">
      <c r="KO3" s="9">
        <v>0</v>
      </c>
    </row>
    <row r="4" spans="2:301" s="9" customFormat="1" ht="20.100000000000001" customHeight="1">
      <c r="B4" s="49" t="s">
        <v>46</v>
      </c>
      <c r="C4" s="48"/>
      <c r="D4" s="48"/>
      <c r="E4" s="48"/>
      <c r="F4" s="48"/>
      <c r="G4" s="48"/>
      <c r="H4" s="48"/>
      <c r="I4" s="48"/>
      <c r="J4" s="48"/>
      <c r="KO4" s="9">
        <v>0</v>
      </c>
    </row>
    <row r="5" spans="2:301" s="9" customFormat="1" ht="20.100000000000001" customHeight="1">
      <c r="B5" s="49" t="s">
        <v>47</v>
      </c>
      <c r="C5" s="48"/>
      <c r="D5" s="48"/>
      <c r="E5" s="48"/>
      <c r="F5" s="48"/>
      <c r="G5" s="48"/>
      <c r="H5" s="48"/>
      <c r="I5" s="48"/>
      <c r="J5" s="48"/>
      <c r="KO5" s="9">
        <v>13.984999999999999</v>
      </c>
    </row>
    <row r="6" spans="2:301" s="9" customFormat="1" ht="6" customHeight="1">
      <c r="KO6" s="9">
        <v>8.9550000000000001</v>
      </c>
    </row>
    <row r="7" spans="2:301" s="9" customFormat="1" ht="14.1" customHeight="1">
      <c r="B7" s="11" t="s">
        <v>79</v>
      </c>
      <c r="KO7" s="9">
        <v>12.434999999999999</v>
      </c>
    </row>
    <row r="8" spans="2:301" s="12" customFormat="1" ht="8.1" customHeight="1">
      <c r="KO8" s="12">
        <v>8.76</v>
      </c>
    </row>
    <row r="9" spans="2:301" ht="24.95" customHeight="1">
      <c r="KO9" s="6">
        <v>12.75</v>
      </c>
    </row>
    <row r="10" spans="2:301" s="14" customFormat="1" ht="15.95" customHeight="1">
      <c r="B10" s="13" t="s">
        <v>49</v>
      </c>
      <c r="KO10" s="14">
        <v>9.8999999999999986</v>
      </c>
    </row>
    <row r="11" spans="2:301" ht="9.9499999999999993" customHeight="1">
      <c r="KO11" s="6">
        <v>9.16</v>
      </c>
    </row>
    <row r="12" spans="2:301" s="8" customFormat="1" ht="12" customHeight="1">
      <c r="C12" s="7" t="s">
        <v>50</v>
      </c>
      <c r="KO12" s="8">
        <v>7.8149999999999995</v>
      </c>
    </row>
    <row r="13" spans="2:301" ht="8.1" customHeight="1">
      <c r="KO13" s="6">
        <v>9.0250000000000004</v>
      </c>
    </row>
    <row r="14" spans="2:301" ht="12" customHeight="1">
      <c r="KO14" s="6">
        <v>9.0500000000000007</v>
      </c>
    </row>
    <row r="15" spans="2:301" ht="12" customHeight="1">
      <c r="KO15" s="6">
        <v>10.305</v>
      </c>
    </row>
    <row r="16" spans="2:301" ht="12" customHeight="1">
      <c r="KO16" s="6">
        <v>8.85</v>
      </c>
    </row>
    <row r="17" spans="301:301" ht="12" customHeight="1">
      <c r="KO17" s="6">
        <v>0.63000000000000078</v>
      </c>
    </row>
    <row r="18" spans="301:301" ht="12" customHeight="1">
      <c r="KO18" s="6">
        <v>-0.51000000000000156</v>
      </c>
    </row>
    <row r="19" spans="301:301" ht="12" customHeight="1">
      <c r="KO19" s="6">
        <v>-1.8699999999999992</v>
      </c>
    </row>
    <row r="20" spans="301:301" ht="12" customHeight="1">
      <c r="KO20" s="6">
        <v>-0.51999999999999957</v>
      </c>
    </row>
    <row r="21" spans="301:301" ht="12" customHeight="1">
      <c r="KO21" s="6">
        <v>-1.8999999999999986</v>
      </c>
    </row>
    <row r="22" spans="301:301" ht="12" customHeight="1">
      <c r="KO22" s="6">
        <v>-0.59999999999999964</v>
      </c>
    </row>
    <row r="23" spans="301:301" ht="12" customHeight="1">
      <c r="KO23" s="6">
        <v>-0.51999999999999957</v>
      </c>
    </row>
    <row r="24" spans="301:301" ht="12" customHeight="1">
      <c r="KO24" s="6">
        <v>-1.0300000000000002</v>
      </c>
    </row>
    <row r="25" spans="301:301" ht="12" customHeight="1">
      <c r="KO25" s="6">
        <v>-1.4499999999999993</v>
      </c>
    </row>
    <row r="26" spans="301:301" ht="12" customHeight="1">
      <c r="KO26" s="6">
        <v>-0.70000000000000107</v>
      </c>
    </row>
    <row r="27" spans="301:301" ht="12" customHeight="1">
      <c r="KO27" s="6">
        <v>-1.6099999999999994</v>
      </c>
    </row>
    <row r="28" spans="301:301" ht="12" customHeight="1">
      <c r="KO28" s="6">
        <v>-0.69999999999999929</v>
      </c>
    </row>
    <row r="29" spans="301:301" ht="12" customHeight="1">
      <c r="KO29" s="6">
        <v>7.8149999999999995</v>
      </c>
    </row>
    <row r="30" spans="301:301" ht="12" customHeight="1">
      <c r="KO30" s="6">
        <v>13.984999999999999</v>
      </c>
    </row>
    <row r="31" spans="301:301" ht="12" customHeight="1">
      <c r="KO31" s="6">
        <v>-0.89494699784181064</v>
      </c>
    </row>
    <row r="32" spans="301:301" ht="12" customHeight="1">
      <c r="KO32" s="6">
        <v>-0.90416141459272314</v>
      </c>
    </row>
    <row r="33" spans="2:301" ht="12" customHeight="1">
      <c r="KO33" s="6">
        <v>7.8149999999999995</v>
      </c>
    </row>
    <row r="34" spans="2:301" ht="12" customHeight="1">
      <c r="KO34" s="6">
        <v>13.984999999999999</v>
      </c>
    </row>
    <row r="35" spans="2:301" ht="6.95" customHeight="1">
      <c r="KO35" s="6">
        <v>7.8149999999999995</v>
      </c>
    </row>
    <row r="36" spans="2:301" ht="15" customHeight="1">
      <c r="KO36" s="6">
        <v>13.984999999999999</v>
      </c>
    </row>
    <row r="37" spans="2:301" ht="12" customHeight="1">
      <c r="B37" s="15"/>
      <c r="C37" s="16" t="s">
        <v>51</v>
      </c>
      <c r="D37" s="17">
        <v>12</v>
      </c>
      <c r="KO37" s="6">
        <v>0.58687857705809165</v>
      </c>
    </row>
    <row r="38" spans="2:301" ht="15" customHeight="1">
      <c r="KO38" s="6">
        <v>0.57766416030717915</v>
      </c>
    </row>
    <row r="39" spans="2:301" ht="12" customHeight="1">
      <c r="C39" s="18" t="s">
        <v>52</v>
      </c>
      <c r="D39" s="21" t="s">
        <v>53</v>
      </c>
      <c r="E39" s="20" t="s">
        <v>54</v>
      </c>
      <c r="KO39" s="6">
        <v>-2.3767725727417131</v>
      </c>
    </row>
    <row r="40" spans="2:301" ht="12" customHeight="1">
      <c r="C40" s="22" t="s">
        <v>80</v>
      </c>
      <c r="D40" s="35">
        <v>8.33</v>
      </c>
      <c r="E40" s="30">
        <v>13.7</v>
      </c>
      <c r="KO40" s="6">
        <v>-2.3859869894926256</v>
      </c>
    </row>
    <row r="41" spans="2:301" ht="12" customHeight="1">
      <c r="C41" s="22" t="s">
        <v>81</v>
      </c>
      <c r="D41" s="35">
        <v>7.3</v>
      </c>
      <c r="E41" s="30">
        <v>14.3</v>
      </c>
    </row>
    <row r="42" spans="2:301" ht="12" customHeight="1">
      <c r="C42" s="22" t="s">
        <v>82</v>
      </c>
      <c r="D42" s="35">
        <v>7.8149999999999995</v>
      </c>
      <c r="E42" s="30">
        <v>13.984999999999999</v>
      </c>
    </row>
    <row r="43" spans="2:301" ht="30" customHeight="1"/>
    <row r="44" spans="2:301" s="14" customFormat="1" ht="15.95" customHeight="1">
      <c r="B44" s="13" t="s">
        <v>58</v>
      </c>
    </row>
    <row r="45" spans="2:301" ht="9.9499999999999993" customHeight="1"/>
    <row r="46" spans="2:301" s="8" customFormat="1" ht="12" customHeight="1">
      <c r="C46" s="7" t="s">
        <v>59</v>
      </c>
    </row>
    <row r="47" spans="2:301" ht="8.1" customHeight="1"/>
    <row r="48" spans="2:301" ht="12" customHeight="1">
      <c r="C48" s="18" t="s">
        <v>60</v>
      </c>
      <c r="D48" s="27" t="s">
        <v>61</v>
      </c>
      <c r="E48" s="26" t="s">
        <v>62</v>
      </c>
      <c r="F48" s="25"/>
      <c r="G48" s="31" t="s">
        <v>63</v>
      </c>
      <c r="H48" s="20" t="s">
        <v>64</v>
      </c>
    </row>
    <row r="49" spans="2:10" ht="12" customHeight="1">
      <c r="C49" s="22" t="s">
        <v>65</v>
      </c>
      <c r="D49" s="36">
        <v>-0.88327590109815091</v>
      </c>
      <c r="E49" s="37">
        <v>-3.59035281548416</v>
      </c>
      <c r="F49" s="38">
        <v>1.8238010132878579</v>
      </c>
      <c r="G49" s="39">
        <v>1.2149498277330364</v>
      </c>
      <c r="H49" s="19"/>
    </row>
    <row r="50" spans="2:10" ht="12" customHeight="1">
      <c r="C50" s="22" t="s">
        <v>66</v>
      </c>
      <c r="D50" s="36">
        <v>-1.4934224879922953E-3</v>
      </c>
      <c r="E50" s="37">
        <v>-0.26561838515524838</v>
      </c>
      <c r="F50" s="38">
        <v>0.26263154017926382</v>
      </c>
      <c r="G50" s="39">
        <v>0.1185406207659823</v>
      </c>
      <c r="H50" s="34">
        <v>0.99019599697812644</v>
      </c>
    </row>
    <row r="51" spans="2:10" ht="6.95" customHeight="1"/>
    <row r="52" spans="2:10" ht="48" customHeight="1">
      <c r="C52" s="50" t="s">
        <v>67</v>
      </c>
      <c r="D52" s="51"/>
      <c r="E52" s="51"/>
      <c r="F52" s="51"/>
      <c r="G52" s="51"/>
      <c r="H52" s="51"/>
      <c r="I52" s="51"/>
      <c r="J52" s="51"/>
    </row>
    <row r="53" spans="2:10" ht="15" customHeight="1"/>
    <row r="54" spans="2:10" ht="12" customHeight="1">
      <c r="B54" s="15"/>
      <c r="C54" s="16" t="s">
        <v>68</v>
      </c>
      <c r="D54" s="30">
        <v>0.75604734912904192</v>
      </c>
    </row>
    <row r="55" spans="2:10" ht="30" customHeight="1"/>
  </sheetData>
  <sheetProtection algorithmName="SHA-512" hashValue="g1i1j3ewf+IlUk/B5knGoQtCuiZy8ycRNSwKcC6MycMsG0XZM46MK3Hn7ssO0scN4V8iWr2onKagR17C9NN62w==" saltValue="lNwYPkyKOT9VJp2CKoSIcg==" spinCount="100000" sheet="1" objects="1" scenarios="1" sort="0"/>
  <mergeCells count="4">
    <mergeCell ref="B2:H2"/>
    <mergeCell ref="B4:J4"/>
    <mergeCell ref="B5:J5"/>
    <mergeCell ref="C52:J52"/>
  </mergeCells>
  <printOptions horizontalCentered="1"/>
  <pageMargins left="0.19685039255354139" right="0.19685039255354139" top="0.19685039255354139" bottom="0.19685039255354139" header="0.3" footer="0.3"/>
  <pageSetup orientation="portrait" blackAndWhite="1" r:id="rId1"/>
  <headerFooter scaleWithDoc="0"/>
  <rowBreaks count="1" manualBreakCount="1">
    <brk id="43" max="9" man="1"/>
  </rowBreaks>
  <customProperties>
    <customPr name="__ai3_report" r:id="rId2"/>
    <customPr name="__ai3_ribbonstate" r:id="rId3"/>
  </customProperties>
  <drawing r:id="rId4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C3F7FA-594E-4A47-8981-81E7FCE6B78D}">
  <dimension ref="B1:KO55"/>
  <sheetViews>
    <sheetView showGridLines="0" showRowColHeaders="0" topLeftCell="A30" zoomScaleNormal="100" workbookViewId="0">
      <selection activeCell="H54" sqref="H54"/>
    </sheetView>
  </sheetViews>
  <sheetFormatPr defaultColWidth="11.140625" defaultRowHeight="12" customHeight="1"/>
  <cols>
    <col min="1" max="2" width="1.140625" style="6" customWidth="1"/>
    <col min="3" max="3" width="19.28515625" style="6" customWidth="1"/>
    <col min="4" max="9" width="11.140625" style="6"/>
    <col min="10" max="10" width="11.140625" style="6" customWidth="1"/>
    <col min="11" max="16384" width="11.140625" style="6"/>
  </cols>
  <sheetData>
    <row r="1" spans="2:301" s="9" customFormat="1" ht="5.0999999999999996" customHeight="1">
      <c r="KO1" s="9">
        <v>5</v>
      </c>
    </row>
    <row r="2" spans="2:301" s="9" customFormat="1" ht="20.100000000000001" customHeight="1">
      <c r="B2" s="47" t="s">
        <v>83</v>
      </c>
      <c r="C2" s="48"/>
      <c r="D2" s="48"/>
      <c r="E2" s="48"/>
      <c r="F2" s="48"/>
      <c r="G2" s="48"/>
      <c r="H2" s="48"/>
      <c r="J2" s="10" t="s">
        <v>45</v>
      </c>
      <c r="KO2" s="9">
        <v>40</v>
      </c>
    </row>
    <row r="3" spans="2:301" s="9" customFormat="1" ht="12" hidden="1" customHeight="1">
      <c r="KO3" s="9">
        <v>0</v>
      </c>
    </row>
    <row r="4" spans="2:301" s="9" customFormat="1" ht="20.100000000000001" customHeight="1">
      <c r="B4" s="49" t="s">
        <v>46</v>
      </c>
      <c r="C4" s="48"/>
      <c r="D4" s="48"/>
      <c r="E4" s="48"/>
      <c r="F4" s="48"/>
      <c r="G4" s="48"/>
      <c r="H4" s="48"/>
      <c r="I4" s="48"/>
      <c r="J4" s="48"/>
      <c r="KO4" s="9">
        <v>0</v>
      </c>
    </row>
    <row r="5" spans="2:301" s="9" customFormat="1" ht="20.100000000000001" customHeight="1">
      <c r="B5" s="49" t="s">
        <v>47</v>
      </c>
      <c r="C5" s="48"/>
      <c r="D5" s="48"/>
      <c r="E5" s="48"/>
      <c r="F5" s="48"/>
      <c r="G5" s="48"/>
      <c r="H5" s="48"/>
      <c r="I5" s="48"/>
      <c r="J5" s="48"/>
      <c r="KO5" s="9">
        <v>5</v>
      </c>
    </row>
    <row r="6" spans="2:301" s="9" customFormat="1" ht="6" customHeight="1">
      <c r="KO6" s="9">
        <v>28</v>
      </c>
    </row>
    <row r="7" spans="2:301" s="9" customFormat="1" ht="14.1" customHeight="1">
      <c r="B7" s="11" t="s">
        <v>84</v>
      </c>
      <c r="KO7" s="9">
        <v>27</v>
      </c>
    </row>
    <row r="8" spans="2:301" s="12" customFormat="1" ht="8.1" customHeight="1">
      <c r="KO8" s="12">
        <v>38</v>
      </c>
    </row>
    <row r="9" spans="2:301" ht="24.95" customHeight="1">
      <c r="KO9" s="6">
        <v>28.5</v>
      </c>
    </row>
    <row r="10" spans="2:301" s="14" customFormat="1" ht="15.95" customHeight="1">
      <c r="B10" s="13" t="s">
        <v>49</v>
      </c>
      <c r="KO10" s="14">
        <v>33.5</v>
      </c>
    </row>
    <row r="11" spans="2:301" ht="9.9499999999999993" customHeight="1">
      <c r="KO11" s="6">
        <v>9</v>
      </c>
    </row>
    <row r="12" spans="2:301" s="8" customFormat="1" ht="12" customHeight="1">
      <c r="C12" s="7" t="s">
        <v>50</v>
      </c>
      <c r="KO12" s="8">
        <v>36</v>
      </c>
    </row>
    <row r="13" spans="2:301" ht="8.1" customHeight="1">
      <c r="KO13" s="6">
        <v>27.5</v>
      </c>
    </row>
    <row r="14" spans="2:301" ht="12" customHeight="1">
      <c r="KO14" s="6">
        <v>33</v>
      </c>
    </row>
    <row r="15" spans="2:301" ht="12" customHeight="1">
      <c r="KO15" s="6">
        <v>21.5</v>
      </c>
    </row>
    <row r="16" spans="2:301" ht="12" customHeight="1">
      <c r="KO16" s="6">
        <v>-4</v>
      </c>
    </row>
    <row r="17" spans="301:301" ht="12" customHeight="1">
      <c r="KO17" s="6">
        <v>-2</v>
      </c>
    </row>
    <row r="18" spans="301:301" ht="12" customHeight="1">
      <c r="KO18" s="6">
        <v>0</v>
      </c>
    </row>
    <row r="19" spans="301:301" ht="12" customHeight="1">
      <c r="KO19" s="6">
        <v>-12</v>
      </c>
    </row>
    <row r="20" spans="301:301" ht="12" customHeight="1">
      <c r="KO20" s="6">
        <v>-3</v>
      </c>
    </row>
    <row r="21" spans="301:301" ht="12" customHeight="1">
      <c r="KO21" s="6">
        <v>7</v>
      </c>
    </row>
    <row r="22" spans="301:301" ht="12" customHeight="1">
      <c r="KO22" s="6">
        <v>-2</v>
      </c>
    </row>
    <row r="23" spans="301:301" ht="12" customHeight="1">
      <c r="KO23" s="6">
        <v>6</v>
      </c>
    </row>
    <row r="24" spans="301:301" ht="12" customHeight="1">
      <c r="KO24" s="6">
        <v>1</v>
      </c>
    </row>
    <row r="25" spans="301:301" ht="12" customHeight="1">
      <c r="KO25" s="6">
        <v>6</v>
      </c>
    </row>
    <row r="26" spans="301:301" ht="12" customHeight="1">
      <c r="KO26" s="6">
        <v>3</v>
      </c>
    </row>
    <row r="27" spans="301:301" ht="12" customHeight="1">
      <c r="KO27" s="6">
        <v>5</v>
      </c>
    </row>
    <row r="28" spans="301:301" ht="12" customHeight="1">
      <c r="KO28" s="6">
        <v>38</v>
      </c>
    </row>
    <row r="29" spans="301:301" ht="12" customHeight="1">
      <c r="KO29" s="6">
        <v>-1.9898709361215476</v>
      </c>
    </row>
    <row r="30" spans="301:301" ht="12" customHeight="1">
      <c r="KO30" s="6">
        <v>1.1235909165169096</v>
      </c>
    </row>
    <row r="31" spans="301:301" ht="12" customHeight="1">
      <c r="KO31" s="6">
        <v>5</v>
      </c>
    </row>
    <row r="32" spans="301:301" ht="12" customHeight="1">
      <c r="KO32" s="6">
        <v>38</v>
      </c>
    </row>
    <row r="33" spans="2:301" ht="12" customHeight="1">
      <c r="KO33" s="6">
        <v>5</v>
      </c>
    </row>
    <row r="34" spans="2:301" ht="12" customHeight="1">
      <c r="KO34" s="6">
        <v>38</v>
      </c>
    </row>
    <row r="35" spans="2:301" ht="6.95" customHeight="1">
      <c r="KO35" s="6">
        <v>9.2899735368582803</v>
      </c>
    </row>
    <row r="36" spans="2:301" ht="15" customHeight="1">
      <c r="KO36" s="6">
        <v>12.403435389496739</v>
      </c>
    </row>
    <row r="37" spans="2:301" ht="12" customHeight="1">
      <c r="B37" s="15"/>
      <c r="C37" s="16" t="s">
        <v>51</v>
      </c>
      <c r="D37" s="17">
        <v>11</v>
      </c>
      <c r="KO37" s="6">
        <v>-13.269715409101376</v>
      </c>
    </row>
    <row r="38" spans="2:301" ht="15" customHeight="1">
      <c r="KO38" s="6">
        <v>-10.156253556462918</v>
      </c>
    </row>
    <row r="39" spans="2:301" ht="12" customHeight="1">
      <c r="C39" s="18" t="s">
        <v>52</v>
      </c>
      <c r="D39" s="21" t="s">
        <v>53</v>
      </c>
      <c r="E39" s="20" t="s">
        <v>54</v>
      </c>
    </row>
    <row r="40" spans="2:301" ht="12" customHeight="1">
      <c r="C40" s="22" t="s">
        <v>85</v>
      </c>
      <c r="D40" s="40">
        <v>7</v>
      </c>
      <c r="E40" s="41">
        <v>44</v>
      </c>
    </row>
    <row r="41" spans="2:301" ht="12" customHeight="1">
      <c r="C41" s="22" t="s">
        <v>86</v>
      </c>
      <c r="D41" s="40">
        <v>3</v>
      </c>
      <c r="E41" s="41">
        <v>39</v>
      </c>
    </row>
    <row r="42" spans="2:301" ht="25.5">
      <c r="C42" s="22" t="s">
        <v>87</v>
      </c>
      <c r="D42" s="40">
        <v>5</v>
      </c>
      <c r="E42" s="41">
        <v>38</v>
      </c>
    </row>
    <row r="43" spans="2:301" ht="30" customHeight="1"/>
    <row r="44" spans="2:301" s="14" customFormat="1" ht="15.95" customHeight="1">
      <c r="B44" s="13" t="s">
        <v>58</v>
      </c>
    </row>
    <row r="45" spans="2:301" ht="9.9499999999999993" customHeight="1"/>
    <row r="46" spans="2:301" s="8" customFormat="1" ht="12" customHeight="1">
      <c r="C46" s="7" t="s">
        <v>59</v>
      </c>
    </row>
    <row r="47" spans="2:301" ht="8.1" customHeight="1"/>
    <row r="48" spans="2:301" ht="12" customHeight="1">
      <c r="C48" s="18" t="s">
        <v>60</v>
      </c>
      <c r="D48" s="27" t="s">
        <v>61</v>
      </c>
      <c r="E48" s="26" t="s">
        <v>62</v>
      </c>
      <c r="F48" s="25"/>
      <c r="G48" s="31" t="s">
        <v>63</v>
      </c>
      <c r="H48" s="20" t="s">
        <v>64</v>
      </c>
    </row>
    <row r="49" spans="2:10" ht="12" customHeight="1">
      <c r="C49" s="22" t="s">
        <v>65</v>
      </c>
      <c r="D49" s="42">
        <v>-2.4616075804607078</v>
      </c>
      <c r="E49" s="43">
        <v>-13.374153418940763</v>
      </c>
      <c r="F49" s="44">
        <v>8.4509382580193471</v>
      </c>
      <c r="G49" s="45">
        <v>4.8239556552214253</v>
      </c>
      <c r="H49" s="19"/>
    </row>
    <row r="50" spans="2:10" ht="12" customHeight="1">
      <c r="C50" s="22" t="s">
        <v>66</v>
      </c>
      <c r="D50" s="42">
        <v>9.4347328867832037E-2</v>
      </c>
      <c r="E50" s="43">
        <v>-0.29590719822035638</v>
      </c>
      <c r="F50" s="44">
        <v>0.48460185595602046</v>
      </c>
      <c r="G50" s="45">
        <v>0.17251432990865143</v>
      </c>
      <c r="H50" s="34">
        <v>0.59774689036240769</v>
      </c>
    </row>
    <row r="51" spans="2:10" ht="6.95" customHeight="1"/>
    <row r="52" spans="2:10" ht="48" customHeight="1">
      <c r="C52" s="50" t="s">
        <v>67</v>
      </c>
      <c r="D52" s="51"/>
      <c r="E52" s="51"/>
      <c r="F52" s="51"/>
      <c r="G52" s="51"/>
      <c r="H52" s="51"/>
      <c r="I52" s="51"/>
      <c r="J52" s="51"/>
    </row>
    <row r="53" spans="2:10" ht="15" customHeight="1"/>
    <row r="54" spans="2:10" ht="12" customHeight="1">
      <c r="B54" s="15"/>
      <c r="C54" s="16" t="s">
        <v>68</v>
      </c>
      <c r="D54" s="41">
        <v>5.7551284421314906</v>
      </c>
    </row>
    <row r="55" spans="2:10" ht="30" customHeight="1"/>
  </sheetData>
  <sheetProtection algorithmName="SHA-512" hashValue="PInuCYEOlYcuv/Y71E3YP6sKgg1nx78w9UmFgCGuf4vGSmkr2qIsIgW5y423bnLr4ZBtgFfmmLUKVbasSeuEVQ==" saltValue="jH1ZMCGKx+wlxaZ3lSb3LQ==" spinCount="100000" sheet="1" objects="1" scenarios="1" sort="0"/>
  <mergeCells count="4">
    <mergeCell ref="B2:H2"/>
    <mergeCell ref="B4:J4"/>
    <mergeCell ref="B5:J5"/>
    <mergeCell ref="C52:J52"/>
  </mergeCells>
  <printOptions horizontalCentered="1"/>
  <pageMargins left="0.19685039255354139" right="0.19685039255354139" top="0.19685039255354139" bottom="0.19685039255354139" header="0.3" footer="0.3"/>
  <pageSetup orientation="portrait" blackAndWhite="1" r:id="rId1"/>
  <headerFooter scaleWithDoc="0"/>
  <rowBreaks count="1" manualBreakCount="1">
    <brk id="43" max="9" man="1"/>
  </rowBreaks>
  <customProperties>
    <customPr name="__ai3_report" r:id="rId2"/>
    <customPr name="__ai3_ribbonstate" r:id="rId3"/>
  </customProperties>
  <drawing r:id="rId4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7561C4-A4FA-4029-8153-EDAEEBB1DFFE}">
  <dimension ref="B1:KO55"/>
  <sheetViews>
    <sheetView showGridLines="0" showRowColHeaders="0" topLeftCell="A28" zoomScaleNormal="100" workbookViewId="0"/>
  </sheetViews>
  <sheetFormatPr defaultColWidth="11.140625" defaultRowHeight="12" customHeight="1"/>
  <cols>
    <col min="1" max="2" width="1.140625" style="6" customWidth="1"/>
    <col min="3" max="3" width="19.28515625" style="6" customWidth="1"/>
    <col min="4" max="9" width="11.140625" style="6"/>
    <col min="10" max="10" width="11.140625" style="6" customWidth="1"/>
    <col min="11" max="16384" width="11.140625" style="6"/>
  </cols>
  <sheetData>
    <row r="1" spans="2:301" s="9" customFormat="1" ht="5.0999999999999996" customHeight="1">
      <c r="KO1" s="9">
        <v>0</v>
      </c>
    </row>
    <row r="2" spans="2:301" s="9" customFormat="1" ht="20.100000000000001" customHeight="1">
      <c r="B2" s="47" t="s">
        <v>88</v>
      </c>
      <c r="C2" s="48"/>
      <c r="D2" s="48"/>
      <c r="E2" s="48"/>
      <c r="F2" s="48"/>
      <c r="G2" s="48"/>
      <c r="H2" s="48"/>
      <c r="J2" s="10" t="s">
        <v>45</v>
      </c>
      <c r="KO2" s="9">
        <v>2</v>
      </c>
    </row>
    <row r="3" spans="2:301" s="9" customFormat="1" ht="12" hidden="1" customHeight="1">
      <c r="KO3" s="9">
        <v>0</v>
      </c>
    </row>
    <row r="4" spans="2:301" s="9" customFormat="1" ht="20.100000000000001" customHeight="1">
      <c r="B4" s="49" t="s">
        <v>46</v>
      </c>
      <c r="C4" s="48"/>
      <c r="D4" s="48"/>
      <c r="E4" s="48"/>
      <c r="F4" s="48"/>
      <c r="G4" s="48"/>
      <c r="H4" s="48"/>
      <c r="I4" s="48"/>
      <c r="J4" s="48"/>
      <c r="KO4" s="9">
        <v>0</v>
      </c>
    </row>
    <row r="5" spans="2:301" s="9" customFormat="1" ht="20.100000000000001" customHeight="1">
      <c r="B5" s="49" t="s">
        <v>47</v>
      </c>
      <c r="C5" s="48"/>
      <c r="D5" s="48"/>
      <c r="E5" s="48"/>
      <c r="F5" s="48"/>
      <c r="G5" s="48"/>
      <c r="H5" s="48"/>
      <c r="I5" s="48"/>
      <c r="J5" s="48"/>
      <c r="KO5" s="9">
        <v>0.25</v>
      </c>
    </row>
    <row r="6" spans="2:301" s="9" customFormat="1" ht="6" customHeight="1">
      <c r="KO6" s="9">
        <v>1.6</v>
      </c>
    </row>
    <row r="7" spans="2:301" s="9" customFormat="1" ht="14.1" customHeight="1">
      <c r="B7" s="11" t="s">
        <v>84</v>
      </c>
      <c r="KO7" s="9">
        <v>0.15000000000000002</v>
      </c>
    </row>
    <row r="8" spans="2:301" s="12" customFormat="1" ht="8.1" customHeight="1">
      <c r="KO8" s="12">
        <v>0.15000000000000002</v>
      </c>
    </row>
    <row r="9" spans="2:301" ht="24.95" customHeight="1">
      <c r="KO9" s="6">
        <v>0.2</v>
      </c>
    </row>
    <row r="10" spans="2:301" s="14" customFormat="1" ht="15.95" customHeight="1">
      <c r="B10" s="13" t="s">
        <v>49</v>
      </c>
      <c r="KO10" s="14">
        <v>0.2</v>
      </c>
    </row>
    <row r="11" spans="2:301" ht="9.9499999999999993" customHeight="1">
      <c r="KO11" s="6">
        <v>0.25</v>
      </c>
    </row>
    <row r="12" spans="2:301" s="8" customFormat="1" ht="12" customHeight="1">
      <c r="C12" s="7" t="s">
        <v>50</v>
      </c>
      <c r="KO12" s="8">
        <v>1.5</v>
      </c>
    </row>
    <row r="13" spans="2:301" ht="8.1" customHeight="1">
      <c r="KO13" s="6">
        <v>0.2</v>
      </c>
    </row>
    <row r="14" spans="2:301" ht="12" customHeight="1">
      <c r="KO14" s="6">
        <v>0.25</v>
      </c>
    </row>
    <row r="15" spans="2:301" ht="12" customHeight="1">
      <c r="KO15" s="6">
        <v>1.95</v>
      </c>
    </row>
    <row r="16" spans="2:301" ht="12" customHeight="1">
      <c r="KO16" s="6">
        <v>0.35</v>
      </c>
    </row>
    <row r="17" spans="301:301" ht="12" customHeight="1">
      <c r="KO17" s="6">
        <v>0.8</v>
      </c>
    </row>
    <row r="18" spans="301:301" ht="12" customHeight="1">
      <c r="KO18" s="6">
        <v>-0.30000000000000004</v>
      </c>
    </row>
    <row r="19" spans="301:301" ht="12" customHeight="1">
      <c r="KO19" s="6">
        <v>0.40000000000000013</v>
      </c>
    </row>
    <row r="20" spans="301:301" ht="12" customHeight="1">
      <c r="KO20" s="6">
        <v>-0.1</v>
      </c>
    </row>
    <row r="21" spans="301:301" ht="12" customHeight="1">
      <c r="KO21" s="6">
        <v>-0.1</v>
      </c>
    </row>
    <row r="22" spans="301:301" ht="12" customHeight="1">
      <c r="KO22" s="6">
        <v>0</v>
      </c>
    </row>
    <row r="23" spans="301:301" ht="12" customHeight="1">
      <c r="KO23" s="6">
        <v>0</v>
      </c>
    </row>
    <row r="24" spans="301:301" ht="12" customHeight="1">
      <c r="KO24" s="6">
        <v>-9.9999999999999978E-2</v>
      </c>
    </row>
    <row r="25" spans="301:301" ht="12" customHeight="1">
      <c r="KO25" s="6">
        <v>0.20000000000000018</v>
      </c>
    </row>
    <row r="26" spans="301:301" ht="12" customHeight="1">
      <c r="KO26" s="6">
        <v>-0.19999999999999998</v>
      </c>
    </row>
    <row r="27" spans="301:301" ht="12" customHeight="1">
      <c r="KO27" s="6">
        <v>-9.9999999999999978E-2</v>
      </c>
    </row>
    <row r="28" spans="301:301" ht="12" customHeight="1">
      <c r="KO28" s="6">
        <v>0.89999999999999991</v>
      </c>
    </row>
    <row r="29" spans="301:301" ht="12" customHeight="1">
      <c r="KO29" s="6">
        <v>-0.10000000000000003</v>
      </c>
    </row>
    <row r="30" spans="301:301" ht="12" customHeight="1">
      <c r="KO30" s="6">
        <v>0</v>
      </c>
    </row>
    <row r="31" spans="301:301" ht="12" customHeight="1">
      <c r="KO31" s="6">
        <v>0.15000000000000002</v>
      </c>
    </row>
    <row r="32" spans="301:301" ht="12" customHeight="1">
      <c r="KO32" s="6">
        <v>1.9499999999999997</v>
      </c>
    </row>
    <row r="33" spans="2:301" ht="12" customHeight="1">
      <c r="KO33" s="6">
        <v>-0.1583789619804119</v>
      </c>
    </row>
    <row r="34" spans="2:301" ht="12" customHeight="1">
      <c r="KO34" s="6">
        <v>0.62231048045037363</v>
      </c>
    </row>
    <row r="35" spans="2:301" ht="6.95" customHeight="1">
      <c r="KO35" s="6">
        <v>0.15000000000000002</v>
      </c>
    </row>
    <row r="36" spans="2:301" ht="15" customHeight="1">
      <c r="KO36" s="6">
        <v>1.9499999999999997</v>
      </c>
    </row>
    <row r="37" spans="2:301" ht="12" customHeight="1">
      <c r="B37" s="15"/>
      <c r="C37" s="16" t="s">
        <v>51</v>
      </c>
      <c r="D37" s="17">
        <v>13</v>
      </c>
      <c r="KO37" s="6">
        <v>0.15000000000000002</v>
      </c>
    </row>
    <row r="38" spans="2:301" ht="15" customHeight="1">
      <c r="KO38" s="6">
        <v>1.9499999999999997</v>
      </c>
    </row>
    <row r="39" spans="2:301" ht="12" customHeight="1">
      <c r="C39" s="18" t="s">
        <v>52</v>
      </c>
      <c r="D39" s="21" t="s">
        <v>53</v>
      </c>
      <c r="E39" s="20" t="s">
        <v>54</v>
      </c>
      <c r="KO39" s="6">
        <v>0.12663327098403088</v>
      </c>
    </row>
    <row r="40" spans="2:301" ht="12" customHeight="1">
      <c r="C40" s="22" t="s">
        <v>89</v>
      </c>
      <c r="D40" s="23">
        <v>0.2</v>
      </c>
      <c r="E40" s="24">
        <v>1.5</v>
      </c>
      <c r="KO40" s="6">
        <v>0.90732271341481641</v>
      </c>
    </row>
    <row r="41" spans="2:301" ht="12" customHeight="1">
      <c r="C41" s="22" t="s">
        <v>90</v>
      </c>
      <c r="D41" s="23">
        <v>0.1</v>
      </c>
      <c r="E41" s="24">
        <v>2.4</v>
      </c>
      <c r="KO41" s="6">
        <v>-0.44339119494485468</v>
      </c>
    </row>
    <row r="42" spans="2:301" ht="25.5">
      <c r="C42" s="22" t="s">
        <v>91</v>
      </c>
      <c r="D42" s="23">
        <v>0.15000000000000002</v>
      </c>
      <c r="E42" s="24">
        <v>1.95</v>
      </c>
      <c r="KO42" s="6">
        <v>0.33729824748593085</v>
      </c>
    </row>
    <row r="43" spans="2:301" ht="30" customHeight="1"/>
    <row r="44" spans="2:301" s="14" customFormat="1" ht="15.95" customHeight="1">
      <c r="B44" s="13" t="s">
        <v>58</v>
      </c>
    </row>
    <row r="45" spans="2:301" ht="9.9499999999999993" customHeight="1"/>
    <row r="46" spans="2:301" s="8" customFormat="1" ht="12" customHeight="1">
      <c r="C46" s="7" t="s">
        <v>59</v>
      </c>
    </row>
    <row r="47" spans="2:301" ht="8.1" customHeight="1"/>
    <row r="48" spans="2:301" ht="12" customHeight="1">
      <c r="C48" s="18" t="s">
        <v>60</v>
      </c>
      <c r="D48" s="27" t="s">
        <v>61</v>
      </c>
      <c r="E48" s="26" t="s">
        <v>62</v>
      </c>
      <c r="F48" s="25"/>
      <c r="G48" s="31" t="s">
        <v>63</v>
      </c>
      <c r="H48" s="20" t="s">
        <v>64</v>
      </c>
    </row>
    <row r="49" spans="2:10" ht="12" customHeight="1">
      <c r="C49" s="22" t="s">
        <v>65</v>
      </c>
      <c r="D49" s="28">
        <v>-0.22343641551631072</v>
      </c>
      <c r="E49" s="29">
        <v>-0.34740977960592823</v>
      </c>
      <c r="F49" s="32">
        <v>-9.9463051426693205E-2</v>
      </c>
      <c r="G49" s="33">
        <v>5.632630620937755E-2</v>
      </c>
      <c r="H49" s="19"/>
    </row>
    <row r="50" spans="2:10" ht="12" customHeight="1">
      <c r="C50" s="22" t="s">
        <v>66</v>
      </c>
      <c r="D50" s="28">
        <v>0.43371635690599208</v>
      </c>
      <c r="E50" s="29">
        <v>0.29039878470361002</v>
      </c>
      <c r="F50" s="32">
        <v>0.57703392910837414</v>
      </c>
      <c r="G50" s="33">
        <v>6.5115192415206913E-2</v>
      </c>
      <c r="H50" s="34">
        <v>3.5591663966391476E-5</v>
      </c>
    </row>
    <row r="51" spans="2:10" ht="6.95" customHeight="1"/>
    <row r="52" spans="2:10" ht="48" customHeight="1">
      <c r="C52" s="50" t="s">
        <v>67</v>
      </c>
      <c r="D52" s="51"/>
      <c r="E52" s="51"/>
      <c r="F52" s="51"/>
      <c r="G52" s="51"/>
      <c r="H52" s="51"/>
      <c r="I52" s="51"/>
      <c r="J52" s="51"/>
    </row>
    <row r="53" spans="2:10" ht="15" customHeight="1"/>
    <row r="54" spans="2:10" ht="12" customHeight="1">
      <c r="B54" s="15"/>
      <c r="C54" s="16" t="s">
        <v>68</v>
      </c>
      <c r="D54" s="24">
        <v>0.14541707664660319</v>
      </c>
    </row>
    <row r="55" spans="2:10" ht="30" customHeight="1"/>
  </sheetData>
  <sheetProtection algorithmName="SHA-512" hashValue="G2eoIhLfr+RBqQUSRCNK9D0Yh57gdt6S18u6hIBiGN6iStunpYmJmchag//k1BASnO3AxiUggOyQ+M8XzGjc6w==" saltValue="39UFi8hgn7bVM7O5SoWhsQ==" spinCount="100000" sheet="1" objects="1" scenarios="1" sort="0"/>
  <mergeCells count="4">
    <mergeCell ref="B2:H2"/>
    <mergeCell ref="B4:J4"/>
    <mergeCell ref="B5:J5"/>
    <mergeCell ref="C52:J52"/>
  </mergeCells>
  <printOptions horizontalCentered="1"/>
  <pageMargins left="0.19685039255354139" right="0.19685039255354139" top="0.19685039255354139" bottom="0.19685039255354139" header="0.3" footer="0.3"/>
  <pageSetup orientation="portrait" blackAndWhite="1" r:id="rId1"/>
  <headerFooter scaleWithDoc="0"/>
  <rowBreaks count="1" manualBreakCount="1">
    <brk id="43" max="9" man="1"/>
  </rowBreaks>
  <customProperties>
    <customPr name="__ai3_report" r:id="rId2"/>
    <customPr name="__ai3_ribbonstate" r:id="rId3"/>
  </customProperties>
  <drawing r:id="rId4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1F1B24-ED7D-40D0-BD9F-B81D32A0AF70}">
  <dimension ref="B1:KO55"/>
  <sheetViews>
    <sheetView showGridLines="0" showRowColHeaders="0" topLeftCell="A28" zoomScaleNormal="100" workbookViewId="0">
      <selection activeCell="H53" sqref="H53"/>
    </sheetView>
  </sheetViews>
  <sheetFormatPr defaultColWidth="11.140625" defaultRowHeight="12" customHeight="1"/>
  <cols>
    <col min="1" max="2" width="1.140625" style="6" customWidth="1"/>
    <col min="3" max="3" width="19.28515625" style="6" customWidth="1"/>
    <col min="4" max="9" width="11.140625" style="6"/>
    <col min="10" max="10" width="11.140625" style="6" customWidth="1"/>
    <col min="11" max="16384" width="11.140625" style="6"/>
  </cols>
  <sheetData>
    <row r="1" spans="2:301" s="9" customFormat="1" ht="5.0999999999999996" customHeight="1">
      <c r="KO1" s="9">
        <v>0</v>
      </c>
    </row>
    <row r="2" spans="2:301" s="9" customFormat="1" ht="20.100000000000001" customHeight="1">
      <c r="B2" s="47" t="s">
        <v>92</v>
      </c>
      <c r="C2" s="48"/>
      <c r="D2" s="48"/>
      <c r="E2" s="48"/>
      <c r="F2" s="48"/>
      <c r="G2" s="48"/>
      <c r="H2" s="48"/>
      <c r="J2" s="10" t="s">
        <v>45</v>
      </c>
      <c r="KO2" s="9">
        <v>4.5</v>
      </c>
    </row>
    <row r="3" spans="2:301" s="9" customFormat="1" ht="12" hidden="1" customHeight="1">
      <c r="KO3" s="9">
        <v>0</v>
      </c>
    </row>
    <row r="4" spans="2:301" s="9" customFormat="1" ht="20.100000000000001" customHeight="1">
      <c r="B4" s="49" t="s">
        <v>46</v>
      </c>
      <c r="C4" s="48"/>
      <c r="D4" s="48"/>
      <c r="E4" s="48"/>
      <c r="F4" s="48"/>
      <c r="G4" s="48"/>
      <c r="H4" s="48"/>
      <c r="I4" s="48"/>
      <c r="J4" s="48"/>
      <c r="KO4" s="9">
        <v>0</v>
      </c>
    </row>
    <row r="5" spans="2:301" s="9" customFormat="1" ht="20.100000000000001" customHeight="1">
      <c r="B5" s="49" t="s">
        <v>47</v>
      </c>
      <c r="C5" s="48"/>
      <c r="D5" s="48"/>
      <c r="E5" s="48"/>
      <c r="F5" s="48"/>
      <c r="G5" s="48"/>
      <c r="H5" s="48"/>
      <c r="I5" s="48"/>
      <c r="J5" s="48"/>
      <c r="KO5" s="9">
        <v>0.75</v>
      </c>
    </row>
    <row r="6" spans="2:301" s="9" customFormat="1" ht="6" customHeight="1">
      <c r="KO6" s="9">
        <v>2.1500000000000004</v>
      </c>
    </row>
    <row r="7" spans="2:301" s="9" customFormat="1" ht="14.1" customHeight="1">
      <c r="B7" s="11" t="s">
        <v>93</v>
      </c>
      <c r="KO7" s="9">
        <v>0.55000000000000004</v>
      </c>
    </row>
    <row r="8" spans="2:301" s="12" customFormat="1" ht="8.1" customHeight="1">
      <c r="KO8" s="12">
        <v>0.4</v>
      </c>
    </row>
    <row r="9" spans="2:301" ht="24.95" customHeight="1">
      <c r="KO9" s="6">
        <v>0.85</v>
      </c>
    </row>
    <row r="10" spans="2:301" s="14" customFormat="1" ht="15.95" customHeight="1">
      <c r="B10" s="13" t="s">
        <v>49</v>
      </c>
      <c r="KO10" s="14">
        <v>1.5</v>
      </c>
    </row>
    <row r="11" spans="2:301" ht="9.9499999999999993" customHeight="1">
      <c r="KO11" s="6">
        <v>0.55000000000000004</v>
      </c>
    </row>
    <row r="12" spans="2:301" s="8" customFormat="1" ht="12" customHeight="1">
      <c r="C12" s="7" t="s">
        <v>50</v>
      </c>
      <c r="KO12" s="8">
        <v>1.85</v>
      </c>
    </row>
    <row r="13" spans="2:301" ht="8.1" customHeight="1">
      <c r="KO13" s="6">
        <v>0.55000000000000004</v>
      </c>
    </row>
    <row r="14" spans="2:301" ht="12" customHeight="1">
      <c r="KO14" s="6">
        <v>0.65</v>
      </c>
    </row>
    <row r="15" spans="2:301" ht="12" customHeight="1">
      <c r="KO15" s="6">
        <v>4.1500000000000004</v>
      </c>
    </row>
    <row r="16" spans="2:301" ht="12" customHeight="1">
      <c r="KO16" s="6">
        <v>0.65</v>
      </c>
    </row>
    <row r="17" spans="301:301" ht="12" customHeight="1">
      <c r="KO17" s="6">
        <v>1.3</v>
      </c>
    </row>
    <row r="18" spans="301:301" ht="12" customHeight="1">
      <c r="KO18" s="6">
        <v>0.5</v>
      </c>
    </row>
    <row r="19" spans="301:301" ht="12" customHeight="1">
      <c r="KO19" s="6">
        <v>0.10000000000000009</v>
      </c>
    </row>
    <row r="20" spans="301:301" ht="12" customHeight="1">
      <c r="KO20" s="6">
        <v>9.9999999999999978E-2</v>
      </c>
    </row>
    <row r="21" spans="301:301" ht="12" customHeight="1">
      <c r="KO21" s="6">
        <v>0</v>
      </c>
    </row>
    <row r="22" spans="301:301" ht="12" customHeight="1">
      <c r="KO22" s="6">
        <v>0.30000000000000004</v>
      </c>
    </row>
    <row r="23" spans="301:301" ht="12" customHeight="1">
      <c r="KO23" s="6">
        <v>1.5999999999999999</v>
      </c>
    </row>
    <row r="24" spans="301:301" ht="12" customHeight="1">
      <c r="KO24" s="6">
        <v>9.9999999999999978E-2</v>
      </c>
    </row>
    <row r="25" spans="301:301" ht="12" customHeight="1">
      <c r="KO25" s="6">
        <v>-9.9999999999999867E-2</v>
      </c>
    </row>
    <row r="26" spans="301:301" ht="12" customHeight="1">
      <c r="KO26" s="6">
        <v>0.29999999999999993</v>
      </c>
    </row>
    <row r="27" spans="301:301" ht="12" customHeight="1">
      <c r="KO27" s="6">
        <v>-0.30000000000000004</v>
      </c>
    </row>
    <row r="28" spans="301:301" ht="12" customHeight="1">
      <c r="KO28" s="6">
        <v>0.50000000000000044</v>
      </c>
    </row>
    <row r="29" spans="301:301" ht="12" customHeight="1">
      <c r="KO29" s="6">
        <v>-0.30000000000000004</v>
      </c>
    </row>
    <row r="30" spans="301:301" ht="12" customHeight="1">
      <c r="KO30" s="6">
        <v>0</v>
      </c>
    </row>
    <row r="31" spans="301:301" ht="12" customHeight="1">
      <c r="KO31" s="6">
        <v>0.4</v>
      </c>
    </row>
    <row r="32" spans="301:301" ht="12" customHeight="1">
      <c r="KO32" s="6">
        <v>4.1500000000000004</v>
      </c>
    </row>
    <row r="33" spans="2:301" ht="12" customHeight="1">
      <c r="KO33" s="6">
        <v>0.11404826214716085</v>
      </c>
    </row>
    <row r="34" spans="2:301" ht="12" customHeight="1">
      <c r="KO34" s="6">
        <v>0.57574426404677859</v>
      </c>
    </row>
    <row r="35" spans="2:301" ht="6.95" customHeight="1">
      <c r="KO35" s="6">
        <v>0.4</v>
      </c>
    </row>
    <row r="36" spans="2:301" ht="15" customHeight="1">
      <c r="KO36" s="6">
        <v>4.1500000000000004</v>
      </c>
    </row>
    <row r="37" spans="2:301" ht="12" customHeight="1">
      <c r="B37" s="15"/>
      <c r="C37" s="16" t="s">
        <v>51</v>
      </c>
      <c r="D37" s="17">
        <v>13</v>
      </c>
      <c r="KO37" s="6">
        <v>0.4</v>
      </c>
    </row>
    <row r="38" spans="2:301" ht="15" customHeight="1">
      <c r="KO38" s="6">
        <v>4.1500000000000004</v>
      </c>
    </row>
    <row r="39" spans="2:301" ht="12" customHeight="1">
      <c r="C39" s="18" t="s">
        <v>52</v>
      </c>
      <c r="D39" s="21" t="s">
        <v>53</v>
      </c>
      <c r="E39" s="20" t="s">
        <v>54</v>
      </c>
      <c r="KO39" s="6">
        <v>1.0779515544558098</v>
      </c>
    </row>
    <row r="40" spans="2:301" ht="12" customHeight="1">
      <c r="C40" s="22" t="s">
        <v>94</v>
      </c>
      <c r="D40" s="23">
        <v>0.4</v>
      </c>
      <c r="E40" s="24">
        <v>3.9</v>
      </c>
      <c r="KO40" s="6">
        <v>1.5396475563554275</v>
      </c>
    </row>
    <row r="41" spans="2:301" ht="12" customHeight="1">
      <c r="C41" s="22" t="s">
        <v>95</v>
      </c>
      <c r="D41" s="23">
        <v>0.4</v>
      </c>
      <c r="E41" s="24">
        <v>4.4000000000000004</v>
      </c>
      <c r="KO41" s="6">
        <v>-0.849855030161488</v>
      </c>
    </row>
    <row r="42" spans="2:301" ht="25.5">
      <c r="C42" s="22" t="s">
        <v>96</v>
      </c>
      <c r="D42" s="23">
        <v>0.4</v>
      </c>
      <c r="E42" s="24">
        <v>4.1500000000000004</v>
      </c>
      <c r="KO42" s="6">
        <v>-0.38815902826187032</v>
      </c>
    </row>
    <row r="43" spans="2:301" ht="30" customHeight="1"/>
    <row r="44" spans="2:301" s="14" customFormat="1" ht="15.95" customHeight="1">
      <c r="B44" s="13" t="s">
        <v>58</v>
      </c>
    </row>
    <row r="45" spans="2:301" ht="9.9499999999999993" customHeight="1"/>
    <row r="46" spans="2:301" s="8" customFormat="1" ht="12" customHeight="1">
      <c r="C46" s="7" t="s">
        <v>59</v>
      </c>
    </row>
    <row r="47" spans="2:301" ht="8.1" customHeight="1"/>
    <row r="48" spans="2:301" ht="12" customHeight="1">
      <c r="C48" s="18" t="s">
        <v>60</v>
      </c>
      <c r="D48" s="27" t="s">
        <v>61</v>
      </c>
      <c r="E48" s="26" t="s">
        <v>62</v>
      </c>
      <c r="F48" s="25"/>
      <c r="G48" s="31" t="s">
        <v>63</v>
      </c>
      <c r="H48" s="20" t="s">
        <v>64</v>
      </c>
    </row>
    <row r="49" spans="2:10" ht="12" customHeight="1">
      <c r="C49" s="22" t="s">
        <v>65</v>
      </c>
      <c r="D49" s="28">
        <v>6.4800688611201612E-2</v>
      </c>
      <c r="E49" s="29">
        <v>-0.40995103144585288</v>
      </c>
      <c r="F49" s="32">
        <v>0.53955240866825604</v>
      </c>
      <c r="G49" s="33">
        <v>0.21569964607907124</v>
      </c>
      <c r="H49" s="19"/>
    </row>
    <row r="50" spans="2:10" ht="12" customHeight="1">
      <c r="C50" s="22" t="s">
        <v>66</v>
      </c>
      <c r="D50" s="28">
        <v>0.12311893383989807</v>
      </c>
      <c r="E50" s="29">
        <v>-0.17758022286674979</v>
      </c>
      <c r="F50" s="32">
        <v>0.42381809054654596</v>
      </c>
      <c r="G50" s="33">
        <v>0.13662025631019165</v>
      </c>
      <c r="H50" s="34">
        <v>0.38680031496241635</v>
      </c>
    </row>
    <row r="51" spans="2:10" ht="6.95" customHeight="1"/>
    <row r="52" spans="2:10" ht="48" customHeight="1">
      <c r="C52" s="50" t="s">
        <v>67</v>
      </c>
      <c r="D52" s="51"/>
      <c r="E52" s="51"/>
      <c r="F52" s="51"/>
      <c r="G52" s="51"/>
      <c r="H52" s="51"/>
      <c r="I52" s="51"/>
      <c r="J52" s="51"/>
    </row>
    <row r="53" spans="2:10" ht="15" customHeight="1"/>
    <row r="54" spans="2:10" ht="12" customHeight="1">
      <c r="B54" s="15"/>
      <c r="C54" s="16" t="s">
        <v>68</v>
      </c>
      <c r="D54" s="24">
        <v>0.49179643090985103</v>
      </c>
    </row>
    <row r="55" spans="2:10" ht="30" customHeight="1"/>
  </sheetData>
  <sheetProtection algorithmName="SHA-512" hashValue="1utCoHMxxW2coZ9c9Vu5p+avfcL+KRT6D+mHk+dRYFPjsfGDUZ8bZiTR1k4sZ1Wioh6+V7nWPvDnDq3UnbotIA==" saltValue="/zQ+f/invhrxvplOtMNNBQ==" spinCount="100000" sheet="1" objects="1" scenarios="1" sort="0"/>
  <mergeCells count="4">
    <mergeCell ref="B2:H2"/>
    <mergeCell ref="B4:J4"/>
    <mergeCell ref="B5:J5"/>
    <mergeCell ref="C52:J52"/>
  </mergeCells>
  <printOptions horizontalCentered="1"/>
  <pageMargins left="0.19685039255354139" right="0.19685039255354139" top="0.19685039255354139" bottom="0.19685039255354139" header="0.3" footer="0.3"/>
  <pageSetup orientation="portrait" blackAndWhite="1" r:id="rId1"/>
  <headerFooter scaleWithDoc="0"/>
  <rowBreaks count="1" manualBreakCount="1">
    <brk id="43" max="9" man="1"/>
  </rowBreaks>
  <customProperties>
    <customPr name="__ai3_report" r:id="rId2"/>
    <customPr name="__ai3_ribbonstate" r:id="rId3"/>
  </customProperties>
  <drawing r:id="rId4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B481AA-9586-4EDB-9020-037FF808C342}">
  <dimension ref="B1:KO55"/>
  <sheetViews>
    <sheetView showGridLines="0" showRowColHeaders="0" topLeftCell="A30" zoomScaleNormal="100" workbookViewId="0">
      <selection activeCell="G54" sqref="G54"/>
    </sheetView>
  </sheetViews>
  <sheetFormatPr defaultColWidth="11.140625" defaultRowHeight="12" customHeight="1"/>
  <cols>
    <col min="1" max="2" width="1.140625" style="6" customWidth="1"/>
    <col min="3" max="3" width="19.28515625" style="6" customWidth="1"/>
    <col min="4" max="9" width="11.140625" style="6"/>
    <col min="10" max="10" width="11.140625" style="6" customWidth="1"/>
    <col min="11" max="16384" width="11.140625" style="6"/>
  </cols>
  <sheetData>
    <row r="1" spans="2:301" s="9" customFormat="1" ht="5.0999999999999996" customHeight="1">
      <c r="KO1" s="9">
        <v>0</v>
      </c>
    </row>
    <row r="2" spans="2:301" s="9" customFormat="1" ht="20.100000000000001" customHeight="1">
      <c r="B2" s="47" t="s">
        <v>97</v>
      </c>
      <c r="C2" s="48"/>
      <c r="D2" s="48"/>
      <c r="E2" s="48"/>
      <c r="F2" s="48"/>
      <c r="G2" s="48"/>
      <c r="H2" s="48"/>
      <c r="J2" s="10" t="s">
        <v>45</v>
      </c>
      <c r="KO2" s="9">
        <v>300</v>
      </c>
    </row>
    <row r="3" spans="2:301" s="9" customFormat="1" ht="12" hidden="1" customHeight="1">
      <c r="KO3" s="9">
        <v>0</v>
      </c>
    </row>
    <row r="4" spans="2:301" s="9" customFormat="1" ht="20.100000000000001" customHeight="1">
      <c r="B4" s="49" t="s">
        <v>46</v>
      </c>
      <c r="C4" s="48"/>
      <c r="D4" s="48"/>
      <c r="E4" s="48"/>
      <c r="F4" s="48"/>
      <c r="G4" s="48"/>
      <c r="H4" s="48"/>
      <c r="I4" s="48"/>
      <c r="J4" s="48"/>
      <c r="KO4" s="9">
        <v>0</v>
      </c>
    </row>
    <row r="5" spans="2:301" s="9" customFormat="1" ht="20.100000000000001" customHeight="1">
      <c r="B5" s="49" t="s">
        <v>47</v>
      </c>
      <c r="C5" s="48"/>
      <c r="D5" s="48"/>
      <c r="E5" s="48"/>
      <c r="F5" s="48"/>
      <c r="G5" s="48"/>
      <c r="H5" s="48"/>
      <c r="I5" s="48"/>
      <c r="J5" s="48"/>
      <c r="KO5" s="9">
        <v>138</v>
      </c>
    </row>
    <row r="6" spans="2:301" s="9" customFormat="1" ht="6" customHeight="1">
      <c r="KO6" s="9">
        <v>294</v>
      </c>
    </row>
    <row r="7" spans="2:301" s="9" customFormat="1" ht="14.1" customHeight="1">
      <c r="B7" s="11" t="s">
        <v>98</v>
      </c>
      <c r="KO7" s="9">
        <v>122.5</v>
      </c>
    </row>
    <row r="8" spans="2:301" s="12" customFormat="1" ht="8.1" customHeight="1">
      <c r="KO8" s="12">
        <v>61.5</v>
      </c>
    </row>
    <row r="9" spans="2:301" ht="24.95" customHeight="1">
      <c r="KO9" s="6">
        <v>250.5</v>
      </c>
    </row>
    <row r="10" spans="2:301" s="14" customFormat="1" ht="15.95" customHeight="1">
      <c r="B10" s="13" t="s">
        <v>49</v>
      </c>
      <c r="KO10" s="14">
        <v>6.5</v>
      </c>
    </row>
    <row r="11" spans="2:301" ht="9.9499999999999993" customHeight="1">
      <c r="KO11" s="6">
        <v>47</v>
      </c>
    </row>
    <row r="12" spans="2:301" s="8" customFormat="1" ht="12" customHeight="1">
      <c r="C12" s="7" t="s">
        <v>50</v>
      </c>
      <c r="KO12" s="8">
        <v>171.5</v>
      </c>
    </row>
    <row r="13" spans="2:301" ht="8.1" customHeight="1">
      <c r="KO13" s="6">
        <v>74.5</v>
      </c>
    </row>
    <row r="14" spans="2:301" ht="12" customHeight="1">
      <c r="KO14" s="6">
        <v>97</v>
      </c>
    </row>
    <row r="15" spans="2:301" ht="12" customHeight="1">
      <c r="KO15" s="6">
        <v>-6</v>
      </c>
    </row>
    <row r="16" spans="2:301" ht="12" customHeight="1">
      <c r="KO16" s="6">
        <v>-18</v>
      </c>
    </row>
    <row r="17" spans="301:301" ht="12" customHeight="1">
      <c r="KO17" s="6">
        <v>-1</v>
      </c>
    </row>
    <row r="18" spans="301:301" ht="12" customHeight="1">
      <c r="KO18" s="6">
        <v>5</v>
      </c>
    </row>
    <row r="19" spans="301:301" ht="12" customHeight="1">
      <c r="KO19" s="6">
        <v>-3</v>
      </c>
    </row>
    <row r="20" spans="301:301" ht="12" customHeight="1">
      <c r="KO20" s="6">
        <v>-11</v>
      </c>
    </row>
    <row r="21" spans="301:301" ht="12" customHeight="1">
      <c r="KO21" s="6">
        <v>-14</v>
      </c>
    </row>
    <row r="22" spans="301:301" ht="12" customHeight="1">
      <c r="KO22" s="6">
        <v>-35</v>
      </c>
    </row>
    <row r="23" spans="301:301" ht="12" customHeight="1">
      <c r="KO23" s="6">
        <v>9</v>
      </c>
    </row>
    <row r="24" spans="301:301" ht="12" customHeight="1">
      <c r="KO24" s="6">
        <v>-34</v>
      </c>
    </row>
    <row r="25" spans="301:301" ht="12" customHeight="1">
      <c r="KO25" s="6">
        <v>6.5</v>
      </c>
    </row>
    <row r="26" spans="301:301" ht="12" customHeight="1">
      <c r="KO26" s="6">
        <v>294</v>
      </c>
    </row>
    <row r="27" spans="301:301" ht="12" customHeight="1">
      <c r="KO27" s="6">
        <v>-6.9120750735922973</v>
      </c>
    </row>
    <row r="28" spans="301:301" ht="12" customHeight="1">
      <c r="KO28" s="6">
        <v>-16.242445827700926</v>
      </c>
    </row>
    <row r="29" spans="301:301" ht="12" customHeight="1">
      <c r="KO29" s="6">
        <v>6.5</v>
      </c>
    </row>
    <row r="30" spans="301:301" ht="12" customHeight="1">
      <c r="KO30" s="6">
        <v>294</v>
      </c>
    </row>
    <row r="31" spans="301:301" ht="12" customHeight="1">
      <c r="KO31" s="6">
        <v>6.5</v>
      </c>
    </row>
    <row r="32" spans="301:301" ht="12" customHeight="1">
      <c r="KO32" s="6">
        <v>294</v>
      </c>
    </row>
    <row r="33" spans="2:301" ht="12" customHeight="1">
      <c r="KO33" s="6">
        <v>23.526818301890533</v>
      </c>
    </row>
    <row r="34" spans="2:301" ht="12" customHeight="1">
      <c r="KO34" s="6">
        <v>14.196447547781904</v>
      </c>
    </row>
    <row r="35" spans="2:301" ht="6.95" customHeight="1">
      <c r="KO35" s="6">
        <v>-37.350968449075125</v>
      </c>
    </row>
    <row r="36" spans="2:301" ht="15" customHeight="1">
      <c r="KO36" s="6">
        <v>-46.681339203183754</v>
      </c>
    </row>
    <row r="37" spans="2:301" ht="12" customHeight="1">
      <c r="B37" s="15"/>
      <c r="C37" s="16" t="s">
        <v>51</v>
      </c>
      <c r="D37" s="17">
        <v>10</v>
      </c>
    </row>
    <row r="38" spans="2:301" ht="15" customHeight="1"/>
    <row r="39" spans="2:301" ht="12" customHeight="1">
      <c r="C39" s="18" t="s">
        <v>52</v>
      </c>
      <c r="D39" s="21" t="s">
        <v>53</v>
      </c>
      <c r="E39" s="20" t="s">
        <v>54</v>
      </c>
    </row>
    <row r="40" spans="2:301" ht="12" customHeight="1">
      <c r="C40" s="22" t="s">
        <v>55</v>
      </c>
      <c r="D40" s="40">
        <v>12</v>
      </c>
      <c r="E40" s="41">
        <v>303</v>
      </c>
    </row>
    <row r="41" spans="2:301" ht="12" customHeight="1">
      <c r="C41" s="22" t="s">
        <v>99</v>
      </c>
      <c r="D41" s="40">
        <v>1</v>
      </c>
      <c r="E41" s="41">
        <v>285</v>
      </c>
    </row>
    <row r="42" spans="2:301" ht="25.5">
      <c r="C42" s="22" t="s">
        <v>100</v>
      </c>
      <c r="D42" s="40">
        <v>6.5</v>
      </c>
      <c r="E42" s="41">
        <v>294</v>
      </c>
    </row>
    <row r="43" spans="2:301" ht="30" customHeight="1"/>
    <row r="44" spans="2:301" s="14" customFormat="1" ht="15.95" customHeight="1">
      <c r="B44" s="13" t="s">
        <v>58</v>
      </c>
    </row>
    <row r="45" spans="2:301" ht="9.9499999999999993" customHeight="1"/>
    <row r="46" spans="2:301" s="8" customFormat="1" ht="12" customHeight="1">
      <c r="C46" s="7" t="s">
        <v>59</v>
      </c>
    </row>
    <row r="47" spans="2:301" ht="8.1" customHeight="1"/>
    <row r="48" spans="2:301" ht="12" customHeight="1">
      <c r="C48" s="18" t="s">
        <v>60</v>
      </c>
      <c r="D48" s="27" t="s">
        <v>61</v>
      </c>
      <c r="E48" s="26" t="s">
        <v>62</v>
      </c>
      <c r="F48" s="25"/>
      <c r="G48" s="31" t="s">
        <v>63</v>
      </c>
      <c r="H48" s="20" t="s">
        <v>64</v>
      </c>
    </row>
    <row r="49" spans="2:10" ht="12" customHeight="1">
      <c r="C49" s="22" t="s">
        <v>65</v>
      </c>
      <c r="D49" s="42">
        <v>-6.7011275608907113</v>
      </c>
      <c r="E49" s="43">
        <v>-26.807543456671453</v>
      </c>
      <c r="F49" s="44">
        <v>13.405288334890031</v>
      </c>
      <c r="G49" s="45">
        <v>8.7191586471290474</v>
      </c>
      <c r="H49" s="19"/>
    </row>
    <row r="50" spans="2:10" ht="12" customHeight="1">
      <c r="C50" s="22" t="s">
        <v>66</v>
      </c>
      <c r="D50" s="42">
        <v>-3.2453463492551744E-2</v>
      </c>
      <c r="E50" s="43">
        <v>-0.16399401811889308</v>
      </c>
      <c r="F50" s="44">
        <v>9.9087091133789607E-2</v>
      </c>
      <c r="G50" s="45">
        <v>5.7042636055245059E-2</v>
      </c>
      <c r="H50" s="34">
        <v>0.58501533830122354</v>
      </c>
    </row>
    <row r="51" spans="2:10" ht="6.95" customHeight="1"/>
    <row r="52" spans="2:10" ht="48" customHeight="1">
      <c r="C52" s="50" t="s">
        <v>67</v>
      </c>
      <c r="D52" s="51"/>
      <c r="E52" s="51"/>
      <c r="F52" s="51"/>
      <c r="G52" s="51"/>
      <c r="H52" s="51"/>
      <c r="I52" s="51"/>
      <c r="J52" s="51"/>
    </row>
    <row r="53" spans="2:10" ht="15" customHeight="1"/>
    <row r="54" spans="2:10" ht="12" customHeight="1">
      <c r="B54" s="15"/>
      <c r="C54" s="16" t="s">
        <v>68</v>
      </c>
      <c r="D54" s="41">
        <v>15.530333014066045</v>
      </c>
    </row>
    <row r="55" spans="2:10" ht="30" customHeight="1"/>
  </sheetData>
  <sheetProtection algorithmName="SHA-512" hashValue="knPSpTrWztE6RxRruKtHGq1X5+4yOixU+A5gvshprdu/69Wu5ojKLP5dSJCQ2ctxdoMxHJCmLLSYSWN9jTINOw==" saltValue="KkXWpf7tgnRukfsifEIGbw==" spinCount="100000" sheet="1" objects="1" scenarios="1" sort="0"/>
  <mergeCells count="4">
    <mergeCell ref="B2:H2"/>
    <mergeCell ref="B4:J4"/>
    <mergeCell ref="B5:J5"/>
    <mergeCell ref="C52:J52"/>
  </mergeCells>
  <printOptions horizontalCentered="1"/>
  <pageMargins left="0.19685039255354139" right="0.19685039255354139" top="0.19685039255354139" bottom="0.19685039255354139" header="0.3" footer="0.3"/>
  <pageSetup orientation="portrait" blackAndWhite="1" r:id="rId1"/>
  <headerFooter scaleWithDoc="0"/>
  <rowBreaks count="1" manualBreakCount="1">
    <brk id="43" max="9" man="1"/>
  </rowBreaks>
  <customProperties>
    <customPr name="__ai3_report" r:id="rId2"/>
    <customPr name="__ai3_ribbonstate" r:id="rId3"/>
  </customProperties>
  <drawing r:id="rId4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29F8D-34ED-4DCC-B269-DB9F1D723344}">
  <dimension ref="B1:KO55"/>
  <sheetViews>
    <sheetView showGridLines="0" showRowColHeaders="0" topLeftCell="A30" zoomScaleNormal="100" workbookViewId="0">
      <selection activeCell="H55" sqref="H55"/>
    </sheetView>
  </sheetViews>
  <sheetFormatPr defaultColWidth="11.140625" defaultRowHeight="12" customHeight="1"/>
  <cols>
    <col min="1" max="2" width="1.140625" style="6" customWidth="1"/>
    <col min="3" max="3" width="19.28515625" style="6" customWidth="1"/>
    <col min="4" max="9" width="11.140625" style="6"/>
    <col min="10" max="10" width="11.140625" style="6" customWidth="1"/>
    <col min="11" max="16384" width="11.140625" style="6"/>
  </cols>
  <sheetData>
    <row r="1" spans="2:301" s="9" customFormat="1" ht="5.0999999999999996" customHeight="1">
      <c r="KO1" s="9">
        <v>50</v>
      </c>
    </row>
    <row r="2" spans="2:301" s="9" customFormat="1" ht="20.100000000000001" customHeight="1">
      <c r="B2" s="47" t="s">
        <v>101</v>
      </c>
      <c r="C2" s="48"/>
      <c r="D2" s="48"/>
      <c r="E2" s="48"/>
      <c r="F2" s="48"/>
      <c r="G2" s="48"/>
      <c r="H2" s="48"/>
      <c r="J2" s="10" t="s">
        <v>45</v>
      </c>
      <c r="KO2" s="9">
        <v>225</v>
      </c>
    </row>
    <row r="3" spans="2:301" s="9" customFormat="1" ht="12" hidden="1" customHeight="1">
      <c r="KO3" s="9">
        <v>0</v>
      </c>
    </row>
    <row r="4" spans="2:301" s="9" customFormat="1" ht="20.100000000000001" customHeight="1">
      <c r="B4" s="49" t="s">
        <v>46</v>
      </c>
      <c r="C4" s="48"/>
      <c r="D4" s="48"/>
      <c r="E4" s="48"/>
      <c r="F4" s="48"/>
      <c r="G4" s="48"/>
      <c r="H4" s="48"/>
      <c r="I4" s="48"/>
      <c r="J4" s="48"/>
      <c r="KO4" s="9">
        <v>0</v>
      </c>
    </row>
    <row r="5" spans="2:301" s="9" customFormat="1" ht="20.100000000000001" customHeight="1">
      <c r="B5" s="49" t="s">
        <v>47</v>
      </c>
      <c r="C5" s="48"/>
      <c r="D5" s="48"/>
      <c r="E5" s="48"/>
      <c r="F5" s="48"/>
      <c r="G5" s="48"/>
      <c r="H5" s="48"/>
      <c r="I5" s="48"/>
      <c r="J5" s="48"/>
      <c r="KO5" s="9">
        <v>123</v>
      </c>
    </row>
    <row r="6" spans="2:301" s="9" customFormat="1" ht="6" customHeight="1">
      <c r="KO6" s="9">
        <v>73.5</v>
      </c>
    </row>
    <row r="7" spans="2:301" s="9" customFormat="1" ht="14.1" customHeight="1">
      <c r="B7" s="11" t="s">
        <v>102</v>
      </c>
      <c r="KO7" s="9">
        <v>211.5</v>
      </c>
    </row>
    <row r="8" spans="2:301" s="12" customFormat="1" ht="8.1" customHeight="1">
      <c r="KO8" s="12">
        <v>172</v>
      </c>
    </row>
    <row r="9" spans="2:301" ht="24.95" customHeight="1">
      <c r="KO9" s="6">
        <v>67.5</v>
      </c>
    </row>
    <row r="10" spans="2:301" s="14" customFormat="1" ht="15.95" customHeight="1">
      <c r="B10" s="13" t="s">
        <v>49</v>
      </c>
      <c r="KO10" s="14">
        <v>62.5</v>
      </c>
    </row>
    <row r="11" spans="2:301" ht="9.9499999999999993" customHeight="1">
      <c r="KO11" s="6">
        <v>108</v>
      </c>
    </row>
    <row r="12" spans="2:301" s="8" customFormat="1" ht="12" customHeight="1">
      <c r="C12" s="7" t="s">
        <v>50</v>
      </c>
      <c r="KO12" s="8">
        <v>128.5</v>
      </c>
    </row>
    <row r="13" spans="2:301" ht="8.1" customHeight="1">
      <c r="KO13" s="6">
        <v>63</v>
      </c>
    </row>
    <row r="14" spans="2:301" ht="12" customHeight="1">
      <c r="KO14" s="6">
        <v>57</v>
      </c>
    </row>
    <row r="15" spans="2:301" ht="12" customHeight="1">
      <c r="KO15" s="6">
        <v>-42</v>
      </c>
    </row>
    <row r="16" spans="2:301" ht="12" customHeight="1">
      <c r="KO16" s="6">
        <v>-23</v>
      </c>
    </row>
    <row r="17" spans="301:301" ht="12" customHeight="1">
      <c r="KO17" s="6">
        <v>187</v>
      </c>
    </row>
    <row r="18" spans="301:301" ht="12" customHeight="1">
      <c r="KO18" s="6">
        <v>-28</v>
      </c>
    </row>
    <row r="19" spans="301:301" ht="12" customHeight="1">
      <c r="KO19" s="6">
        <v>-13</v>
      </c>
    </row>
    <row r="20" spans="301:301" ht="12" customHeight="1">
      <c r="KO20" s="6">
        <v>-27</v>
      </c>
    </row>
    <row r="21" spans="301:301" ht="12" customHeight="1">
      <c r="KO21" s="6">
        <v>-26</v>
      </c>
    </row>
    <row r="22" spans="301:301" ht="12" customHeight="1">
      <c r="KO22" s="6">
        <v>-27</v>
      </c>
    </row>
    <row r="23" spans="301:301" ht="12" customHeight="1">
      <c r="KO23" s="6">
        <v>-20</v>
      </c>
    </row>
    <row r="24" spans="301:301" ht="12" customHeight="1">
      <c r="KO24" s="6">
        <v>-12</v>
      </c>
    </row>
    <row r="25" spans="301:301" ht="12" customHeight="1">
      <c r="KO25" s="6">
        <v>57</v>
      </c>
    </row>
    <row r="26" spans="301:301" ht="12" customHeight="1">
      <c r="KO26" s="6">
        <v>211.5</v>
      </c>
    </row>
    <row r="27" spans="301:301" ht="12" customHeight="1">
      <c r="KO27" s="6">
        <v>-43.67136079705071</v>
      </c>
    </row>
    <row r="28" spans="301:301" ht="12" customHeight="1">
      <c r="KO28" s="6">
        <v>82.577888813107151</v>
      </c>
    </row>
    <row r="29" spans="301:301" ht="12" customHeight="1">
      <c r="KO29" s="6">
        <v>57</v>
      </c>
    </row>
    <row r="30" spans="301:301" ht="12" customHeight="1">
      <c r="KO30" s="6">
        <v>211.5</v>
      </c>
    </row>
    <row r="31" spans="301:301" ht="12" customHeight="1">
      <c r="KO31" s="6">
        <v>57</v>
      </c>
    </row>
    <row r="32" spans="301:301" ht="12" customHeight="1">
      <c r="KO32" s="6">
        <v>211.5</v>
      </c>
    </row>
    <row r="33" spans="2:301" ht="12" customHeight="1">
      <c r="KO33" s="6">
        <v>63.968445461101567</v>
      </c>
    </row>
    <row r="34" spans="2:301" ht="12" customHeight="1">
      <c r="KO34" s="6">
        <v>190.21769507125941</v>
      </c>
    </row>
    <row r="35" spans="2:301" ht="6.95" customHeight="1">
      <c r="KO35" s="6">
        <v>-151.31116705520299</v>
      </c>
    </row>
    <row r="36" spans="2:301" ht="15" customHeight="1">
      <c r="KO36" s="6">
        <v>-25.061917445045125</v>
      </c>
    </row>
    <row r="37" spans="2:301" ht="12" customHeight="1">
      <c r="B37" s="15"/>
      <c r="C37" s="16" t="s">
        <v>51</v>
      </c>
      <c r="D37" s="17">
        <v>10</v>
      </c>
    </row>
    <row r="38" spans="2:301" ht="15" customHeight="1"/>
    <row r="39" spans="2:301" ht="12" customHeight="1">
      <c r="C39" s="18" t="s">
        <v>52</v>
      </c>
      <c r="D39" s="21" t="s">
        <v>53</v>
      </c>
      <c r="E39" s="20" t="s">
        <v>54</v>
      </c>
    </row>
    <row r="40" spans="2:301" ht="12" customHeight="1">
      <c r="C40" s="22" t="s">
        <v>70</v>
      </c>
      <c r="D40" s="40">
        <v>63</v>
      </c>
      <c r="E40" s="41">
        <v>186</v>
      </c>
    </row>
    <row r="41" spans="2:301" ht="12" customHeight="1">
      <c r="C41" s="22" t="s">
        <v>103</v>
      </c>
      <c r="D41" s="40">
        <v>49</v>
      </c>
      <c r="E41" s="41">
        <v>305</v>
      </c>
    </row>
    <row r="42" spans="2:301" ht="25.5">
      <c r="C42" s="22" t="s">
        <v>104</v>
      </c>
      <c r="D42" s="40">
        <v>57</v>
      </c>
      <c r="E42" s="41">
        <v>211.5</v>
      </c>
    </row>
    <row r="43" spans="2:301" ht="30" customHeight="1"/>
    <row r="44" spans="2:301" s="14" customFormat="1" ht="15.95" customHeight="1">
      <c r="B44" s="13" t="s">
        <v>58</v>
      </c>
    </row>
    <row r="45" spans="2:301" ht="9.9499999999999993" customHeight="1"/>
    <row r="46" spans="2:301" s="8" customFormat="1" ht="12" customHeight="1">
      <c r="C46" s="7" t="s">
        <v>59</v>
      </c>
    </row>
    <row r="47" spans="2:301" ht="8.1" customHeight="1"/>
    <row r="48" spans="2:301" ht="12" customHeight="1">
      <c r="C48" s="18" t="s">
        <v>60</v>
      </c>
      <c r="D48" s="27" t="s">
        <v>61</v>
      </c>
      <c r="E48" s="26" t="s">
        <v>62</v>
      </c>
      <c r="F48" s="25"/>
      <c r="G48" s="31" t="s">
        <v>63</v>
      </c>
      <c r="H48" s="20" t="s">
        <v>64</v>
      </c>
    </row>
    <row r="49" spans="2:10" ht="12" customHeight="1">
      <c r="C49" s="22" t="s">
        <v>65</v>
      </c>
      <c r="D49" s="42">
        <v>-90.248753857108952</v>
      </c>
      <c r="E49" s="43">
        <v>-184.65264064935531</v>
      </c>
      <c r="F49" s="44">
        <v>4.1551329351374164</v>
      </c>
      <c r="G49" s="45">
        <v>40.938299004345957</v>
      </c>
      <c r="H49" s="19"/>
    </row>
    <row r="50" spans="2:10" ht="12" customHeight="1">
      <c r="C50" s="22" t="s">
        <v>66</v>
      </c>
      <c r="D50" s="42">
        <v>0.81714724666768845</v>
      </c>
      <c r="E50" s="43">
        <v>1.5570719299458413E-2</v>
      </c>
      <c r="F50" s="44">
        <v>1.6187237740359186</v>
      </c>
      <c r="G50" s="45">
        <v>0.34760411533141555</v>
      </c>
      <c r="H50" s="34">
        <v>4.6623103643501376E-2</v>
      </c>
    </row>
    <row r="51" spans="2:10" ht="6.95" customHeight="1"/>
    <row r="52" spans="2:10" ht="48" customHeight="1">
      <c r="C52" s="50" t="s">
        <v>67</v>
      </c>
      <c r="D52" s="51"/>
      <c r="E52" s="51"/>
      <c r="F52" s="51"/>
      <c r="G52" s="51"/>
      <c r="H52" s="51"/>
      <c r="I52" s="51"/>
      <c r="J52" s="51"/>
    </row>
    <row r="53" spans="2:10" ht="15" customHeight="1"/>
    <row r="54" spans="2:10" ht="12" customHeight="1">
      <c r="B54" s="15"/>
      <c r="C54" s="16" t="s">
        <v>68</v>
      </c>
      <c r="D54" s="41">
        <v>54.919277653671877</v>
      </c>
    </row>
    <row r="55" spans="2:10" ht="30" customHeight="1"/>
  </sheetData>
  <sheetProtection algorithmName="SHA-512" hashValue="doR9mF/OYswanJtolLM/1c9fHP+eRXFjuyfNZUV3pVZ+jwVVqebUz4O3mzYaD3TW2LXp7kWG5b8z4AmIeNxvfA==" saltValue="wWqDKf55x8NRBgzCJT/ifQ==" spinCount="100000" sheet="1" objects="1" scenarios="1" sort="0"/>
  <mergeCells count="4">
    <mergeCell ref="B2:H2"/>
    <mergeCell ref="B4:J4"/>
    <mergeCell ref="B5:J5"/>
    <mergeCell ref="C52:J52"/>
  </mergeCells>
  <printOptions horizontalCentered="1"/>
  <pageMargins left="0.19685039255354139" right="0.19685039255354139" top="0.19685039255354139" bottom="0.19685039255354139" header="0.3" footer="0.3"/>
  <pageSetup orientation="portrait" blackAndWhite="1" r:id="rId1"/>
  <headerFooter scaleWithDoc="0"/>
  <rowBreaks count="1" manualBreakCount="1">
    <brk id="43" max="9" man="1"/>
  </rowBreaks>
  <customProperties>
    <customPr name="__ai3_report" r:id="rId2"/>
    <customPr name="__ai3_ribbonstate" r:id="rId3"/>
  </customProperties>
  <drawing r:id="rId4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609AD6-62D7-4A99-8112-766C72B61F3B}">
  <dimension ref="B1:KO55"/>
  <sheetViews>
    <sheetView showGridLines="0" showRowColHeaders="0" topLeftCell="A30" zoomScaleNormal="100" workbookViewId="0">
      <selection activeCell="H54" sqref="H54"/>
    </sheetView>
  </sheetViews>
  <sheetFormatPr defaultColWidth="11.140625" defaultRowHeight="12" customHeight="1"/>
  <cols>
    <col min="1" max="2" width="1.140625" style="6" customWidth="1"/>
    <col min="3" max="3" width="19.28515625" style="6" customWidth="1"/>
    <col min="4" max="9" width="11.140625" style="6"/>
    <col min="10" max="10" width="11.140625" style="6" customWidth="1"/>
    <col min="11" max="16384" width="11.140625" style="6"/>
  </cols>
  <sheetData>
    <row r="1" spans="2:301" s="9" customFormat="1" ht="5.0999999999999996" customHeight="1">
      <c r="KO1" s="9">
        <v>3.5</v>
      </c>
    </row>
    <row r="2" spans="2:301" s="9" customFormat="1" ht="20.100000000000001" customHeight="1">
      <c r="B2" s="47" t="s">
        <v>105</v>
      </c>
      <c r="C2" s="48"/>
      <c r="D2" s="48"/>
      <c r="E2" s="48"/>
      <c r="F2" s="48"/>
      <c r="G2" s="48"/>
      <c r="H2" s="48"/>
      <c r="J2" s="10" t="s">
        <v>45</v>
      </c>
      <c r="KO2" s="9">
        <v>7.5</v>
      </c>
    </row>
    <row r="3" spans="2:301" s="9" customFormat="1" ht="12" hidden="1" customHeight="1">
      <c r="KO3" s="9">
        <v>0</v>
      </c>
    </row>
    <row r="4" spans="2:301" s="9" customFormat="1" ht="20.100000000000001" customHeight="1">
      <c r="B4" s="49" t="s">
        <v>46</v>
      </c>
      <c r="C4" s="48"/>
      <c r="D4" s="48"/>
      <c r="E4" s="48"/>
      <c r="F4" s="48"/>
      <c r="G4" s="48"/>
      <c r="H4" s="48"/>
      <c r="I4" s="48"/>
      <c r="J4" s="48"/>
      <c r="KO4" s="9">
        <v>0</v>
      </c>
    </row>
    <row r="5" spans="2:301" s="9" customFormat="1" ht="20.100000000000001" customHeight="1">
      <c r="B5" s="49" t="s">
        <v>47</v>
      </c>
      <c r="C5" s="48"/>
      <c r="D5" s="48"/>
      <c r="E5" s="48"/>
      <c r="F5" s="48"/>
      <c r="G5" s="48"/>
      <c r="H5" s="48"/>
      <c r="I5" s="48"/>
      <c r="J5" s="48"/>
      <c r="KO5" s="9">
        <v>6.8000000000000007</v>
      </c>
    </row>
    <row r="6" spans="2:301" s="9" customFormat="1" ht="6" customHeight="1">
      <c r="KO6" s="9">
        <v>5.25</v>
      </c>
    </row>
    <row r="7" spans="2:301" s="9" customFormat="1" ht="14.1" customHeight="1">
      <c r="B7" s="11" t="s">
        <v>106</v>
      </c>
      <c r="KO7" s="9">
        <v>6.5500000000000007</v>
      </c>
    </row>
    <row r="8" spans="2:301" s="12" customFormat="1" ht="8.1" customHeight="1">
      <c r="KO8" s="12">
        <v>5.0999999999999996</v>
      </c>
    </row>
    <row r="9" spans="2:301" ht="24.95" customHeight="1">
      <c r="KO9" s="6">
        <v>4.0999999999999996</v>
      </c>
    </row>
    <row r="10" spans="2:301" s="14" customFormat="1" ht="15.95" customHeight="1">
      <c r="B10" s="13" t="s">
        <v>49</v>
      </c>
      <c r="KO10" s="14">
        <v>7.1</v>
      </c>
    </row>
    <row r="11" spans="2:301" ht="9.9499999999999993" customHeight="1">
      <c r="KO11" s="6">
        <v>4.25</v>
      </c>
    </row>
    <row r="12" spans="2:301" s="8" customFormat="1" ht="12" customHeight="1">
      <c r="C12" s="7" t="s">
        <v>50</v>
      </c>
      <c r="KO12" s="8">
        <v>3.95</v>
      </c>
    </row>
    <row r="13" spans="2:301" ht="8.1" customHeight="1">
      <c r="KO13" s="6">
        <v>3.65</v>
      </c>
    </row>
    <row r="14" spans="2:301" ht="12" customHeight="1">
      <c r="KO14" s="6">
        <v>3.65</v>
      </c>
    </row>
    <row r="15" spans="2:301" ht="12" customHeight="1">
      <c r="KO15" s="6">
        <v>3.75</v>
      </c>
    </row>
    <row r="16" spans="2:301" ht="12" customHeight="1">
      <c r="KO16" s="6">
        <v>3.55</v>
      </c>
    </row>
    <row r="17" spans="301:301" ht="12" customHeight="1">
      <c r="KO17" s="6">
        <v>-0.79999999999999982</v>
      </c>
    </row>
    <row r="18" spans="301:301" ht="12" customHeight="1">
      <c r="KO18" s="6">
        <v>-0.69999999999999929</v>
      </c>
    </row>
    <row r="19" spans="301:301" ht="12" customHeight="1">
      <c r="KO19" s="6">
        <v>-1.7000000000000002</v>
      </c>
    </row>
    <row r="20" spans="301:301" ht="12" customHeight="1">
      <c r="KO20" s="6">
        <v>-0.60000000000000053</v>
      </c>
    </row>
    <row r="21" spans="301:301" ht="12" customHeight="1">
      <c r="KO21" s="6">
        <v>-1.6000000000000005</v>
      </c>
    </row>
    <row r="22" spans="301:301" ht="12" customHeight="1">
      <c r="KO22" s="6">
        <v>-0.79999999999999982</v>
      </c>
    </row>
    <row r="23" spans="301:301" ht="12" customHeight="1">
      <c r="KO23" s="6">
        <v>-0.30000000000000071</v>
      </c>
    </row>
    <row r="24" spans="301:301" ht="12" customHeight="1">
      <c r="KO24" s="6">
        <v>-0.90000000000000036</v>
      </c>
    </row>
    <row r="25" spans="301:301" ht="12" customHeight="1">
      <c r="KO25" s="6">
        <v>-0.89999999999999947</v>
      </c>
    </row>
    <row r="26" spans="301:301" ht="12" customHeight="1">
      <c r="KO26" s="6">
        <v>-0.70000000000000018</v>
      </c>
    </row>
    <row r="27" spans="301:301" ht="12" customHeight="1">
      <c r="KO27" s="6">
        <v>-0.90000000000000036</v>
      </c>
    </row>
    <row r="28" spans="301:301" ht="12" customHeight="1">
      <c r="KO28" s="6">
        <v>-0.69999999999999973</v>
      </c>
    </row>
    <row r="29" spans="301:301" ht="12" customHeight="1">
      <c r="KO29" s="6">
        <v>3.55</v>
      </c>
    </row>
    <row r="30" spans="301:301" ht="12" customHeight="1">
      <c r="KO30" s="6">
        <v>7.1</v>
      </c>
    </row>
    <row r="31" spans="301:301" ht="12" customHeight="1">
      <c r="KO31" s="6">
        <v>-0.81148397038051645</v>
      </c>
    </row>
    <row r="32" spans="301:301" ht="12" customHeight="1">
      <c r="KO32" s="6">
        <v>-1.0141848221546892</v>
      </c>
    </row>
    <row r="33" spans="2:301" ht="12" customHeight="1">
      <c r="KO33" s="6">
        <v>3.55</v>
      </c>
    </row>
    <row r="34" spans="2:301" ht="12" customHeight="1">
      <c r="KO34" s="6">
        <v>7.1</v>
      </c>
    </row>
    <row r="35" spans="2:301" ht="6.95" customHeight="1">
      <c r="KO35" s="6">
        <v>3.55</v>
      </c>
    </row>
    <row r="36" spans="2:301" ht="15" customHeight="1">
      <c r="KO36" s="6">
        <v>7.1</v>
      </c>
    </row>
    <row r="37" spans="2:301" ht="12" customHeight="1">
      <c r="B37" s="15"/>
      <c r="C37" s="16" t="s">
        <v>51</v>
      </c>
      <c r="D37" s="17">
        <v>12</v>
      </c>
      <c r="KO37" s="6">
        <v>-1.457317119646373E-2</v>
      </c>
    </row>
    <row r="38" spans="2:301" ht="15" customHeight="1">
      <c r="KO38" s="6">
        <v>-0.21727402297063647</v>
      </c>
    </row>
    <row r="39" spans="2:301" ht="12" customHeight="1">
      <c r="C39" s="18" t="s">
        <v>52</v>
      </c>
      <c r="D39" s="21" t="s">
        <v>53</v>
      </c>
      <c r="E39" s="20" t="s">
        <v>54</v>
      </c>
      <c r="KO39" s="6">
        <v>-1.6083947695645691</v>
      </c>
    </row>
    <row r="40" spans="2:301" ht="12" customHeight="1">
      <c r="C40" s="22" t="s">
        <v>75</v>
      </c>
      <c r="D40" s="23">
        <v>3.9</v>
      </c>
      <c r="E40" s="24">
        <v>7.5</v>
      </c>
      <c r="KO40" s="6">
        <v>-1.8110956213387419</v>
      </c>
    </row>
    <row r="41" spans="2:301" ht="12" customHeight="1">
      <c r="C41" s="22" t="s">
        <v>107</v>
      </c>
      <c r="D41" s="23">
        <v>3.2</v>
      </c>
      <c r="E41" s="24">
        <v>6.7</v>
      </c>
    </row>
    <row r="42" spans="2:301" ht="25.5">
      <c r="C42" s="22" t="s">
        <v>108</v>
      </c>
      <c r="D42" s="23">
        <v>3.55</v>
      </c>
      <c r="E42" s="24">
        <v>7.1</v>
      </c>
    </row>
    <row r="43" spans="2:301" ht="30" customHeight="1"/>
    <row r="44" spans="2:301" s="14" customFormat="1" ht="15.95" customHeight="1">
      <c r="B44" s="13" t="s">
        <v>58</v>
      </c>
    </row>
    <row r="45" spans="2:301" ht="9.9499999999999993" customHeight="1"/>
    <row r="46" spans="2:301" s="8" customFormat="1" ht="12" customHeight="1">
      <c r="C46" s="7" t="s">
        <v>59</v>
      </c>
    </row>
    <row r="47" spans="2:301" ht="8.1" customHeight="1"/>
    <row r="48" spans="2:301" ht="12" customHeight="1">
      <c r="C48" s="18" t="s">
        <v>60</v>
      </c>
      <c r="D48" s="27" t="s">
        <v>61</v>
      </c>
      <c r="E48" s="26" t="s">
        <v>62</v>
      </c>
      <c r="F48" s="25"/>
      <c r="G48" s="31" t="s">
        <v>63</v>
      </c>
      <c r="H48" s="20" t="s">
        <v>64</v>
      </c>
    </row>
    <row r="49" spans="2:10" ht="12" customHeight="1">
      <c r="C49" s="22" t="s">
        <v>65</v>
      </c>
      <c r="D49" s="28">
        <v>-0.60878311860634371</v>
      </c>
      <c r="E49" s="29">
        <v>-1.6300799408035023</v>
      </c>
      <c r="F49" s="32">
        <v>0.41251370359081485</v>
      </c>
      <c r="G49" s="33">
        <v>0.45836318561867168</v>
      </c>
      <c r="H49" s="19"/>
    </row>
    <row r="50" spans="2:10" ht="12" customHeight="1">
      <c r="C50" s="22" t="s">
        <v>66</v>
      </c>
      <c r="D50" s="28">
        <v>-5.7098831485682462E-2</v>
      </c>
      <c r="E50" s="29">
        <v>-0.26241832823988448</v>
      </c>
      <c r="F50" s="32">
        <v>0.14822066526851957</v>
      </c>
      <c r="G50" s="33">
        <v>9.2148429875081622E-2</v>
      </c>
      <c r="H50" s="34">
        <v>0.54935211078242041</v>
      </c>
    </row>
    <row r="51" spans="2:10" ht="6.95" customHeight="1"/>
    <row r="52" spans="2:10" ht="48" customHeight="1">
      <c r="C52" s="50" t="s">
        <v>67</v>
      </c>
      <c r="D52" s="51"/>
      <c r="E52" s="51"/>
      <c r="F52" s="51"/>
      <c r="G52" s="51"/>
      <c r="H52" s="51"/>
      <c r="I52" s="51"/>
      <c r="J52" s="51"/>
    </row>
    <row r="53" spans="2:10" ht="15" customHeight="1"/>
    <row r="54" spans="2:10" ht="12" customHeight="1">
      <c r="B54" s="15"/>
      <c r="C54" s="16" t="s">
        <v>68</v>
      </c>
      <c r="D54" s="24">
        <v>0.40659461371228428</v>
      </c>
    </row>
    <row r="55" spans="2:10" ht="30" customHeight="1"/>
  </sheetData>
  <sheetProtection algorithmName="SHA-512" hashValue="onrDoUIV2iN12M6dpGk2iBb5JKH2FpNv6bDFHaIQgKYv1Rx6gP8V4HCyiVSu5pteEkOduzPAWH65TmUgyS1jZQ==" saltValue="utVPAigu3AX/xD45GQ/XiA==" spinCount="100000" sheet="1" objects="1" scenarios="1" sort="0"/>
  <mergeCells count="4">
    <mergeCell ref="B2:H2"/>
    <mergeCell ref="B4:J4"/>
    <mergeCell ref="B5:J5"/>
    <mergeCell ref="C52:J52"/>
  </mergeCells>
  <printOptions horizontalCentered="1"/>
  <pageMargins left="0.19685039255354139" right="0.19685039255354139" top="0.19685039255354139" bottom="0.19685039255354139" header="0.3" footer="0.3"/>
  <pageSetup orientation="portrait" blackAndWhite="1" r:id="rId1"/>
  <headerFooter scaleWithDoc="0"/>
  <rowBreaks count="1" manualBreakCount="1">
    <brk id="43" max="9" man="1"/>
  </rowBreaks>
  <customProperties>
    <customPr name="__ai3_report" r:id="rId2"/>
    <customPr name="__ai3_ribbonstate" r:id="rId3"/>
  </customProperties>
  <drawing r:id="rId4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88664A-4969-4772-A4DA-C9B27367FC8E}">
  <dimension ref="B1:KO55"/>
  <sheetViews>
    <sheetView showGridLines="0" showRowColHeaders="0" topLeftCell="A30" zoomScaleNormal="100" workbookViewId="0">
      <selection activeCell="H54" sqref="H54"/>
    </sheetView>
  </sheetViews>
  <sheetFormatPr defaultColWidth="11.140625" defaultRowHeight="12" customHeight="1"/>
  <cols>
    <col min="1" max="2" width="1.140625" style="6" customWidth="1"/>
    <col min="3" max="3" width="19.28515625" style="6" customWidth="1"/>
    <col min="4" max="9" width="11.140625" style="6"/>
    <col min="10" max="10" width="11.140625" style="6" customWidth="1"/>
    <col min="11" max="16384" width="11.140625" style="6"/>
  </cols>
  <sheetData>
    <row r="1" spans="2:301" s="9" customFormat="1" ht="5.0999999999999996" customHeight="1">
      <c r="KO1" s="9">
        <v>7.5</v>
      </c>
    </row>
    <row r="2" spans="2:301" s="9" customFormat="1" ht="20.100000000000001" customHeight="1">
      <c r="B2" s="47" t="s">
        <v>109</v>
      </c>
      <c r="C2" s="48"/>
      <c r="D2" s="48"/>
      <c r="E2" s="48"/>
      <c r="F2" s="48"/>
      <c r="G2" s="48"/>
      <c r="H2" s="48"/>
      <c r="J2" s="10" t="s">
        <v>45</v>
      </c>
      <c r="KO2" s="9">
        <v>13.5</v>
      </c>
    </row>
    <row r="3" spans="2:301" s="9" customFormat="1" ht="12" hidden="1" customHeight="1">
      <c r="KO3" s="9">
        <v>0</v>
      </c>
    </row>
    <row r="4" spans="2:301" s="9" customFormat="1" ht="20.100000000000001" customHeight="1">
      <c r="B4" s="49" t="s">
        <v>46</v>
      </c>
      <c r="C4" s="48"/>
      <c r="D4" s="48"/>
      <c r="E4" s="48"/>
      <c r="F4" s="48"/>
      <c r="G4" s="48"/>
      <c r="H4" s="48"/>
      <c r="I4" s="48"/>
      <c r="J4" s="48"/>
      <c r="KO4" s="9">
        <v>0</v>
      </c>
    </row>
    <row r="5" spans="2:301" s="9" customFormat="1" ht="20.100000000000001" customHeight="1">
      <c r="B5" s="49" t="s">
        <v>47</v>
      </c>
      <c r="C5" s="48"/>
      <c r="D5" s="48"/>
      <c r="E5" s="48"/>
      <c r="F5" s="48"/>
      <c r="G5" s="48"/>
      <c r="H5" s="48"/>
      <c r="I5" s="48"/>
      <c r="J5" s="48"/>
      <c r="KO5" s="9">
        <v>13.434999999999999</v>
      </c>
    </row>
    <row r="6" spans="2:301" s="9" customFormat="1" ht="6" customHeight="1">
      <c r="KO6" s="9">
        <v>8.9050000000000011</v>
      </c>
    </row>
    <row r="7" spans="2:301" s="9" customFormat="1" ht="14.1" customHeight="1">
      <c r="B7" s="11" t="s">
        <v>110</v>
      </c>
      <c r="KO7" s="9">
        <v>12.184999999999999</v>
      </c>
    </row>
    <row r="8" spans="2:301" s="12" customFormat="1" ht="8.1" customHeight="1">
      <c r="KO8" s="12">
        <v>8.76</v>
      </c>
    </row>
    <row r="9" spans="2:301" ht="24.95" customHeight="1">
      <c r="KO9" s="6">
        <v>12.7</v>
      </c>
    </row>
    <row r="10" spans="2:301" s="14" customFormat="1" ht="15.95" customHeight="1">
      <c r="B10" s="13" t="s">
        <v>49</v>
      </c>
      <c r="KO10" s="14">
        <v>9.9499999999999993</v>
      </c>
    </row>
    <row r="11" spans="2:301" ht="9.9499999999999993" customHeight="1">
      <c r="KO11" s="6">
        <v>9.16</v>
      </c>
    </row>
    <row r="12" spans="2:301" s="8" customFormat="1" ht="12" customHeight="1">
      <c r="C12" s="7" t="s">
        <v>50</v>
      </c>
      <c r="KO12" s="8">
        <v>7.8149999999999995</v>
      </c>
    </row>
    <row r="13" spans="2:301" ht="8.1" customHeight="1">
      <c r="KO13" s="6">
        <v>9.3249999999999993</v>
      </c>
    </row>
    <row r="14" spans="2:301" ht="12" customHeight="1">
      <c r="KO14" s="6">
        <v>9.0500000000000007</v>
      </c>
    </row>
    <row r="15" spans="2:301" ht="12" customHeight="1">
      <c r="KO15" s="6">
        <v>10.254999999999999</v>
      </c>
    </row>
    <row r="16" spans="2:301" ht="12" customHeight="1">
      <c r="KO16" s="6">
        <v>8.6999999999999993</v>
      </c>
    </row>
    <row r="17" spans="301:301" ht="12" customHeight="1">
      <c r="KO17" s="6">
        <v>-0.47000000000000064</v>
      </c>
    </row>
    <row r="18" spans="301:301" ht="12" customHeight="1">
      <c r="KO18" s="6">
        <v>-0.61000000000000121</v>
      </c>
    </row>
    <row r="19" spans="301:301" ht="12" customHeight="1">
      <c r="KO19" s="6">
        <v>-2.3699999999999992</v>
      </c>
    </row>
    <row r="20" spans="301:301" ht="12" customHeight="1">
      <c r="KO20" s="6">
        <v>-0.51999999999999957</v>
      </c>
    </row>
    <row r="21" spans="301:301" ht="12" customHeight="1">
      <c r="KO21" s="6">
        <v>-2</v>
      </c>
    </row>
    <row r="22" spans="301:301" ht="12" customHeight="1">
      <c r="KO22" s="6">
        <v>-0.5</v>
      </c>
    </row>
    <row r="23" spans="301:301" ht="12" customHeight="1">
      <c r="KO23" s="6">
        <v>-0.51999999999999957</v>
      </c>
    </row>
    <row r="24" spans="301:301" ht="12" customHeight="1">
      <c r="KO24" s="6">
        <v>-1.0300000000000002</v>
      </c>
    </row>
    <row r="25" spans="301:301" ht="12" customHeight="1">
      <c r="KO25" s="6">
        <v>-0.84999999999999964</v>
      </c>
    </row>
    <row r="26" spans="301:301" ht="12" customHeight="1">
      <c r="KO26" s="6">
        <v>-0.70000000000000107</v>
      </c>
    </row>
    <row r="27" spans="301:301" ht="12" customHeight="1">
      <c r="KO27" s="6">
        <v>-1.7099999999999991</v>
      </c>
    </row>
    <row r="28" spans="301:301" ht="12" customHeight="1">
      <c r="KO28" s="6">
        <v>-1</v>
      </c>
    </row>
    <row r="29" spans="301:301" ht="12" customHeight="1">
      <c r="KO29" s="6">
        <v>7.8149999999999995</v>
      </c>
    </row>
    <row r="30" spans="301:301" ht="12" customHeight="1">
      <c r="KO30" s="6">
        <v>13.434999999999999</v>
      </c>
    </row>
    <row r="31" spans="301:301" ht="12" customHeight="1">
      <c r="KO31" s="6">
        <v>-0.65869212790292941</v>
      </c>
    </row>
    <row r="32" spans="301:301" ht="12" customHeight="1">
      <c r="KO32" s="6">
        <v>-1.5880724338071794</v>
      </c>
    </row>
    <row r="33" spans="2:301" ht="12" customHeight="1">
      <c r="KO33" s="6">
        <v>7.8149999999999995</v>
      </c>
    </row>
    <row r="34" spans="2:301" ht="12" customHeight="1">
      <c r="KO34" s="6">
        <v>13.434999999999999</v>
      </c>
    </row>
    <row r="35" spans="2:301" ht="6.95" customHeight="1">
      <c r="KO35" s="6">
        <v>7.8149999999999995</v>
      </c>
    </row>
    <row r="36" spans="2:301" ht="15" customHeight="1">
      <c r="KO36" s="6">
        <v>13.434999999999999</v>
      </c>
    </row>
    <row r="37" spans="2:301" ht="12" customHeight="1">
      <c r="B37" s="15"/>
      <c r="C37" s="16" t="s">
        <v>51</v>
      </c>
      <c r="D37" s="17">
        <v>12</v>
      </c>
      <c r="KO37" s="6">
        <v>0.52855029450875635</v>
      </c>
    </row>
    <row r="38" spans="2:301" ht="15" customHeight="1">
      <c r="KO38" s="6">
        <v>-0.40083001139549368</v>
      </c>
    </row>
    <row r="39" spans="2:301" ht="12" customHeight="1">
      <c r="C39" s="18" t="s">
        <v>52</v>
      </c>
      <c r="D39" s="21" t="s">
        <v>53</v>
      </c>
      <c r="E39" s="20" t="s">
        <v>54</v>
      </c>
      <c r="KO39" s="6">
        <v>-1.8459345503146152</v>
      </c>
    </row>
    <row r="40" spans="2:301" ht="12" customHeight="1">
      <c r="C40" s="22" t="s">
        <v>80</v>
      </c>
      <c r="D40" s="35">
        <v>8.33</v>
      </c>
      <c r="E40" s="30">
        <v>13.7</v>
      </c>
      <c r="KO40" s="6">
        <v>-2.7753148562188654</v>
      </c>
    </row>
    <row r="41" spans="2:301" ht="12" customHeight="1">
      <c r="C41" s="22" t="s">
        <v>111</v>
      </c>
      <c r="D41" s="35">
        <v>7.3</v>
      </c>
      <c r="E41" s="30">
        <v>13.2</v>
      </c>
    </row>
    <row r="42" spans="2:301" ht="25.5">
      <c r="C42" s="22" t="s">
        <v>112</v>
      </c>
      <c r="D42" s="35">
        <v>7.8149999999999995</v>
      </c>
      <c r="E42" s="30">
        <v>13.434999999999999</v>
      </c>
    </row>
    <row r="43" spans="2:301" ht="30" customHeight="1"/>
    <row r="44" spans="2:301" s="14" customFormat="1" ht="15.95" customHeight="1">
      <c r="B44" s="13" t="s">
        <v>58</v>
      </c>
    </row>
    <row r="45" spans="2:301" ht="9.9499999999999993" customHeight="1"/>
    <row r="46" spans="2:301" s="8" customFormat="1" ht="12" customHeight="1">
      <c r="C46" s="7" t="s">
        <v>59</v>
      </c>
    </row>
    <row r="47" spans="2:301" ht="8.1" customHeight="1"/>
    <row r="48" spans="2:301" ht="12" customHeight="1">
      <c r="C48" s="18" t="s">
        <v>60</v>
      </c>
      <c r="D48" s="27" t="s">
        <v>61</v>
      </c>
      <c r="E48" s="26" t="s">
        <v>62</v>
      </c>
      <c r="F48" s="25"/>
      <c r="G48" s="31" t="s">
        <v>63</v>
      </c>
      <c r="H48" s="20" t="s">
        <v>64</v>
      </c>
    </row>
    <row r="49" spans="2:10" ht="12" customHeight="1">
      <c r="C49" s="22" t="s">
        <v>65</v>
      </c>
      <c r="D49" s="36">
        <v>0.63367568181979594</v>
      </c>
      <c r="E49" s="37">
        <v>-1.6791278704965338</v>
      </c>
      <c r="F49" s="38">
        <v>2.9464792341361257</v>
      </c>
      <c r="G49" s="39">
        <v>1.0379979462476414</v>
      </c>
      <c r="H49" s="19"/>
    </row>
    <row r="50" spans="2:10" ht="12" customHeight="1">
      <c r="C50" s="22" t="s">
        <v>66</v>
      </c>
      <c r="D50" s="36">
        <v>-0.16537016119292711</v>
      </c>
      <c r="E50" s="37">
        <v>-0.39289001784994193</v>
      </c>
      <c r="F50" s="38">
        <v>6.2149695464087718E-2</v>
      </c>
      <c r="G50" s="39">
        <v>0.10211206382142311</v>
      </c>
      <c r="H50" s="34">
        <v>0.13640920004879076</v>
      </c>
    </row>
    <row r="51" spans="2:10" ht="6.95" customHeight="1"/>
    <row r="52" spans="2:10" ht="48" customHeight="1">
      <c r="C52" s="50" t="s">
        <v>67</v>
      </c>
      <c r="D52" s="51"/>
      <c r="E52" s="51"/>
      <c r="F52" s="51"/>
      <c r="G52" s="51"/>
      <c r="H52" s="51"/>
      <c r="I52" s="51"/>
      <c r="J52" s="51"/>
    </row>
    <row r="53" spans="2:10" ht="15" customHeight="1"/>
    <row r="54" spans="2:10" ht="12" customHeight="1">
      <c r="B54" s="15"/>
      <c r="C54" s="16" t="s">
        <v>68</v>
      </c>
      <c r="D54" s="30">
        <v>0.60574706054626648</v>
      </c>
    </row>
    <row r="55" spans="2:10" ht="30" customHeight="1"/>
  </sheetData>
  <sheetProtection algorithmName="SHA-512" hashValue="oSv1kFaRisY6JfUPJb45vIK1phVxA7bcC2ADJs4RaHD76tjHH7N1x48B1uS6lw9t0q71Sh/5r4+OWAXMxjspjA==" saltValue="3mpU2Uwuu8TbZUvDVZSz/A==" spinCount="100000" sheet="1" objects="1" scenarios="1" sort="0"/>
  <mergeCells count="4">
    <mergeCell ref="B2:H2"/>
    <mergeCell ref="B4:J4"/>
    <mergeCell ref="B5:J5"/>
    <mergeCell ref="C52:J52"/>
  </mergeCells>
  <printOptions horizontalCentered="1"/>
  <pageMargins left="0.19685039255354139" right="0.19685039255354139" top="0.19685039255354139" bottom="0.19685039255354139" header="0.3" footer="0.3"/>
  <pageSetup orientation="portrait" blackAndWhite="1" r:id="rId1"/>
  <headerFooter scaleWithDoc="0"/>
  <rowBreaks count="1" manualBreakCount="1">
    <brk id="43" max="9" man="1"/>
  </rowBreaks>
  <customProperties>
    <customPr name="__ai3_report" r:id="rId2"/>
    <customPr name="__ai3_ribbonstate" r:id="rId3"/>
  </customProperties>
  <drawing r:id="rId4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3A127-5B7B-4F8C-A97C-8ECDB24F7E38}">
  <dimension ref="B1:KO55"/>
  <sheetViews>
    <sheetView showGridLines="0" showRowColHeaders="0" topLeftCell="A30" zoomScaleNormal="100" workbookViewId="0"/>
  </sheetViews>
  <sheetFormatPr defaultColWidth="11.140625" defaultRowHeight="12" customHeight="1"/>
  <cols>
    <col min="1" max="2" width="1.140625" style="6" customWidth="1"/>
    <col min="3" max="3" width="19.28515625" style="6" customWidth="1"/>
    <col min="4" max="9" width="11.140625" style="6"/>
    <col min="10" max="10" width="11.140625" style="6" customWidth="1"/>
    <col min="11" max="16384" width="11.140625" style="6"/>
  </cols>
  <sheetData>
    <row r="1" spans="2:301" s="9" customFormat="1" ht="5.0999999999999996" customHeight="1">
      <c r="KO1" s="9">
        <v>4</v>
      </c>
    </row>
    <row r="2" spans="2:301" s="9" customFormat="1" ht="20.100000000000001" customHeight="1">
      <c r="B2" s="47" t="s">
        <v>113</v>
      </c>
      <c r="C2" s="48"/>
      <c r="D2" s="48"/>
      <c r="E2" s="48"/>
      <c r="F2" s="48"/>
      <c r="G2" s="48"/>
      <c r="H2" s="48"/>
      <c r="J2" s="10" t="s">
        <v>45</v>
      </c>
      <c r="KO2" s="9">
        <v>22</v>
      </c>
    </row>
    <row r="3" spans="2:301" s="9" customFormat="1" ht="12" hidden="1" customHeight="1">
      <c r="KO3" s="9">
        <v>0</v>
      </c>
    </row>
    <row r="4" spans="2:301" s="9" customFormat="1" ht="20.100000000000001" customHeight="1">
      <c r="B4" s="49" t="s">
        <v>46</v>
      </c>
      <c r="C4" s="48"/>
      <c r="D4" s="48"/>
      <c r="E4" s="48"/>
      <c r="F4" s="48"/>
      <c r="G4" s="48"/>
      <c r="H4" s="48"/>
      <c r="I4" s="48"/>
      <c r="J4" s="48"/>
      <c r="KO4" s="9">
        <v>0</v>
      </c>
    </row>
    <row r="5" spans="2:301" s="9" customFormat="1" ht="20.100000000000001" customHeight="1">
      <c r="B5" s="49" t="s">
        <v>47</v>
      </c>
      <c r="C5" s="48"/>
      <c r="D5" s="48"/>
      <c r="E5" s="48"/>
      <c r="F5" s="48"/>
      <c r="G5" s="48"/>
      <c r="H5" s="48"/>
      <c r="I5" s="48"/>
      <c r="J5" s="48"/>
      <c r="KO5" s="9">
        <v>4.0999999999999996</v>
      </c>
    </row>
    <row r="6" spans="2:301" s="9" customFormat="1" ht="6" customHeight="1">
      <c r="KO6" s="9">
        <v>14.55</v>
      </c>
    </row>
    <row r="7" spans="2:301" s="9" customFormat="1" ht="14.1" customHeight="1">
      <c r="B7" s="11" t="s">
        <v>114</v>
      </c>
      <c r="KO7" s="9">
        <v>13.55</v>
      </c>
    </row>
    <row r="8" spans="2:301" s="12" customFormat="1" ht="8.1" customHeight="1">
      <c r="KO8" s="12">
        <v>21.7</v>
      </c>
    </row>
    <row r="9" spans="2:301" ht="24.95" customHeight="1">
      <c r="KO9" s="6">
        <v>16.25</v>
      </c>
    </row>
    <row r="10" spans="2:301" s="14" customFormat="1" ht="15.95" customHeight="1">
      <c r="B10" s="13" t="s">
        <v>49</v>
      </c>
      <c r="KO10" s="14">
        <v>15.55</v>
      </c>
    </row>
    <row r="11" spans="2:301" ht="9.9499999999999993" customHeight="1">
      <c r="KO11" s="6">
        <v>5.65</v>
      </c>
    </row>
    <row r="12" spans="2:301" s="8" customFormat="1" ht="12" customHeight="1">
      <c r="C12" s="7" t="s">
        <v>50</v>
      </c>
      <c r="KO12" s="8">
        <v>15.35</v>
      </c>
    </row>
    <row r="13" spans="2:301" ht="8.1" customHeight="1">
      <c r="KO13" s="6">
        <v>13.6</v>
      </c>
    </row>
    <row r="14" spans="2:301" ht="12" customHeight="1">
      <c r="KO14" s="6">
        <v>15.85</v>
      </c>
    </row>
    <row r="15" spans="2:301" ht="12" customHeight="1">
      <c r="KO15" s="6">
        <v>9.65</v>
      </c>
    </row>
    <row r="16" spans="2:301" ht="12" customHeight="1">
      <c r="KO16" s="6">
        <v>-5.8</v>
      </c>
    </row>
    <row r="17" spans="301:301" ht="12" customHeight="1">
      <c r="KO17" s="6">
        <v>-28.9</v>
      </c>
    </row>
    <row r="18" spans="301:301" ht="12" customHeight="1">
      <c r="KO18" s="6">
        <v>-26.9</v>
      </c>
    </row>
    <row r="19" spans="301:301" ht="12" customHeight="1">
      <c r="KO19" s="6">
        <v>-44.6</v>
      </c>
    </row>
    <row r="20" spans="301:301" ht="12" customHeight="1">
      <c r="KO20" s="6">
        <v>-27.5</v>
      </c>
    </row>
    <row r="21" spans="301:301" ht="12" customHeight="1">
      <c r="KO21" s="6">
        <v>-28.9</v>
      </c>
    </row>
    <row r="22" spans="301:301" ht="12" customHeight="1">
      <c r="KO22" s="6">
        <v>-8.6999999999999993</v>
      </c>
    </row>
    <row r="23" spans="301:301" ht="12" customHeight="1">
      <c r="KO23" s="6">
        <v>-35.299999999999997</v>
      </c>
    </row>
    <row r="24" spans="301:301" ht="12" customHeight="1">
      <c r="KO24" s="6">
        <v>-26.8</v>
      </c>
    </row>
    <row r="25" spans="301:301" ht="12" customHeight="1">
      <c r="KO25" s="6">
        <v>-28.3</v>
      </c>
    </row>
    <row r="26" spans="301:301" ht="12" customHeight="1">
      <c r="KO26" s="6">
        <v>-20.7</v>
      </c>
    </row>
    <row r="27" spans="301:301" ht="12" customHeight="1">
      <c r="KO27" s="6">
        <v>4.0999999999999996</v>
      </c>
    </row>
    <row r="28" spans="301:301" ht="12" customHeight="1">
      <c r="KO28" s="6">
        <v>21.7</v>
      </c>
    </row>
    <row r="29" spans="301:301" ht="12" customHeight="1">
      <c r="KO29" s="6">
        <v>-6.3816183651194738</v>
      </c>
    </row>
    <row r="30" spans="301:301" ht="12" customHeight="1">
      <c r="KO30" s="6">
        <v>-43.469589412913599</v>
      </c>
    </row>
    <row r="31" spans="301:301" ht="12" customHeight="1">
      <c r="KO31" s="6">
        <v>4.0999999999999996</v>
      </c>
    </row>
    <row r="32" spans="301:301" ht="12" customHeight="1">
      <c r="KO32" s="6">
        <v>21.7</v>
      </c>
    </row>
    <row r="33" spans="2:301" ht="12" customHeight="1">
      <c r="KO33" s="6">
        <v>4.0999999999999996</v>
      </c>
    </row>
    <row r="34" spans="2:301" ht="12" customHeight="1">
      <c r="KO34" s="6">
        <v>21.7</v>
      </c>
    </row>
    <row r="35" spans="2:301" ht="6.95" customHeight="1">
      <c r="KO35" s="6">
        <v>-0.98976662985920782</v>
      </c>
    </row>
    <row r="36" spans="2:301" ht="15" customHeight="1">
      <c r="KO36" s="6">
        <v>-38.077737677653332</v>
      </c>
    </row>
    <row r="37" spans="2:301" ht="12" customHeight="1">
      <c r="B37" s="15"/>
      <c r="C37" s="16" t="s">
        <v>51</v>
      </c>
      <c r="D37" s="17">
        <v>11</v>
      </c>
      <c r="KO37" s="6">
        <v>-11.77347010037974</v>
      </c>
    </row>
    <row r="38" spans="2:301" ht="15" customHeight="1">
      <c r="KO38" s="6">
        <v>-48.861441148173867</v>
      </c>
    </row>
    <row r="39" spans="2:301" ht="12" customHeight="1">
      <c r="C39" s="18" t="s">
        <v>52</v>
      </c>
      <c r="D39" s="21" t="s">
        <v>53</v>
      </c>
      <c r="E39" s="20" t="s">
        <v>54</v>
      </c>
    </row>
    <row r="40" spans="2:301" ht="12" customHeight="1">
      <c r="C40" s="22" t="s">
        <v>85</v>
      </c>
      <c r="D40" s="23">
        <v>7</v>
      </c>
      <c r="E40" s="24">
        <v>44</v>
      </c>
    </row>
    <row r="41" spans="2:301" ht="12" customHeight="1">
      <c r="C41" s="22" t="s">
        <v>115</v>
      </c>
      <c r="D41" s="23">
        <v>-2.2999999999999998</v>
      </c>
      <c r="E41" s="24">
        <v>2.5</v>
      </c>
    </row>
    <row r="42" spans="2:301" ht="25.5">
      <c r="C42" s="22" t="s">
        <v>116</v>
      </c>
      <c r="D42" s="23">
        <v>4.0999999999999996</v>
      </c>
      <c r="E42" s="24">
        <v>21.7</v>
      </c>
    </row>
    <row r="43" spans="2:301" ht="30" customHeight="1"/>
    <row r="44" spans="2:301" s="14" customFormat="1" ht="15.95" customHeight="1">
      <c r="B44" s="13" t="s">
        <v>58</v>
      </c>
    </row>
    <row r="45" spans="2:301" ht="9.9499999999999993" customHeight="1"/>
    <row r="46" spans="2:301" s="8" customFormat="1" ht="12" customHeight="1">
      <c r="C46" s="7" t="s">
        <v>59</v>
      </c>
    </row>
    <row r="47" spans="2:301" ht="8.1" customHeight="1"/>
    <row r="48" spans="2:301" ht="12" customHeight="1">
      <c r="C48" s="18" t="s">
        <v>60</v>
      </c>
      <c r="D48" s="27" t="s">
        <v>61</v>
      </c>
      <c r="E48" s="26" t="s">
        <v>62</v>
      </c>
      <c r="F48" s="25"/>
      <c r="G48" s="31" t="s">
        <v>63</v>
      </c>
      <c r="H48" s="20" t="s">
        <v>64</v>
      </c>
    </row>
    <row r="49" spans="2:10" ht="12" customHeight="1">
      <c r="C49" s="22" t="s">
        <v>65</v>
      </c>
      <c r="D49" s="28">
        <v>2.2581930721507475</v>
      </c>
      <c r="E49" s="29">
        <v>-3.254647807696363</v>
      </c>
      <c r="F49" s="32">
        <v>7.7710339519978575</v>
      </c>
      <c r="G49" s="33">
        <v>2.4369840303349788</v>
      </c>
      <c r="H49" s="19"/>
    </row>
    <row r="50" spans="2:10" ht="12" customHeight="1">
      <c r="C50" s="22" t="s">
        <v>66</v>
      </c>
      <c r="D50" s="28">
        <v>-2.1072710822610299</v>
      </c>
      <c r="E50" s="29">
        <v>-2.4983591240703231</v>
      </c>
      <c r="F50" s="32">
        <v>-1.7161830404517366</v>
      </c>
      <c r="G50" s="33">
        <v>0.17288279003812965</v>
      </c>
      <c r="H50" s="34">
        <v>6.7393729492474874E-7</v>
      </c>
    </row>
    <row r="51" spans="2:10" ht="6.95" customHeight="1"/>
    <row r="52" spans="2:10" ht="48" customHeight="1">
      <c r="C52" s="50" t="s">
        <v>67</v>
      </c>
      <c r="D52" s="51"/>
      <c r="E52" s="51"/>
      <c r="F52" s="51"/>
      <c r="G52" s="51"/>
      <c r="H52" s="51"/>
      <c r="I52" s="51"/>
      <c r="J52" s="51"/>
    </row>
    <row r="53" spans="2:10" ht="15" customHeight="1"/>
    <row r="54" spans="2:10" ht="12" customHeight="1">
      <c r="B54" s="15"/>
      <c r="C54" s="16" t="s">
        <v>68</v>
      </c>
      <c r="D54" s="24">
        <v>2.7509953130723348</v>
      </c>
    </row>
    <row r="55" spans="2:10" ht="30" customHeight="1"/>
  </sheetData>
  <sheetProtection algorithmName="SHA-512" hashValue="yo00sh7CtZMnjOxkDvku8Jp92/DNijozVyJncrP63AQWrkzuhU6GcRCitBF+IEVdyoJEwSymoVbDHpoMBPgbLg==" saltValue="8HhjGqMJ71kdQOZ0nTxVug==" spinCount="100000" sheet="1" objects="1" scenarios="1" sort="0"/>
  <mergeCells count="4">
    <mergeCell ref="B2:H2"/>
    <mergeCell ref="B4:J4"/>
    <mergeCell ref="B5:J5"/>
    <mergeCell ref="C52:J52"/>
  </mergeCells>
  <printOptions horizontalCentered="1"/>
  <pageMargins left="0.19685039255354139" right="0.19685039255354139" top="0.19685039255354139" bottom="0.19685039255354139" header="0.3" footer="0.3"/>
  <pageSetup orientation="portrait" blackAndWhite="1" r:id="rId1"/>
  <headerFooter scaleWithDoc="0"/>
  <rowBreaks count="1" manualBreakCount="1">
    <brk id="43" max="9" man="1"/>
  </rowBreaks>
  <customProperties>
    <customPr name="__ai3_report" r:id="rId2"/>
    <customPr name="__ai3_ribbonstate" r:id="rId3"/>
  </customProperties>
  <drawing r:id="rId4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CD4034-7300-41C5-B48A-E05E54452B0E}">
  <dimension ref="B1:KO55"/>
  <sheetViews>
    <sheetView showGridLines="0" showRowColHeaders="0" topLeftCell="A30" zoomScaleNormal="100" workbookViewId="0"/>
  </sheetViews>
  <sheetFormatPr defaultColWidth="11.140625" defaultRowHeight="12" customHeight="1"/>
  <cols>
    <col min="1" max="2" width="1.140625" style="6" customWidth="1"/>
    <col min="3" max="3" width="19.28515625" style="6" customWidth="1"/>
    <col min="4" max="9" width="11.140625" style="6"/>
    <col min="10" max="10" width="11.140625" style="6" customWidth="1"/>
    <col min="11" max="16384" width="11.140625" style="6"/>
  </cols>
  <sheetData>
    <row r="1" spans="2:301" s="9" customFormat="1" ht="5.0999999999999996" customHeight="1">
      <c r="KO1" s="9">
        <v>-1</v>
      </c>
    </row>
    <row r="2" spans="2:301" s="9" customFormat="1" ht="20.100000000000001" customHeight="1">
      <c r="B2" s="47" t="s">
        <v>117</v>
      </c>
      <c r="C2" s="48"/>
      <c r="D2" s="48"/>
      <c r="E2" s="48"/>
      <c r="F2" s="48"/>
      <c r="G2" s="48"/>
      <c r="H2" s="48"/>
      <c r="J2" s="10" t="s">
        <v>45</v>
      </c>
      <c r="KO2" s="9">
        <v>1.75</v>
      </c>
    </row>
    <row r="3" spans="2:301" s="9" customFormat="1" ht="12" hidden="1" customHeight="1">
      <c r="KO3" s="9">
        <v>0</v>
      </c>
    </row>
    <row r="4" spans="2:301" s="9" customFormat="1" ht="20.100000000000001" customHeight="1">
      <c r="B4" s="49" t="s">
        <v>46</v>
      </c>
      <c r="C4" s="48"/>
      <c r="D4" s="48"/>
      <c r="E4" s="48"/>
      <c r="F4" s="48"/>
      <c r="G4" s="48"/>
      <c r="H4" s="48"/>
      <c r="I4" s="48"/>
      <c r="J4" s="48"/>
      <c r="KO4" s="9">
        <v>0</v>
      </c>
    </row>
    <row r="5" spans="2:301" s="9" customFormat="1" ht="20.100000000000001" customHeight="1">
      <c r="B5" s="49" t="s">
        <v>47</v>
      </c>
      <c r="C5" s="48"/>
      <c r="D5" s="48"/>
      <c r="E5" s="48"/>
      <c r="F5" s="48"/>
      <c r="G5" s="48"/>
      <c r="H5" s="48"/>
      <c r="I5" s="48"/>
      <c r="J5" s="48"/>
      <c r="KO5" s="9">
        <v>-0.95</v>
      </c>
    </row>
    <row r="6" spans="2:301" s="9" customFormat="1" ht="6" customHeight="1">
      <c r="KO6" s="9">
        <v>1.2999999999999998</v>
      </c>
    </row>
    <row r="7" spans="2:301" s="9" customFormat="1" ht="14.1" customHeight="1">
      <c r="B7" s="11" t="s">
        <v>118</v>
      </c>
      <c r="KO7" s="9">
        <v>0.15000000000000002</v>
      </c>
    </row>
    <row r="8" spans="2:301" s="12" customFormat="1" ht="8.1" customHeight="1">
      <c r="KO8" s="12">
        <v>0.15000000000000002</v>
      </c>
    </row>
    <row r="9" spans="2:301" ht="24.95" customHeight="1">
      <c r="KO9" s="6">
        <v>-0.19999999999999998</v>
      </c>
    </row>
    <row r="10" spans="2:301" s="14" customFormat="1" ht="15.95" customHeight="1">
      <c r="B10" s="13" t="s">
        <v>49</v>
      </c>
      <c r="KO10" s="14">
        <v>1.35</v>
      </c>
    </row>
    <row r="11" spans="2:301" ht="9.9499999999999993" customHeight="1">
      <c r="KO11" s="6">
        <v>0.70000000000000007</v>
      </c>
    </row>
    <row r="12" spans="2:301" s="8" customFormat="1" ht="12" customHeight="1">
      <c r="C12" s="7" t="s">
        <v>50</v>
      </c>
      <c r="KO12" s="8">
        <v>1.35</v>
      </c>
    </row>
    <row r="13" spans="2:301" ht="8.1" customHeight="1">
      <c r="KO13" s="6">
        <v>-0.99999999999999989</v>
      </c>
    </row>
    <row r="14" spans="2:301" ht="12" customHeight="1">
      <c r="KO14" s="6">
        <v>0.25</v>
      </c>
    </row>
    <row r="15" spans="2:301" ht="12" customHeight="1">
      <c r="KO15" s="6">
        <v>1.6</v>
      </c>
    </row>
    <row r="16" spans="2:301" ht="12" customHeight="1">
      <c r="KO16" s="6">
        <v>-0.14999999999999997</v>
      </c>
    </row>
    <row r="17" spans="301:301" ht="12" customHeight="1">
      <c r="KO17" s="6">
        <v>0.65</v>
      </c>
    </row>
    <row r="18" spans="301:301" ht="12" customHeight="1">
      <c r="KO18" s="6">
        <v>-2.6999999999999997</v>
      </c>
    </row>
    <row r="19" spans="301:301" ht="12" customHeight="1">
      <c r="KO19" s="6">
        <v>-0.19999999999999996</v>
      </c>
    </row>
    <row r="20" spans="301:301" ht="12" customHeight="1">
      <c r="KO20" s="6">
        <v>-0.1</v>
      </c>
    </row>
    <row r="21" spans="301:301" ht="12" customHeight="1">
      <c r="KO21" s="6">
        <v>-0.1</v>
      </c>
    </row>
    <row r="22" spans="301:301" ht="12" customHeight="1">
      <c r="KO22" s="6">
        <v>-0.8</v>
      </c>
    </row>
    <row r="23" spans="301:301" ht="12" customHeight="1">
      <c r="KO23" s="6">
        <v>2.2999999999999998</v>
      </c>
    </row>
    <row r="24" spans="301:301" ht="12" customHeight="1">
      <c r="KO24" s="6">
        <v>0.8</v>
      </c>
    </row>
    <row r="25" spans="301:301" ht="12" customHeight="1">
      <c r="KO25" s="6">
        <v>-9.9999999999999867E-2</v>
      </c>
    </row>
    <row r="26" spans="301:301" ht="12" customHeight="1">
      <c r="KO26" s="6">
        <v>-2.5999999999999996</v>
      </c>
    </row>
    <row r="27" spans="301:301" ht="12" customHeight="1">
      <c r="KO27" s="6">
        <v>-9.9999999999999978E-2</v>
      </c>
    </row>
    <row r="28" spans="301:301" ht="12" customHeight="1">
      <c r="KO28" s="6">
        <v>0.19999999999999996</v>
      </c>
    </row>
    <row r="29" spans="301:301" ht="12" customHeight="1">
      <c r="KO29" s="6">
        <v>-1.1000000000000001</v>
      </c>
    </row>
    <row r="30" spans="301:301" ht="12" customHeight="1">
      <c r="KO30" s="6">
        <v>-0.30000000000000004</v>
      </c>
    </row>
    <row r="31" spans="301:301" ht="12" customHeight="1">
      <c r="KO31" s="6">
        <v>-0.99999999999999989</v>
      </c>
    </row>
    <row r="32" spans="301:301" ht="12" customHeight="1">
      <c r="KO32" s="6">
        <v>1.6</v>
      </c>
    </row>
    <row r="33" spans="2:301" ht="12" customHeight="1">
      <c r="KO33" s="6">
        <v>-2.0794580419580426</v>
      </c>
    </row>
    <row r="34" spans="2:301" ht="12" customHeight="1">
      <c r="KO34" s="6">
        <v>1.0966783216783216</v>
      </c>
    </row>
    <row r="35" spans="2:301" ht="6.95" customHeight="1">
      <c r="KO35" s="6">
        <v>-0.99999999999999989</v>
      </c>
    </row>
    <row r="36" spans="2:301" ht="15" customHeight="1">
      <c r="KO36" s="6">
        <v>1.6</v>
      </c>
    </row>
    <row r="37" spans="2:301" ht="12" customHeight="1">
      <c r="B37" s="15"/>
      <c r="C37" s="16" t="s">
        <v>51</v>
      </c>
      <c r="D37" s="17">
        <v>13</v>
      </c>
      <c r="KO37" s="6">
        <v>-0.99999999999999989</v>
      </c>
    </row>
    <row r="38" spans="2:301" ht="15" customHeight="1">
      <c r="KO38" s="6">
        <v>1.6</v>
      </c>
    </row>
    <row r="39" spans="2:301" ht="12" customHeight="1">
      <c r="C39" s="18" t="s">
        <v>52</v>
      </c>
      <c r="D39" s="21" t="s">
        <v>53</v>
      </c>
      <c r="E39" s="20" t="s">
        <v>54</v>
      </c>
      <c r="KO39" s="6">
        <v>-0.50087768777689301</v>
      </c>
    </row>
    <row r="40" spans="2:301" ht="12" customHeight="1">
      <c r="C40" s="22" t="s">
        <v>89</v>
      </c>
      <c r="D40" s="23">
        <v>0.2</v>
      </c>
      <c r="E40" s="24">
        <v>1.5</v>
      </c>
      <c r="KO40" s="6">
        <v>2.675258675859471</v>
      </c>
    </row>
    <row r="41" spans="2:301" ht="12" customHeight="1">
      <c r="C41" s="22" t="s">
        <v>115</v>
      </c>
      <c r="D41" s="23">
        <v>-2.2999999999999998</v>
      </c>
      <c r="E41" s="24">
        <v>2.5</v>
      </c>
      <c r="KO41" s="6">
        <v>-3.658038396139192</v>
      </c>
    </row>
    <row r="42" spans="2:301" ht="25.5">
      <c r="C42" s="22" t="s">
        <v>119</v>
      </c>
      <c r="D42" s="23">
        <v>-0.99999999999999989</v>
      </c>
      <c r="E42" s="24">
        <v>1.6</v>
      </c>
      <c r="KO42" s="6">
        <v>-0.48190203250282804</v>
      </c>
    </row>
    <row r="43" spans="2:301" ht="30" customHeight="1"/>
    <row r="44" spans="2:301" s="14" customFormat="1" ht="15.95" customHeight="1">
      <c r="B44" s="13" t="s">
        <v>58</v>
      </c>
    </row>
    <row r="45" spans="2:301" ht="9.9499999999999993" customHeight="1"/>
    <row r="46" spans="2:301" s="8" customFormat="1" ht="12" customHeight="1">
      <c r="C46" s="7" t="s">
        <v>59</v>
      </c>
    </row>
    <row r="47" spans="2:301" ht="8.1" customHeight="1"/>
    <row r="48" spans="2:301" ht="12" customHeight="1">
      <c r="C48" s="18" t="s">
        <v>60</v>
      </c>
      <c r="D48" s="27" t="s">
        <v>61</v>
      </c>
      <c r="E48" s="26" t="s">
        <v>62</v>
      </c>
      <c r="F48" s="25"/>
      <c r="G48" s="31" t="s">
        <v>63</v>
      </c>
      <c r="H48" s="20" t="s">
        <v>64</v>
      </c>
    </row>
    <row r="49" spans="2:10" ht="12" customHeight="1">
      <c r="C49" s="22" t="s">
        <v>65</v>
      </c>
      <c r="D49" s="28">
        <v>-0.85786713286713334</v>
      </c>
      <c r="E49" s="29">
        <v>-1.4045521260386908</v>
      </c>
      <c r="F49" s="32">
        <v>-0.31118213969557573</v>
      </c>
      <c r="G49" s="33">
        <v>0.24838195326532606</v>
      </c>
      <c r="H49" s="19"/>
    </row>
    <row r="50" spans="2:10" ht="12" customHeight="1">
      <c r="C50" s="22" t="s">
        <v>66</v>
      </c>
      <c r="D50" s="28">
        <v>1.2215909090909094</v>
      </c>
      <c r="E50" s="29">
        <v>0.62401321117798869</v>
      </c>
      <c r="F50" s="32">
        <v>1.8191686070038302</v>
      </c>
      <c r="G50" s="33">
        <v>0.27150464653202855</v>
      </c>
      <c r="H50" s="34">
        <v>9.0219321119202071E-4</v>
      </c>
    </row>
    <row r="51" spans="2:10" ht="6.95" customHeight="1"/>
    <row r="52" spans="2:10" ht="48" customHeight="1">
      <c r="C52" s="50" t="s">
        <v>67</v>
      </c>
      <c r="D52" s="51"/>
      <c r="E52" s="51"/>
      <c r="F52" s="51"/>
      <c r="G52" s="51"/>
      <c r="H52" s="51"/>
      <c r="I52" s="51"/>
      <c r="J52" s="51"/>
    </row>
    <row r="53" spans="2:10" ht="15" customHeight="1"/>
    <row r="54" spans="2:10" ht="12" customHeight="1">
      <c r="B54" s="15"/>
      <c r="C54" s="16" t="s">
        <v>68</v>
      </c>
      <c r="D54" s="24">
        <v>0.80541293954010906</v>
      </c>
    </row>
    <row r="55" spans="2:10" ht="30" customHeight="1"/>
  </sheetData>
  <sheetProtection algorithmName="SHA-512" hashValue="Rt9J57CXzNP0Hy0zky5PleID7MUACTIaWB+k/3bY/qyfcOU/2Tbqpb975pecgBSFIrzADz4FAOY5njXjVQ5BIA==" saltValue="6k9vUcLFKEjh36hD1zjEDA==" spinCount="100000" sheet="1" objects="1" scenarios="1" sort="0"/>
  <mergeCells count="4">
    <mergeCell ref="B2:H2"/>
    <mergeCell ref="B4:J4"/>
    <mergeCell ref="B5:J5"/>
    <mergeCell ref="C52:J52"/>
  </mergeCells>
  <printOptions horizontalCentered="1"/>
  <pageMargins left="0.19685039255354139" right="0.19685039255354139" top="0.19685039255354139" bottom="0.19685039255354139" header="0.3" footer="0.3"/>
  <pageSetup orientation="portrait" blackAndWhite="1" r:id="rId1"/>
  <headerFooter scaleWithDoc="0"/>
  <rowBreaks count="1" manualBreakCount="1">
    <brk id="43" max="9" man="1"/>
  </rowBreaks>
  <customProperties>
    <customPr name="__ai3_report" r:id="rId2"/>
    <customPr name="__ai3_ribbonstate" r:id="rId3"/>
  </customProperties>
  <drawing r:id="rId4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320DD3-5A13-4CA9-9C25-9702F4D232C4}">
  <dimension ref="B1:KO55"/>
  <sheetViews>
    <sheetView showGridLines="0" showRowColHeaders="0" topLeftCell="A30" zoomScaleNormal="100" workbookViewId="0">
      <selection activeCell="H54" sqref="H54"/>
    </sheetView>
  </sheetViews>
  <sheetFormatPr defaultColWidth="11.140625" defaultRowHeight="12" customHeight="1"/>
  <cols>
    <col min="1" max="2" width="1.140625" style="6" customWidth="1"/>
    <col min="3" max="3" width="19.28515625" style="6" customWidth="1"/>
    <col min="4" max="9" width="11.140625" style="6"/>
    <col min="10" max="10" width="11.140625" style="6" customWidth="1"/>
    <col min="11" max="16384" width="11.140625" style="6"/>
  </cols>
  <sheetData>
    <row r="1" spans="2:301" s="9" customFormat="1" ht="5.0999999999999996" customHeight="1">
      <c r="KO1" s="9">
        <v>0</v>
      </c>
    </row>
    <row r="2" spans="2:301" s="9" customFormat="1" ht="20.100000000000001" customHeight="1">
      <c r="B2" s="47" t="s">
        <v>120</v>
      </c>
      <c r="C2" s="48"/>
      <c r="D2" s="48"/>
      <c r="E2" s="48"/>
      <c r="F2" s="48"/>
      <c r="G2" s="48"/>
      <c r="H2" s="48"/>
      <c r="J2" s="10" t="s">
        <v>45</v>
      </c>
      <c r="KO2" s="9">
        <v>4</v>
      </c>
    </row>
    <row r="3" spans="2:301" s="9" customFormat="1" ht="12" hidden="1" customHeight="1">
      <c r="KO3" s="9">
        <v>0</v>
      </c>
    </row>
    <row r="4" spans="2:301" s="9" customFormat="1" ht="20.100000000000001" customHeight="1">
      <c r="B4" s="49" t="s">
        <v>46</v>
      </c>
      <c r="C4" s="48"/>
      <c r="D4" s="48"/>
      <c r="E4" s="48"/>
      <c r="F4" s="48"/>
      <c r="G4" s="48"/>
      <c r="H4" s="48"/>
      <c r="I4" s="48"/>
      <c r="J4" s="48"/>
      <c r="KO4" s="9">
        <v>0</v>
      </c>
    </row>
    <row r="5" spans="2:301" s="9" customFormat="1" ht="20.100000000000001" customHeight="1">
      <c r="B5" s="49" t="s">
        <v>47</v>
      </c>
      <c r="C5" s="48"/>
      <c r="D5" s="48"/>
      <c r="E5" s="48"/>
      <c r="F5" s="48"/>
      <c r="G5" s="48"/>
      <c r="H5" s="48"/>
      <c r="I5" s="48"/>
      <c r="J5" s="48"/>
      <c r="KO5" s="9">
        <v>1.7999999999999998</v>
      </c>
    </row>
    <row r="6" spans="2:301" s="9" customFormat="1" ht="6" customHeight="1">
      <c r="KO6" s="9">
        <v>1.25</v>
      </c>
    </row>
    <row r="7" spans="2:301" s="9" customFormat="1" ht="14.1" customHeight="1">
      <c r="B7" s="11" t="s">
        <v>121</v>
      </c>
      <c r="KO7" s="9">
        <v>0.6</v>
      </c>
    </row>
    <row r="8" spans="2:301" s="12" customFormat="1" ht="8.1" customHeight="1">
      <c r="KO8" s="12">
        <v>0.4</v>
      </c>
    </row>
    <row r="9" spans="2:301" ht="24.95" customHeight="1">
      <c r="KO9" s="6">
        <v>2</v>
      </c>
    </row>
    <row r="10" spans="2:301" s="14" customFormat="1" ht="15.95" customHeight="1">
      <c r="B10" s="13" t="s">
        <v>49</v>
      </c>
      <c r="KO10" s="14">
        <v>0.45</v>
      </c>
    </row>
    <row r="11" spans="2:301" ht="9.9499999999999993" customHeight="1">
      <c r="KO11" s="6">
        <v>0.65</v>
      </c>
    </row>
    <row r="12" spans="2:301" s="8" customFormat="1" ht="12" customHeight="1">
      <c r="C12" s="7" t="s">
        <v>50</v>
      </c>
      <c r="KO12" s="8">
        <v>0.4</v>
      </c>
    </row>
    <row r="13" spans="2:301" ht="8.1" customHeight="1">
      <c r="KO13" s="6">
        <v>3.95</v>
      </c>
    </row>
    <row r="14" spans="2:301" ht="12" customHeight="1">
      <c r="KO14" s="6">
        <v>0.7</v>
      </c>
    </row>
    <row r="15" spans="2:301" ht="12" customHeight="1">
      <c r="KO15" s="6">
        <v>0.6</v>
      </c>
    </row>
    <row r="16" spans="2:301" ht="12" customHeight="1">
      <c r="KO16" s="6">
        <v>0.45</v>
      </c>
    </row>
    <row r="17" spans="301:301" ht="12" customHeight="1">
      <c r="KO17" s="6">
        <v>0.45</v>
      </c>
    </row>
    <row r="18" spans="301:301" ht="12" customHeight="1">
      <c r="KO18" s="6">
        <v>-0.19999999999999996</v>
      </c>
    </row>
    <row r="19" spans="301:301" ht="12" customHeight="1">
      <c r="KO19" s="6">
        <v>-0.10000000000000009</v>
      </c>
    </row>
    <row r="20" spans="301:301" ht="12" customHeight="1">
      <c r="KO20" s="6">
        <v>-0.19999999999999996</v>
      </c>
    </row>
    <row r="21" spans="301:301" ht="12" customHeight="1">
      <c r="KO21" s="6">
        <v>-0.2</v>
      </c>
    </row>
    <row r="22" spans="301:301" ht="12" customHeight="1">
      <c r="KO22" s="6">
        <v>-0.20000000000000018</v>
      </c>
    </row>
    <row r="23" spans="301:301" ht="12" customHeight="1">
      <c r="KO23" s="6">
        <v>-9.9999999999999978E-2</v>
      </c>
    </row>
    <row r="24" spans="301:301" ht="12" customHeight="1">
      <c r="KO24" s="6">
        <v>-0.30000000000000004</v>
      </c>
    </row>
    <row r="25" spans="301:301" ht="12" customHeight="1">
      <c r="KO25" s="6">
        <v>0</v>
      </c>
    </row>
    <row r="26" spans="301:301" ht="12" customHeight="1">
      <c r="KO26" s="6">
        <v>0.10000000000000009</v>
      </c>
    </row>
    <row r="27" spans="301:301" ht="12" customHeight="1">
      <c r="KO27" s="6">
        <v>-0.20000000000000007</v>
      </c>
    </row>
    <row r="28" spans="301:301" ht="12" customHeight="1">
      <c r="KO28" s="6">
        <v>-0.19999999999999996</v>
      </c>
    </row>
    <row r="29" spans="301:301" ht="12" customHeight="1">
      <c r="KO29" s="6">
        <v>-9.9999999999999978E-2</v>
      </c>
    </row>
    <row r="30" spans="301:301" ht="12" customHeight="1">
      <c r="KO30" s="6">
        <v>9.9999999999999978E-2</v>
      </c>
    </row>
    <row r="31" spans="301:301" ht="12" customHeight="1">
      <c r="KO31" s="6">
        <v>0.4</v>
      </c>
    </row>
    <row r="32" spans="301:301" ht="12" customHeight="1">
      <c r="KO32" s="6">
        <v>3.95</v>
      </c>
    </row>
    <row r="33" spans="2:301" ht="12" customHeight="1">
      <c r="KO33" s="6">
        <v>-0.14897301280280009</v>
      </c>
    </row>
    <row r="34" spans="2:301" ht="12" customHeight="1">
      <c r="KO34" s="6">
        <v>-8.3724785852446471E-3</v>
      </c>
    </row>
    <row r="35" spans="2:301" ht="6.95" customHeight="1">
      <c r="KO35" s="6">
        <v>0.4</v>
      </c>
    </row>
    <row r="36" spans="2:301" ht="15" customHeight="1">
      <c r="KO36" s="6">
        <v>3.95</v>
      </c>
    </row>
    <row r="37" spans="2:301" ht="12" customHeight="1">
      <c r="B37" s="15"/>
      <c r="C37" s="16" t="s">
        <v>51</v>
      </c>
      <c r="D37" s="17">
        <v>13</v>
      </c>
      <c r="KO37" s="6">
        <v>0.4</v>
      </c>
    </row>
    <row r="38" spans="2:301" ht="15" customHeight="1">
      <c r="KO38" s="6">
        <v>3.95</v>
      </c>
    </row>
    <row r="39" spans="2:301" ht="12" customHeight="1">
      <c r="C39" s="18" t="s">
        <v>52</v>
      </c>
      <c r="D39" s="21" t="s">
        <v>53</v>
      </c>
      <c r="E39" s="20" t="s">
        <v>54</v>
      </c>
      <c r="KO39" s="6">
        <v>8.9925146463706779E-2</v>
      </c>
    </row>
    <row r="40" spans="2:301" ht="12" customHeight="1">
      <c r="C40" s="22" t="s">
        <v>94</v>
      </c>
      <c r="D40" s="23">
        <v>0.4</v>
      </c>
      <c r="E40" s="24">
        <v>3.9</v>
      </c>
      <c r="KO40" s="6">
        <v>0.23052568068126222</v>
      </c>
    </row>
    <row r="41" spans="2:301" ht="12" customHeight="1">
      <c r="C41" s="22" t="s">
        <v>122</v>
      </c>
      <c r="D41" s="23">
        <v>0.3</v>
      </c>
      <c r="E41" s="24">
        <v>4</v>
      </c>
      <c r="KO41" s="6">
        <v>-0.38787117206930699</v>
      </c>
    </row>
    <row r="42" spans="2:301" ht="25.5">
      <c r="C42" s="22" t="s">
        <v>123</v>
      </c>
      <c r="D42" s="23">
        <v>0.4</v>
      </c>
      <c r="E42" s="24">
        <v>3.95</v>
      </c>
      <c r="KO42" s="6">
        <v>-0.24727063785175152</v>
      </c>
    </row>
    <row r="43" spans="2:301" ht="30" customHeight="1"/>
    <row r="44" spans="2:301" s="14" customFormat="1" ht="15.95" customHeight="1">
      <c r="B44" s="13" t="s">
        <v>58</v>
      </c>
    </row>
    <row r="45" spans="2:301" ht="9.9499999999999993" customHeight="1"/>
    <row r="46" spans="2:301" s="8" customFormat="1" ht="12" customHeight="1">
      <c r="C46" s="7" t="s">
        <v>59</v>
      </c>
    </row>
    <row r="47" spans="2:301" ht="8.1" customHeight="1"/>
    <row r="48" spans="2:301" ht="12" customHeight="1">
      <c r="C48" s="18" t="s">
        <v>60</v>
      </c>
      <c r="D48" s="27" t="s">
        <v>61</v>
      </c>
      <c r="E48" s="26" t="s">
        <v>62</v>
      </c>
      <c r="F48" s="25"/>
      <c r="G48" s="31" t="s">
        <v>63</v>
      </c>
      <c r="H48" s="20" t="s">
        <v>64</v>
      </c>
    </row>
    <row r="49" spans="2:10" ht="12" customHeight="1">
      <c r="C49" s="22" t="s">
        <v>65</v>
      </c>
      <c r="D49" s="28">
        <v>-0.16481532651745423</v>
      </c>
      <c r="E49" s="29">
        <v>-0.27397984179344981</v>
      </c>
      <c r="F49" s="32">
        <v>-5.5650811241458667E-2</v>
      </c>
      <c r="G49" s="33">
        <v>4.9598024219050373E-2</v>
      </c>
      <c r="H49" s="19"/>
    </row>
    <row r="50" spans="2:10" ht="12" customHeight="1">
      <c r="C50" s="22" t="s">
        <v>66</v>
      </c>
      <c r="D50" s="28">
        <v>3.9605784286635339E-2</v>
      </c>
      <c r="E50" s="29">
        <v>-3.6191379368740846E-2</v>
      </c>
      <c r="F50" s="32">
        <v>0.11540294794201153</v>
      </c>
      <c r="G50" s="33">
        <v>3.4437834943067194E-2</v>
      </c>
      <c r="H50" s="34">
        <v>0.27450595818195661</v>
      </c>
    </row>
    <row r="51" spans="2:10" ht="6.95" customHeight="1"/>
    <row r="52" spans="2:10" ht="48" customHeight="1">
      <c r="C52" s="50" t="s">
        <v>67</v>
      </c>
      <c r="D52" s="51"/>
      <c r="E52" s="51"/>
      <c r="F52" s="51"/>
      <c r="G52" s="51"/>
      <c r="H52" s="51"/>
      <c r="I52" s="51"/>
      <c r="J52" s="51"/>
    </row>
    <row r="53" spans="2:10" ht="15" customHeight="1"/>
    <row r="54" spans="2:10" ht="12" customHeight="1">
      <c r="B54" s="15"/>
      <c r="C54" s="16" t="s">
        <v>68</v>
      </c>
      <c r="D54" s="24">
        <v>0.12188905569230103</v>
      </c>
    </row>
    <row r="55" spans="2:10" ht="30" customHeight="1"/>
  </sheetData>
  <sheetProtection algorithmName="SHA-512" hashValue="hTq4qvMmDQu6dHUDBbHDNGvYicwJhM+fHVeXnloZoNl5hMqRSQMOR3VIAWjbMNbV+gMgvlqxaSTyTutvACv7cw==" saltValue="qOvyuKjfoPGf2LxcXyrb9w==" spinCount="100000" sheet="1" objects="1" scenarios="1" sort="0"/>
  <mergeCells count="4">
    <mergeCell ref="B2:H2"/>
    <mergeCell ref="B4:J4"/>
    <mergeCell ref="B5:J5"/>
    <mergeCell ref="C52:J52"/>
  </mergeCells>
  <printOptions horizontalCentered="1"/>
  <pageMargins left="0.19685039255354139" right="0.19685039255354139" top="0.19685039255354139" bottom="0.19685039255354139" header="0.3" footer="0.3"/>
  <pageSetup orientation="portrait" blackAndWhite="1" r:id="rId1"/>
  <headerFooter scaleWithDoc="0"/>
  <rowBreaks count="1" manualBreakCount="1">
    <brk id="43" max="9" man="1"/>
  </rowBreaks>
  <customProperties>
    <customPr name="__ai3_report" r:id="rId2"/>
    <customPr name="__ai3_ribbonstate" r:id="rId3"/>
  </customProperties>
  <drawing r:id="rId4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/>
  <cp:revision/>
  <dcterms:created xsi:type="dcterms:W3CDTF">2023-04-21T06:10:22Z</dcterms:created>
  <dcterms:modified xsi:type="dcterms:W3CDTF">2023-08-14T19:06:16Z</dcterms:modified>
  <cp:category/>
  <cp:contentStatus/>
</cp:coreProperties>
</file>