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s33060\Documents\HIV_translational_landscape\vif_iORF\"/>
    </mc:Choice>
  </mc:AlternateContent>
  <xr:revisionPtr revIDLastSave="0" documentId="13_ncr:1_{8DECB558-9139-4934-BEB2-3C5DAF8A749E}" xr6:coauthVersionLast="47" xr6:coauthVersionMax="47" xr10:uidLastSave="{00000000-0000-0000-0000-000000000000}"/>
  <bookViews>
    <workbookView xWindow="3744" yWindow="1896" windowWidth="35352" windowHeight="13500" xr2:uid="{CF6F1CFD-3AB1-45D7-8D78-DA5FFCF1720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F14" i="1"/>
  <c r="G14" i="1"/>
  <c r="H14" i="1"/>
  <c r="I14" i="1"/>
  <c r="J14" i="1"/>
  <c r="K14" i="1"/>
  <c r="L14" i="1"/>
  <c r="M14" i="1"/>
  <c r="C14" i="1"/>
  <c r="D17" i="1"/>
  <c r="F17" i="1"/>
  <c r="G17" i="1"/>
  <c r="H17" i="1"/>
  <c r="I17" i="1"/>
  <c r="J17" i="1"/>
  <c r="K17" i="1"/>
  <c r="L17" i="1"/>
  <c r="M17" i="1"/>
  <c r="C17" i="1"/>
  <c r="D8" i="1"/>
  <c r="F8" i="1"/>
  <c r="G8" i="1"/>
  <c r="H8" i="1"/>
  <c r="I8" i="1"/>
  <c r="J8" i="1"/>
  <c r="K8" i="1"/>
  <c r="C8" i="1"/>
  <c r="D5" i="1"/>
  <c r="E5" i="1"/>
  <c r="F5" i="1"/>
  <c r="G5" i="1"/>
  <c r="H5" i="1"/>
  <c r="I5" i="1"/>
  <c r="J5" i="1"/>
  <c r="K5" i="1"/>
  <c r="C5" i="1"/>
  <c r="O15" i="1"/>
  <c r="O17" i="1" s="1"/>
  <c r="O13" i="1"/>
  <c r="O16" i="1"/>
  <c r="O12" i="1"/>
  <c r="N15" i="1"/>
  <c r="N17" i="1" s="1"/>
  <c r="N16" i="1"/>
  <c r="N13" i="1"/>
  <c r="N14" i="1" s="1"/>
  <c r="N12" i="1"/>
  <c r="M7" i="1"/>
  <c r="M6" i="1"/>
  <c r="M8" i="1" s="1"/>
  <c r="L7" i="1"/>
  <c r="L6" i="1"/>
  <c r="L8" i="1" s="1"/>
  <c r="M4" i="1"/>
  <c r="L4" i="1"/>
  <c r="M3" i="1"/>
  <c r="L3" i="1"/>
  <c r="E16" i="1"/>
  <c r="E15" i="1"/>
  <c r="E17" i="1" s="1"/>
  <c r="E13" i="1"/>
  <c r="E12" i="1"/>
  <c r="E14" i="1" s="1"/>
  <c r="E7" i="1"/>
  <c r="E6" i="1"/>
  <c r="E8" i="1" s="1"/>
  <c r="O14" i="1" l="1"/>
  <c r="L5" i="1"/>
  <c r="M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BD9E543-0CE4-45FE-B992-94EC7C4C4E76}" keepAlive="1" name="Query - counted_read_coverage" description="Connection to the 'counted_read_coverage' query in the workbook." type="5" refreshedVersion="8" background="1" saveData="1">
    <dbPr connection="Provider=Microsoft.Mashup.OleDb.1;Data Source=$Workbook$;Location=counted_read_coverage;Extended Properties=&quot;&quot;" command="SELECT * FROM [counted_read_coverage]"/>
  </connection>
</connections>
</file>

<file path=xl/sharedStrings.xml><?xml version="1.0" encoding="utf-8"?>
<sst xmlns="http://schemas.openxmlformats.org/spreadsheetml/2006/main" count="54" uniqueCount="26">
  <si>
    <t>D2 (4962)</t>
  </si>
  <si>
    <t>experiment</t>
  </si>
  <si>
    <t>replicate</t>
  </si>
  <si>
    <t>cov before</t>
  </si>
  <si>
    <t>cov after</t>
  </si>
  <si>
    <t>differnce</t>
  </si>
  <si>
    <t>A2</t>
  </si>
  <si>
    <t>A2 (min10)</t>
  </si>
  <si>
    <t>A3</t>
  </si>
  <si>
    <t>A3 (min10)</t>
  </si>
  <si>
    <t>A5</t>
  </si>
  <si>
    <t>A5 (min10)</t>
  </si>
  <si>
    <t>A2, A3, A5</t>
  </si>
  <si>
    <t>A2, A3, A5 (min10)</t>
  </si>
  <si>
    <t>RNA-Seq</t>
  </si>
  <si>
    <t>24h cush</t>
  </si>
  <si>
    <t>24h grad</t>
  </si>
  <si>
    <t>24h both reps</t>
  </si>
  <si>
    <t>Ribo-Seq</t>
  </si>
  <si>
    <t>D3 (5463)</t>
  </si>
  <si>
    <t>A4a</t>
  </si>
  <si>
    <t>A4a (min10</t>
  </si>
  <si>
    <t>A4b</t>
  </si>
  <si>
    <t>A4b (min10)</t>
  </si>
  <si>
    <t>A3, A4a, A4b, A5</t>
  </si>
  <si>
    <t>A3, A4a, A4b, A5 (min10)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</si>
</sst>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960BD61-7224-4563-B36D-AA2776536809}" name="Table3" displayName="Table3" ref="A2:M8" totalsRowShown="0">
  <autoFilter ref="A2:M8" xr:uid="{4960BD61-7224-4563-B36D-AA2776536809}"/>
  <tableColumns count="13">
    <tableColumn id="2" xr3:uid="{08FEA463-45E5-4AC4-A01C-7A3A5149E2EF}" name="experiment"/>
    <tableColumn id="3" xr3:uid="{FFDD667B-41BC-491A-8C3B-7459F7609A26}" name="replicate"/>
    <tableColumn id="4" xr3:uid="{03C2779C-F4DC-4A23-A313-855147D9CAB0}" name="cov before"/>
    <tableColumn id="5" xr3:uid="{EF78C952-D983-4199-91A2-519F14911010}" name="cov after"/>
    <tableColumn id="6" xr3:uid="{582BA37E-4467-450D-94BE-2A3100A6FF31}" name="differnce"/>
    <tableColumn id="7" xr3:uid="{4D6A2960-1F58-4F8D-A02D-19FECB3E1B65}" name="A2"/>
    <tableColumn id="8" xr3:uid="{B3B376BE-BE9B-460C-98D5-C21603C272D7}" name="A2 (min10)"/>
    <tableColumn id="9" xr3:uid="{652D887B-A687-4BDD-AA62-AB29F976D728}" name="A3"/>
    <tableColumn id="10" xr3:uid="{6356FB6E-CF9C-48F0-8794-D1E9390382F1}" name="A3 (min10)"/>
    <tableColumn id="11" xr3:uid="{0A609350-6915-4E64-87DA-506820FB7B85}" name="A5"/>
    <tableColumn id="12" xr3:uid="{1629918A-B803-4A7B-9CE8-F724C9AC59DF}" name="A5 (min10)"/>
    <tableColumn id="13" xr3:uid="{AAB93DB2-C02D-4E30-9738-27DCA609D7A2}" name="A2, A3, A5">
      <calculatedColumnFormula>F3+H3+J3</calculatedColumnFormula>
    </tableColumn>
    <tableColumn id="14" xr3:uid="{3A394C16-D9DE-42FA-945B-1AA34B69067C}" name="A2, A3, A5 (min10)">
      <calculatedColumnFormula>G3+I3+K3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28C2D58-19F9-40D6-B7EC-10AEE9717610}" name="Table4" displayName="Table4" ref="A11:O17" totalsRowShown="0">
  <autoFilter ref="A11:O17" xr:uid="{728C2D58-19F9-40D6-B7EC-10AEE9717610}"/>
  <tableColumns count="15">
    <tableColumn id="2" xr3:uid="{900DC32E-1146-47AE-819E-B7313650B2F1}" name="experiment"/>
    <tableColumn id="3" xr3:uid="{9BFABC8A-C2FE-48BA-9FA2-ED60CD2D72B3}" name="replicate"/>
    <tableColumn id="4" xr3:uid="{C2E8ADA6-5E99-41F3-A442-DFFC4F417BC3}" name="cov before"/>
    <tableColumn id="5" xr3:uid="{81D8A3D3-2E85-4C47-A623-B484433D03EB}" name="cov after"/>
    <tableColumn id="6" xr3:uid="{DA070C22-33B6-469D-A8B8-1211B8025986}" name="differnce">
      <calculatedColumnFormula>C12-D12</calculatedColumnFormula>
    </tableColumn>
    <tableColumn id="7" xr3:uid="{67460F47-31AC-4C3F-AEAC-27A4EC8D22C4}" name="A3"/>
    <tableColumn id="8" xr3:uid="{FE560B34-FF55-4F7E-B7DE-DC2412A9DD9D}" name="A3 (min10)"/>
    <tableColumn id="9" xr3:uid="{5D15CBCD-6BA1-4893-9E7B-330AA6B7F9D7}" name="A4a"/>
    <tableColumn id="10" xr3:uid="{839E86AD-7DB5-495B-90D0-A1D7B9F336AB}" name="A4a (min10"/>
    <tableColumn id="11" xr3:uid="{C50F1BD0-C039-4E9D-AC47-F00F6A234CD5}" name="A4b"/>
    <tableColumn id="12" xr3:uid="{264F7AFB-3C2B-48FB-ADFB-6A8FE0431C94}" name="A4b (min10)"/>
    <tableColumn id="13" xr3:uid="{974D8E72-9B0F-4267-B5D4-32D5875F4FCC}" name="A5"/>
    <tableColumn id="14" xr3:uid="{3ADC43BB-1163-4A1A-BCB8-B909E2DEEDE9}" name="A5 (min10)"/>
    <tableColumn id="15" xr3:uid="{C4259841-4ACE-40E3-A480-2F8F5AEBF910}" name="A3, A4a, A4b, A5">
      <calculatedColumnFormula>F12+H12+J12+L12</calculatedColumnFormula>
    </tableColumn>
    <tableColumn id="16" xr3:uid="{4AC39581-2C91-4649-B02F-7769550E0B0C}" name="A3, A4a, A4b, A5 (min10)">
      <calculatedColumnFormula>G12+I12+K12+M12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57EBF-2502-4136-8798-8C4971156957}">
  <dimension ref="A1:O17"/>
  <sheetViews>
    <sheetView tabSelected="1" workbookViewId="0">
      <selection activeCell="S27" sqref="S27"/>
    </sheetView>
  </sheetViews>
  <sheetFormatPr defaultRowHeight="14.45"/>
  <cols>
    <col min="1" max="1" width="10.42578125" customWidth="1"/>
    <col min="2" max="2" width="12.5703125" customWidth="1"/>
    <col min="3" max="3" width="14.140625" customWidth="1"/>
    <col min="4" max="4" width="11.85546875" customWidth="1"/>
    <col min="5" max="5" width="11.42578125" customWidth="1"/>
    <col min="6" max="6" width="10.42578125" customWidth="1"/>
    <col min="7" max="7" width="12.5703125" customWidth="1"/>
    <col min="8" max="8" width="8" customWidth="1"/>
    <col min="9" max="9" width="12.85546875" customWidth="1"/>
    <col min="10" max="10" width="10.140625" customWidth="1"/>
    <col min="11" max="11" width="14.42578125" customWidth="1"/>
    <col min="12" max="12" width="13.28515625" customWidth="1"/>
    <col min="13" max="13" width="20.7109375" customWidth="1"/>
    <col min="14" max="14" width="18.5703125" customWidth="1"/>
    <col min="15" max="15" width="16.85546875" customWidth="1"/>
    <col min="16" max="16" width="23.85546875" customWidth="1"/>
  </cols>
  <sheetData>
    <row r="1" spans="1:15" ht="15.6">
      <c r="A1" s="1" t="s">
        <v>0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</row>
    <row r="3" spans="1:15">
      <c r="A3" t="s">
        <v>14</v>
      </c>
      <c r="B3" t="s">
        <v>15</v>
      </c>
      <c r="C3">
        <v>8318</v>
      </c>
      <c r="D3">
        <v>7494</v>
      </c>
      <c r="E3">
        <v>824</v>
      </c>
      <c r="F3">
        <v>0</v>
      </c>
      <c r="G3">
        <v>0</v>
      </c>
      <c r="H3">
        <v>137</v>
      </c>
      <c r="I3">
        <v>137</v>
      </c>
      <c r="J3">
        <v>182</v>
      </c>
      <c r="K3">
        <v>182</v>
      </c>
      <c r="L3">
        <f t="shared" ref="L3:M7" si="0">F3+H3+J3</f>
        <v>319</v>
      </c>
      <c r="M3">
        <f t="shared" si="0"/>
        <v>319</v>
      </c>
    </row>
    <row r="4" spans="1:15">
      <c r="A4" t="s">
        <v>14</v>
      </c>
      <c r="B4" t="s">
        <v>16</v>
      </c>
      <c r="C4">
        <v>7158</v>
      </c>
      <c r="D4">
        <v>6773</v>
      </c>
      <c r="E4">
        <v>385</v>
      </c>
      <c r="F4">
        <v>0</v>
      </c>
      <c r="G4">
        <v>0</v>
      </c>
      <c r="H4">
        <v>85</v>
      </c>
      <c r="I4">
        <v>85</v>
      </c>
      <c r="J4">
        <v>82</v>
      </c>
      <c r="K4">
        <v>82</v>
      </c>
      <c r="L4">
        <f t="shared" si="0"/>
        <v>167</v>
      </c>
      <c r="M4">
        <f t="shared" si="0"/>
        <v>167</v>
      </c>
    </row>
    <row r="5" spans="1:15" ht="15" thickBot="1">
      <c r="A5" s="2" t="s">
        <v>14</v>
      </c>
      <c r="B5" s="2" t="s">
        <v>17</v>
      </c>
      <c r="C5" s="2">
        <f>C3+C4</f>
        <v>15476</v>
      </c>
      <c r="D5" s="2">
        <f t="shared" ref="D5:M5" si="1">D3+D4</f>
        <v>14267</v>
      </c>
      <c r="E5" s="2">
        <f t="shared" si="1"/>
        <v>1209</v>
      </c>
      <c r="F5" s="2">
        <f t="shared" si="1"/>
        <v>0</v>
      </c>
      <c r="G5" s="2">
        <f t="shared" si="1"/>
        <v>0</v>
      </c>
      <c r="H5" s="2">
        <f t="shared" si="1"/>
        <v>222</v>
      </c>
      <c r="I5" s="2">
        <f t="shared" si="1"/>
        <v>222</v>
      </c>
      <c r="J5" s="2">
        <f t="shared" si="1"/>
        <v>264</v>
      </c>
      <c r="K5" s="2">
        <f t="shared" si="1"/>
        <v>264</v>
      </c>
      <c r="L5" s="2">
        <f t="shared" si="1"/>
        <v>486</v>
      </c>
      <c r="M5" s="2">
        <f t="shared" si="1"/>
        <v>486</v>
      </c>
    </row>
    <row r="6" spans="1:15">
      <c r="A6" t="s">
        <v>18</v>
      </c>
      <c r="B6" t="s">
        <v>15</v>
      </c>
      <c r="C6">
        <v>801</v>
      </c>
      <c r="D6">
        <v>687</v>
      </c>
      <c r="E6">
        <f>C6-D6</f>
        <v>114</v>
      </c>
      <c r="F6">
        <v>0</v>
      </c>
      <c r="G6">
        <v>0</v>
      </c>
      <c r="H6">
        <v>10</v>
      </c>
      <c r="I6">
        <v>7</v>
      </c>
      <c r="J6">
        <v>15</v>
      </c>
      <c r="K6">
        <v>7</v>
      </c>
      <c r="L6">
        <f t="shared" si="0"/>
        <v>25</v>
      </c>
      <c r="M6">
        <f t="shared" si="0"/>
        <v>14</v>
      </c>
    </row>
    <row r="7" spans="1:15">
      <c r="A7" t="s">
        <v>18</v>
      </c>
      <c r="B7" t="s">
        <v>16</v>
      </c>
      <c r="C7">
        <v>501</v>
      </c>
      <c r="D7">
        <v>412</v>
      </c>
      <c r="E7">
        <f>C7-D7</f>
        <v>89</v>
      </c>
      <c r="F7">
        <v>0</v>
      </c>
      <c r="G7">
        <v>0</v>
      </c>
      <c r="H7">
        <v>6</v>
      </c>
      <c r="I7">
        <v>5</v>
      </c>
      <c r="J7">
        <v>14</v>
      </c>
      <c r="K7">
        <v>7</v>
      </c>
      <c r="L7">
        <f t="shared" si="0"/>
        <v>20</v>
      </c>
      <c r="M7">
        <f t="shared" si="0"/>
        <v>12</v>
      </c>
    </row>
    <row r="8" spans="1:15">
      <c r="A8" t="s">
        <v>18</v>
      </c>
      <c r="B8" t="s">
        <v>17</v>
      </c>
      <c r="C8">
        <f>C6+C7</f>
        <v>1302</v>
      </c>
      <c r="D8">
        <f t="shared" ref="D8:M8" si="2">D6+D7</f>
        <v>1099</v>
      </c>
      <c r="E8">
        <f t="shared" si="2"/>
        <v>203</v>
      </c>
      <c r="F8">
        <f t="shared" si="2"/>
        <v>0</v>
      </c>
      <c r="G8">
        <f t="shared" si="2"/>
        <v>0</v>
      </c>
      <c r="H8">
        <f t="shared" si="2"/>
        <v>16</v>
      </c>
      <c r="I8">
        <f t="shared" si="2"/>
        <v>12</v>
      </c>
      <c r="J8">
        <f t="shared" si="2"/>
        <v>29</v>
      </c>
      <c r="K8">
        <f t="shared" si="2"/>
        <v>14</v>
      </c>
      <c r="L8">
        <f t="shared" si="2"/>
        <v>45</v>
      </c>
      <c r="M8">
        <f t="shared" si="2"/>
        <v>26</v>
      </c>
    </row>
    <row r="10" spans="1:15" ht="15.6">
      <c r="A10" s="1" t="s">
        <v>19</v>
      </c>
    </row>
    <row r="11" spans="1:15">
      <c r="A11" t="s">
        <v>1</v>
      </c>
      <c r="B11" t="s">
        <v>2</v>
      </c>
      <c r="C11" t="s">
        <v>3</v>
      </c>
      <c r="D11" t="s">
        <v>4</v>
      </c>
      <c r="E11" t="s">
        <v>5</v>
      </c>
      <c r="F11" t="s">
        <v>8</v>
      </c>
      <c r="G11" t="s">
        <v>9</v>
      </c>
      <c r="H11" t="s">
        <v>20</v>
      </c>
      <c r="I11" t="s">
        <v>21</v>
      </c>
      <c r="J11" t="s">
        <v>22</v>
      </c>
      <c r="K11" t="s">
        <v>23</v>
      </c>
      <c r="L11" t="s">
        <v>10</v>
      </c>
      <c r="M11" t="s">
        <v>11</v>
      </c>
      <c r="N11" t="s">
        <v>24</v>
      </c>
      <c r="O11" t="s">
        <v>25</v>
      </c>
    </row>
    <row r="12" spans="1:15">
      <c r="A12" t="s">
        <v>14</v>
      </c>
      <c r="B12" t="s">
        <v>15</v>
      </c>
      <c r="C12">
        <v>14179</v>
      </c>
      <c r="D12">
        <v>13660</v>
      </c>
      <c r="E12">
        <f>C12-D12</f>
        <v>519</v>
      </c>
      <c r="F12">
        <v>23</v>
      </c>
      <c r="G12">
        <v>23</v>
      </c>
      <c r="H12">
        <v>32</v>
      </c>
      <c r="I12">
        <v>32</v>
      </c>
      <c r="J12">
        <v>32</v>
      </c>
      <c r="K12">
        <v>32</v>
      </c>
      <c r="L12">
        <v>252</v>
      </c>
      <c r="M12">
        <v>252</v>
      </c>
      <c r="N12">
        <f>F12+H12+J12+L12</f>
        <v>339</v>
      </c>
      <c r="O12">
        <f>G12+I12+K12+M12</f>
        <v>339</v>
      </c>
    </row>
    <row r="13" spans="1:15">
      <c r="A13" t="s">
        <v>14</v>
      </c>
      <c r="B13" t="s">
        <v>16</v>
      </c>
      <c r="C13">
        <v>11202</v>
      </c>
      <c r="D13">
        <v>10858</v>
      </c>
      <c r="E13">
        <f>C13-D13</f>
        <v>344</v>
      </c>
      <c r="F13">
        <v>24</v>
      </c>
      <c r="G13">
        <v>24</v>
      </c>
      <c r="H13">
        <v>10</v>
      </c>
      <c r="I13">
        <v>10</v>
      </c>
      <c r="J13">
        <v>13</v>
      </c>
      <c r="K13">
        <v>13</v>
      </c>
      <c r="L13">
        <v>168</v>
      </c>
      <c r="M13">
        <v>168</v>
      </c>
      <c r="N13">
        <f>F13+H13+J13+L13</f>
        <v>215</v>
      </c>
      <c r="O13">
        <f t="shared" ref="O13:O16" si="3">G13+I13+K13+M13</f>
        <v>215</v>
      </c>
    </row>
    <row r="14" spans="1:15" ht="15" thickBot="1">
      <c r="A14" s="2" t="s">
        <v>14</v>
      </c>
      <c r="B14" s="2" t="s">
        <v>17</v>
      </c>
      <c r="C14" s="2">
        <f>C12+C13</f>
        <v>25381</v>
      </c>
      <c r="D14" s="2">
        <f t="shared" ref="D14:O14" si="4">D12+D13</f>
        <v>24518</v>
      </c>
      <c r="E14" s="2">
        <f t="shared" si="4"/>
        <v>863</v>
      </c>
      <c r="F14" s="2">
        <f t="shared" si="4"/>
        <v>47</v>
      </c>
      <c r="G14" s="2">
        <f t="shared" si="4"/>
        <v>47</v>
      </c>
      <c r="H14" s="2">
        <f t="shared" si="4"/>
        <v>42</v>
      </c>
      <c r="I14" s="2">
        <f t="shared" si="4"/>
        <v>42</v>
      </c>
      <c r="J14" s="2">
        <f t="shared" si="4"/>
        <v>45</v>
      </c>
      <c r="K14" s="2">
        <f t="shared" si="4"/>
        <v>45</v>
      </c>
      <c r="L14" s="2">
        <f t="shared" si="4"/>
        <v>420</v>
      </c>
      <c r="M14" s="2">
        <f t="shared" si="4"/>
        <v>420</v>
      </c>
      <c r="N14" s="2">
        <f t="shared" si="4"/>
        <v>554</v>
      </c>
      <c r="O14" s="2">
        <f t="shared" si="4"/>
        <v>554</v>
      </c>
    </row>
    <row r="15" spans="1:15">
      <c r="A15" t="s">
        <v>18</v>
      </c>
      <c r="B15" t="s">
        <v>15</v>
      </c>
      <c r="C15">
        <v>438</v>
      </c>
      <c r="D15">
        <v>324</v>
      </c>
      <c r="E15">
        <f>C15-D15</f>
        <v>114</v>
      </c>
      <c r="F15">
        <v>7</v>
      </c>
      <c r="G15">
        <v>0</v>
      </c>
      <c r="H15">
        <v>3</v>
      </c>
      <c r="I15">
        <v>2</v>
      </c>
      <c r="J15">
        <v>30</v>
      </c>
      <c r="K15">
        <v>5</v>
      </c>
      <c r="L15">
        <v>77</v>
      </c>
      <c r="M15">
        <v>33</v>
      </c>
      <c r="N15">
        <f>F15+H15+J15+L15</f>
        <v>117</v>
      </c>
      <c r="O15">
        <f>G15+I15+K15+M15</f>
        <v>40</v>
      </c>
    </row>
    <row r="16" spans="1:15">
      <c r="A16" t="s">
        <v>18</v>
      </c>
      <c r="B16" t="s">
        <v>16</v>
      </c>
      <c r="C16">
        <v>187</v>
      </c>
      <c r="D16">
        <v>127</v>
      </c>
      <c r="E16">
        <f>C16-D16</f>
        <v>60</v>
      </c>
      <c r="F16">
        <v>1</v>
      </c>
      <c r="G16">
        <v>0</v>
      </c>
      <c r="H16">
        <v>3</v>
      </c>
      <c r="I16">
        <v>3</v>
      </c>
      <c r="J16">
        <v>22</v>
      </c>
      <c r="K16">
        <v>6</v>
      </c>
      <c r="L16">
        <v>22</v>
      </c>
      <c r="M16">
        <v>2</v>
      </c>
      <c r="N16">
        <f>F16+H16+J16+L16</f>
        <v>48</v>
      </c>
      <c r="O16">
        <f t="shared" si="3"/>
        <v>11</v>
      </c>
    </row>
    <row r="17" spans="1:15">
      <c r="A17" t="s">
        <v>18</v>
      </c>
      <c r="B17" t="s">
        <v>17</v>
      </c>
      <c r="C17">
        <f>C15+C16</f>
        <v>625</v>
      </c>
      <c r="D17">
        <f t="shared" ref="D17:O17" si="5">D15+D16</f>
        <v>451</v>
      </c>
      <c r="E17">
        <f t="shared" si="5"/>
        <v>174</v>
      </c>
      <c r="F17">
        <f t="shared" si="5"/>
        <v>8</v>
      </c>
      <c r="G17">
        <f t="shared" si="5"/>
        <v>0</v>
      </c>
      <c r="H17">
        <f t="shared" si="5"/>
        <v>6</v>
      </c>
      <c r="I17">
        <f t="shared" si="5"/>
        <v>5</v>
      </c>
      <c r="J17">
        <f t="shared" si="5"/>
        <v>52</v>
      </c>
      <c r="K17">
        <f t="shared" si="5"/>
        <v>11</v>
      </c>
      <c r="L17">
        <f t="shared" si="5"/>
        <v>99</v>
      </c>
      <c r="M17">
        <f t="shared" si="5"/>
        <v>35</v>
      </c>
      <c r="N17">
        <f t="shared" si="5"/>
        <v>165</v>
      </c>
      <c r="O17">
        <f t="shared" si="5"/>
        <v>51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79FEAD1638FBC4A9BAA04085F85DF17" ma:contentTypeVersion="5" ma:contentTypeDescription="Ein neues Dokument erstellen." ma:contentTypeScope="" ma:versionID="08d2998628d6028a8f1416f96762bc32">
  <xsd:schema xmlns:xsd="http://www.w3.org/2001/XMLSchema" xmlns:xs="http://www.w3.org/2001/XMLSchema" xmlns:p="http://schemas.microsoft.com/office/2006/metadata/properties" xmlns:ns2="9e794dfc-ad0d-4e33-8e26-417e38c3e984" xmlns:ns3="020db164-2c3d-454a-b04e-41dbdeba4970" targetNamespace="http://schemas.microsoft.com/office/2006/metadata/properties" ma:root="true" ma:fieldsID="3988740628d6df470487d0c50732dfd4" ns2:_="" ns3:_="">
    <xsd:import namespace="9e794dfc-ad0d-4e33-8e26-417e38c3e984"/>
    <xsd:import namespace="020db164-2c3d-454a-b04e-41dbdeba497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94dfc-ad0d-4e33-8e26-417e38c3e9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db164-2c3d-454a-b04e-41dbdeba497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B49F5B93-377E-4C4F-9463-BB3205C0B213}"/>
</file>

<file path=customXml/itemProps2.xml><?xml version="1.0" encoding="utf-8"?>
<ds:datastoreItem xmlns:ds="http://schemas.openxmlformats.org/officeDocument/2006/customXml" ds:itemID="{604C72AC-6963-43AF-B144-53F0F0E1B824}"/>
</file>

<file path=customXml/itemProps3.xml><?xml version="1.0" encoding="utf-8"?>
<ds:datastoreItem xmlns:ds="http://schemas.openxmlformats.org/officeDocument/2006/customXml" ds:itemID="{1741CEF1-F2BB-430D-9D2B-700D545391AD}"/>
</file>

<file path=customXml/itemProps4.xml><?xml version="1.0" encoding="utf-8"?>
<ds:datastoreItem xmlns:ds="http://schemas.openxmlformats.org/officeDocument/2006/customXml" ds:itemID="{62BB901B-DAE2-4B15-B563-C0298A1851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Universitaet Regensburg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 Buck</dc:creator>
  <cp:keywords/>
  <dc:description/>
  <cp:lastModifiedBy>anuja.kibe</cp:lastModifiedBy>
  <cp:revision/>
  <dcterms:created xsi:type="dcterms:W3CDTF">2023-08-03T12:45:28Z</dcterms:created>
  <dcterms:modified xsi:type="dcterms:W3CDTF">2023-08-12T13:02:30Z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0x010100779FEAD1638FBC4A9BAA04085F85DF17</vt:lpwstr>
  </property>
</Properties>
</file>