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atistics\Work\17 Mohammed Atfy\"/>
    </mc:Choice>
  </mc:AlternateContent>
  <bookViews>
    <workbookView xWindow="0" yWindow="0" windowWidth="20490" windowHeight="7680" activeTab="3"/>
  </bookViews>
  <sheets>
    <sheet name="Raw Data IV" sheetId="1" r:id="rId1"/>
    <sheet name="Raw Data CR" sheetId="11" r:id="rId2"/>
    <sheet name="Continous Median" sheetId="2" r:id="rId3"/>
    <sheet name="Continous Mean" sheetId="12" r:id="rId4"/>
    <sheet name="Continous SPSS" sheetId="4" r:id="rId5"/>
  </sheets>
  <calcPr calcId="152511"/>
</workbook>
</file>

<file path=xl/calcChain.xml><?xml version="1.0" encoding="utf-8"?>
<calcChain xmlns="http://schemas.openxmlformats.org/spreadsheetml/2006/main">
  <c r="F404" i="12" l="1"/>
  <c r="C404" i="12"/>
  <c r="C403" i="12"/>
  <c r="C409" i="12" s="1"/>
  <c r="D404" i="12"/>
  <c r="E404" i="12"/>
  <c r="E403" i="12"/>
  <c r="E409" i="12" s="1"/>
  <c r="D403" i="12"/>
  <c r="A399" i="12"/>
  <c r="D409" i="12"/>
  <c r="AM37" i="12"/>
  <c r="U2" i="11"/>
  <c r="F242" i="12" l="1"/>
  <c r="F201" i="12"/>
  <c r="C97" i="12"/>
  <c r="C386" i="12"/>
  <c r="C385" i="12"/>
  <c r="C368" i="12"/>
  <c r="C367" i="12"/>
  <c r="C373" i="12" s="1"/>
  <c r="C350" i="12"/>
  <c r="C349" i="12"/>
  <c r="C355" i="12" s="1"/>
  <c r="C332" i="12"/>
  <c r="C331" i="12"/>
  <c r="C314" i="12"/>
  <c r="C313" i="12"/>
  <c r="F260" i="12"/>
  <c r="C295" i="12"/>
  <c r="C301" i="12" s="1"/>
  <c r="C278" i="12"/>
  <c r="C277" i="12"/>
  <c r="C260" i="12"/>
  <c r="C259" i="12"/>
  <c r="C265" i="12" s="1"/>
  <c r="C241" i="12"/>
  <c r="C247" i="12" s="1"/>
  <c r="C224" i="12"/>
  <c r="C223" i="12"/>
  <c r="C229" i="12" s="1"/>
  <c r="C391" i="12"/>
  <c r="C337" i="12"/>
  <c r="C319" i="12"/>
  <c r="C296" i="12"/>
  <c r="C283" i="12"/>
  <c r="C242" i="12"/>
  <c r="F71" i="12"/>
  <c r="R35" i="12" l="1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J2" i="12" s="1"/>
  <c r="AK2" i="2"/>
  <c r="AL2" i="2"/>
  <c r="AM2" i="2"/>
  <c r="V3" i="2"/>
  <c r="V3" i="12" s="1"/>
  <c r="W3" i="2"/>
  <c r="W3" i="12" s="1"/>
  <c r="X3" i="2"/>
  <c r="X3" i="12" s="1"/>
  <c r="Y3" i="2"/>
  <c r="Y3" i="12" s="1"/>
  <c r="Z3" i="2"/>
  <c r="Z3" i="12" s="1"/>
  <c r="AA3" i="2"/>
  <c r="AA3" i="12" s="1"/>
  <c r="AB3" i="2"/>
  <c r="AC3" i="2"/>
  <c r="AD3" i="2"/>
  <c r="AE3" i="2"/>
  <c r="AF3" i="2"/>
  <c r="AG3" i="2"/>
  <c r="AH3" i="2"/>
  <c r="AZ3" i="4" s="1"/>
  <c r="AI3" i="2"/>
  <c r="AJ3" i="2"/>
  <c r="AK3" i="2"/>
  <c r="AL3" i="2"/>
  <c r="AM3" i="2"/>
  <c r="V4" i="2"/>
  <c r="V4" i="12" s="1"/>
  <c r="W4" i="2"/>
  <c r="W4" i="12" s="1"/>
  <c r="X4" i="2"/>
  <c r="X4" i="12" s="1"/>
  <c r="Y4" i="2"/>
  <c r="Y4" i="12" s="1"/>
  <c r="Z4" i="2"/>
  <c r="Z4" i="12" s="1"/>
  <c r="AA4" i="2"/>
  <c r="AA4" i="12" s="1"/>
  <c r="AB4" i="2"/>
  <c r="AC4" i="2"/>
  <c r="AD4" i="2"/>
  <c r="AE4" i="2"/>
  <c r="AF4" i="2"/>
  <c r="AG4" i="2"/>
  <c r="AH4" i="2"/>
  <c r="AI4" i="2"/>
  <c r="AJ4" i="2"/>
  <c r="AK4" i="2"/>
  <c r="AL4" i="2"/>
  <c r="AM4" i="2"/>
  <c r="V5" i="2"/>
  <c r="V5" i="12" s="1"/>
  <c r="W5" i="2"/>
  <c r="W5" i="12" s="1"/>
  <c r="X5" i="2"/>
  <c r="X5" i="12" s="1"/>
  <c r="Y5" i="2"/>
  <c r="Y5" i="12" s="1"/>
  <c r="Z5" i="2"/>
  <c r="Z5" i="12" s="1"/>
  <c r="AA5" i="2"/>
  <c r="AA5" i="12" s="1"/>
  <c r="AB5" i="2"/>
  <c r="AC5" i="2"/>
  <c r="AD5" i="2"/>
  <c r="AE5" i="2"/>
  <c r="AF5" i="2"/>
  <c r="AG5" i="2"/>
  <c r="AH5" i="2"/>
  <c r="AI5" i="2"/>
  <c r="AJ5" i="2"/>
  <c r="AK5" i="2"/>
  <c r="AL5" i="2"/>
  <c r="AM5" i="2"/>
  <c r="V6" i="2"/>
  <c r="V6" i="12" s="1"/>
  <c r="W6" i="2"/>
  <c r="W6" i="12" s="1"/>
  <c r="X6" i="2"/>
  <c r="X6" i="12" s="1"/>
  <c r="Y6" i="2"/>
  <c r="Y6" i="12" s="1"/>
  <c r="Z6" i="2"/>
  <c r="Z6" i="12" s="1"/>
  <c r="AA6" i="2"/>
  <c r="AA6" i="12" s="1"/>
  <c r="AB6" i="2"/>
  <c r="AC6" i="2"/>
  <c r="AD6" i="2"/>
  <c r="AE6" i="2"/>
  <c r="AF6" i="2"/>
  <c r="AG6" i="2"/>
  <c r="AH6" i="2"/>
  <c r="AI6" i="2"/>
  <c r="AJ6" i="2"/>
  <c r="AK6" i="2"/>
  <c r="AL6" i="2"/>
  <c r="AM6" i="2"/>
  <c r="V7" i="2"/>
  <c r="V7" i="12" s="1"/>
  <c r="W7" i="2"/>
  <c r="W7" i="12" s="1"/>
  <c r="X7" i="2"/>
  <c r="X7" i="12" s="1"/>
  <c r="Y7" i="2"/>
  <c r="Y7" i="12" s="1"/>
  <c r="Z7" i="2"/>
  <c r="Z7" i="12" s="1"/>
  <c r="AA7" i="2"/>
  <c r="AA7" i="12" s="1"/>
  <c r="AB7" i="2"/>
  <c r="AC7" i="2"/>
  <c r="AD7" i="2"/>
  <c r="AE7" i="2"/>
  <c r="AF7" i="2"/>
  <c r="AG7" i="2"/>
  <c r="AH7" i="2"/>
  <c r="AH7" i="12" s="1"/>
  <c r="AI7" i="2"/>
  <c r="AJ7" i="2"/>
  <c r="AK7" i="2"/>
  <c r="AL7" i="2"/>
  <c r="AM7" i="2"/>
  <c r="V8" i="2"/>
  <c r="V8" i="12" s="1"/>
  <c r="W8" i="2"/>
  <c r="W8" i="12" s="1"/>
  <c r="X8" i="2"/>
  <c r="X8" i="12" s="1"/>
  <c r="Y8" i="2"/>
  <c r="Y8" i="12" s="1"/>
  <c r="Z8" i="2"/>
  <c r="Z8" i="12" s="1"/>
  <c r="AA8" i="2"/>
  <c r="AA8" i="12" s="1"/>
  <c r="AB8" i="2"/>
  <c r="AC8" i="2"/>
  <c r="AD8" i="2"/>
  <c r="AE8" i="2"/>
  <c r="AF8" i="2"/>
  <c r="AG8" i="2"/>
  <c r="AH8" i="2"/>
  <c r="AI8" i="2"/>
  <c r="AJ8" i="2"/>
  <c r="AK8" i="2"/>
  <c r="AL8" i="2"/>
  <c r="AM8" i="2"/>
  <c r="V9" i="2"/>
  <c r="V9" i="12" s="1"/>
  <c r="W9" i="2"/>
  <c r="W9" i="12" s="1"/>
  <c r="X9" i="2"/>
  <c r="X9" i="12" s="1"/>
  <c r="Y9" i="2"/>
  <c r="Y9" i="12" s="1"/>
  <c r="Z9" i="2"/>
  <c r="Z9" i="12" s="1"/>
  <c r="AA9" i="2"/>
  <c r="AA9" i="12" s="1"/>
  <c r="AB9" i="2"/>
  <c r="AC9" i="2"/>
  <c r="AD9" i="2"/>
  <c r="AE9" i="2"/>
  <c r="AF9" i="2"/>
  <c r="AG9" i="2"/>
  <c r="AH9" i="2"/>
  <c r="AI9" i="2"/>
  <c r="AJ9" i="2"/>
  <c r="AK9" i="2"/>
  <c r="AL9" i="2"/>
  <c r="AM9" i="2"/>
  <c r="V10" i="2"/>
  <c r="V10" i="12" s="1"/>
  <c r="W10" i="2"/>
  <c r="W10" i="12" s="1"/>
  <c r="X10" i="2"/>
  <c r="X10" i="12" s="1"/>
  <c r="Y10" i="2"/>
  <c r="Y10" i="12" s="1"/>
  <c r="Z10" i="2"/>
  <c r="Z10" i="12" s="1"/>
  <c r="AA10" i="2"/>
  <c r="AA10" i="12" s="1"/>
  <c r="AB10" i="2"/>
  <c r="AC10" i="2"/>
  <c r="AD10" i="2"/>
  <c r="AE10" i="2"/>
  <c r="AF10" i="2"/>
  <c r="AG10" i="2"/>
  <c r="AH10" i="2"/>
  <c r="AI10" i="2"/>
  <c r="AJ10" i="2"/>
  <c r="AK10" i="2"/>
  <c r="AL10" i="2"/>
  <c r="AM10" i="2"/>
  <c r="V11" i="2"/>
  <c r="V11" i="12" s="1"/>
  <c r="W11" i="2"/>
  <c r="W11" i="12" s="1"/>
  <c r="X11" i="2"/>
  <c r="X11" i="12" s="1"/>
  <c r="Y11" i="2"/>
  <c r="Y11" i="12" s="1"/>
  <c r="Z11" i="2"/>
  <c r="Z11" i="12" s="1"/>
  <c r="AA11" i="2"/>
  <c r="AA11" i="12" s="1"/>
  <c r="AB11" i="2"/>
  <c r="AC11" i="2"/>
  <c r="AD11" i="2"/>
  <c r="AE11" i="2"/>
  <c r="AF11" i="2"/>
  <c r="AG11" i="2"/>
  <c r="AH11" i="2"/>
  <c r="AI11" i="2"/>
  <c r="AJ11" i="2"/>
  <c r="AK11" i="2"/>
  <c r="AL11" i="2"/>
  <c r="AM11" i="2"/>
  <c r="V12" i="2"/>
  <c r="V12" i="12" s="1"/>
  <c r="W12" i="2"/>
  <c r="W12" i="12" s="1"/>
  <c r="X12" i="2"/>
  <c r="X12" i="12" s="1"/>
  <c r="Y12" i="2"/>
  <c r="Y12" i="12" s="1"/>
  <c r="Z12" i="2"/>
  <c r="Z12" i="12" s="1"/>
  <c r="AA12" i="2"/>
  <c r="AA12" i="12" s="1"/>
  <c r="AB12" i="2"/>
  <c r="AC12" i="2"/>
  <c r="AD12" i="2"/>
  <c r="AE12" i="2"/>
  <c r="AF12" i="2"/>
  <c r="AG12" i="2"/>
  <c r="AH12" i="2"/>
  <c r="AI12" i="2"/>
  <c r="AJ12" i="2"/>
  <c r="AK12" i="2"/>
  <c r="AL12" i="2"/>
  <c r="AM12" i="2"/>
  <c r="V13" i="2"/>
  <c r="V13" i="12" s="1"/>
  <c r="W13" i="2"/>
  <c r="W13" i="12" s="1"/>
  <c r="X13" i="2"/>
  <c r="X13" i="12" s="1"/>
  <c r="Y13" i="2"/>
  <c r="Y13" i="12" s="1"/>
  <c r="Z13" i="2"/>
  <c r="Z13" i="12" s="1"/>
  <c r="AA13" i="2"/>
  <c r="AA13" i="12" s="1"/>
  <c r="AB13" i="2"/>
  <c r="AC13" i="2"/>
  <c r="AD13" i="2"/>
  <c r="AE13" i="2"/>
  <c r="AF13" i="2"/>
  <c r="AG13" i="2"/>
  <c r="AH13" i="2"/>
  <c r="AI13" i="2"/>
  <c r="AJ13" i="2"/>
  <c r="AK13" i="2"/>
  <c r="AL13" i="2"/>
  <c r="AM13" i="2"/>
  <c r="V14" i="2"/>
  <c r="V14" i="12" s="1"/>
  <c r="W14" i="2"/>
  <c r="W14" i="12" s="1"/>
  <c r="X14" i="2"/>
  <c r="X14" i="12" s="1"/>
  <c r="Y14" i="2"/>
  <c r="Y14" i="12" s="1"/>
  <c r="Z14" i="2"/>
  <c r="Z14" i="12" s="1"/>
  <c r="AA14" i="2"/>
  <c r="AA14" i="12" s="1"/>
  <c r="AB14" i="2"/>
  <c r="AC14" i="2"/>
  <c r="AD14" i="2"/>
  <c r="AE14" i="2"/>
  <c r="AF14" i="2"/>
  <c r="AG14" i="2"/>
  <c r="AH14" i="2"/>
  <c r="AI14" i="2"/>
  <c r="AJ14" i="2"/>
  <c r="AK14" i="2"/>
  <c r="AL14" i="2"/>
  <c r="AM14" i="2"/>
  <c r="V15" i="2"/>
  <c r="V15" i="12" s="1"/>
  <c r="W15" i="2"/>
  <c r="W15" i="12" s="1"/>
  <c r="X15" i="2"/>
  <c r="X15" i="12" s="1"/>
  <c r="Y15" i="2"/>
  <c r="Y15" i="12" s="1"/>
  <c r="Z15" i="2"/>
  <c r="Z15" i="12" s="1"/>
  <c r="AA15" i="2"/>
  <c r="AA15" i="12" s="1"/>
  <c r="AB15" i="2"/>
  <c r="AC15" i="2"/>
  <c r="AD15" i="2"/>
  <c r="AE15" i="2"/>
  <c r="AF15" i="2"/>
  <c r="AG15" i="2"/>
  <c r="AH15" i="2"/>
  <c r="AH15" i="12" s="1"/>
  <c r="AI15" i="2"/>
  <c r="AJ15" i="2"/>
  <c r="AK15" i="2"/>
  <c r="AL15" i="2"/>
  <c r="AM15" i="2"/>
  <c r="V16" i="2"/>
  <c r="V16" i="12" s="1"/>
  <c r="W16" i="2"/>
  <c r="W16" i="12" s="1"/>
  <c r="X16" i="2"/>
  <c r="X16" i="12" s="1"/>
  <c r="Y16" i="2"/>
  <c r="Y16" i="12" s="1"/>
  <c r="Z16" i="2"/>
  <c r="Z16" i="12" s="1"/>
  <c r="AA16" i="2"/>
  <c r="AA16" i="12" s="1"/>
  <c r="AB16" i="2"/>
  <c r="AC16" i="2"/>
  <c r="AD16" i="2"/>
  <c r="AE16" i="2"/>
  <c r="AF16" i="2"/>
  <c r="AG16" i="2"/>
  <c r="AH16" i="2"/>
  <c r="AI16" i="2"/>
  <c r="AJ16" i="2"/>
  <c r="AK16" i="2"/>
  <c r="AL16" i="2"/>
  <c r="AM16" i="2"/>
  <c r="V17" i="2"/>
  <c r="V17" i="12" s="1"/>
  <c r="W17" i="2"/>
  <c r="W17" i="12" s="1"/>
  <c r="X17" i="2"/>
  <c r="X17" i="12" s="1"/>
  <c r="Y17" i="2"/>
  <c r="Y17" i="12" s="1"/>
  <c r="Z17" i="2"/>
  <c r="Z17" i="12" s="1"/>
  <c r="AA17" i="2"/>
  <c r="AA17" i="12" s="1"/>
  <c r="AB17" i="2"/>
  <c r="AC17" i="2"/>
  <c r="AD17" i="2"/>
  <c r="AV17" i="4" s="1"/>
  <c r="AE17" i="2"/>
  <c r="AF17" i="2"/>
  <c r="AG17" i="2"/>
  <c r="AH17" i="2"/>
  <c r="AZ17" i="4" s="1"/>
  <c r="AI17" i="2"/>
  <c r="AJ17" i="2"/>
  <c r="AK17" i="2"/>
  <c r="AL17" i="2"/>
  <c r="AM17" i="2"/>
  <c r="V18" i="2"/>
  <c r="V18" i="12" s="1"/>
  <c r="W18" i="2"/>
  <c r="W18" i="12" s="1"/>
  <c r="X18" i="2"/>
  <c r="X18" i="12" s="1"/>
  <c r="Y18" i="2"/>
  <c r="Y18" i="12" s="1"/>
  <c r="Z18" i="2"/>
  <c r="Z18" i="12" s="1"/>
  <c r="AA18" i="2"/>
  <c r="AA18" i="12" s="1"/>
  <c r="AB18" i="2"/>
  <c r="AT18" i="4" s="1"/>
  <c r="AC18" i="2"/>
  <c r="AD18" i="2"/>
  <c r="AE18" i="2"/>
  <c r="AF18" i="2"/>
  <c r="AX18" i="4" s="1"/>
  <c r="AG18" i="2"/>
  <c r="AH18" i="2"/>
  <c r="AI18" i="2"/>
  <c r="AJ18" i="2"/>
  <c r="BB18" i="4" s="1"/>
  <c r="AK18" i="2"/>
  <c r="AL18" i="2"/>
  <c r="AM18" i="2"/>
  <c r="V19" i="2"/>
  <c r="V19" i="12" s="1"/>
  <c r="W19" i="2"/>
  <c r="W19" i="12" s="1"/>
  <c r="X19" i="2"/>
  <c r="X19" i="12" s="1"/>
  <c r="Y19" i="2"/>
  <c r="Y19" i="12" s="1"/>
  <c r="Z19" i="2"/>
  <c r="Z19" i="12" s="1"/>
  <c r="AA19" i="2"/>
  <c r="AA19" i="12" s="1"/>
  <c r="AB19" i="2"/>
  <c r="AC19" i="2"/>
  <c r="AD19" i="2"/>
  <c r="AV19" i="4" s="1"/>
  <c r="AE19" i="2"/>
  <c r="AF19" i="2"/>
  <c r="AG19" i="2"/>
  <c r="AH19" i="2"/>
  <c r="AZ19" i="4" s="1"/>
  <c r="AI19" i="2"/>
  <c r="AJ19" i="2"/>
  <c r="AK19" i="2"/>
  <c r="AL19" i="2"/>
  <c r="AM19" i="2"/>
  <c r="V20" i="2"/>
  <c r="V20" i="12" s="1"/>
  <c r="W20" i="2"/>
  <c r="W20" i="12" s="1"/>
  <c r="X20" i="2"/>
  <c r="X20" i="12" s="1"/>
  <c r="Y20" i="2"/>
  <c r="Y20" i="12" s="1"/>
  <c r="Z20" i="2"/>
  <c r="Z20" i="12" s="1"/>
  <c r="AA20" i="2"/>
  <c r="AA20" i="12" s="1"/>
  <c r="AB20" i="2"/>
  <c r="AC20" i="2"/>
  <c r="AD20" i="2"/>
  <c r="AE20" i="2"/>
  <c r="AF20" i="2"/>
  <c r="AG20" i="2"/>
  <c r="AH20" i="2"/>
  <c r="AI20" i="2"/>
  <c r="AJ20" i="2"/>
  <c r="AK20" i="2"/>
  <c r="AL20" i="2"/>
  <c r="AM20" i="2"/>
  <c r="V21" i="2"/>
  <c r="V21" i="12" s="1"/>
  <c r="W21" i="2"/>
  <c r="W21" i="12" s="1"/>
  <c r="X21" i="2"/>
  <c r="X21" i="12" s="1"/>
  <c r="Y21" i="2"/>
  <c r="Y21" i="12" s="1"/>
  <c r="Z21" i="2"/>
  <c r="Z21" i="12" s="1"/>
  <c r="AA21" i="2"/>
  <c r="AA21" i="12" s="1"/>
  <c r="AB21" i="2"/>
  <c r="AC21" i="2"/>
  <c r="AD21" i="2"/>
  <c r="AE21" i="2"/>
  <c r="AF21" i="2"/>
  <c r="AG21" i="2"/>
  <c r="AH21" i="2"/>
  <c r="AI21" i="2"/>
  <c r="AJ21" i="2"/>
  <c r="AK21" i="2"/>
  <c r="AL21" i="2"/>
  <c r="AM21" i="2"/>
  <c r="V22" i="2"/>
  <c r="V22" i="12" s="1"/>
  <c r="W22" i="2"/>
  <c r="W22" i="12" s="1"/>
  <c r="X22" i="2"/>
  <c r="X22" i="12" s="1"/>
  <c r="Y22" i="2"/>
  <c r="Y22" i="12" s="1"/>
  <c r="Z22" i="2"/>
  <c r="Z22" i="12" s="1"/>
  <c r="AA22" i="2"/>
  <c r="AA22" i="12" s="1"/>
  <c r="AB22" i="2"/>
  <c r="AC22" i="2"/>
  <c r="AD22" i="2"/>
  <c r="AE22" i="2"/>
  <c r="AF22" i="2"/>
  <c r="AG22" i="2"/>
  <c r="AH22" i="2"/>
  <c r="AI22" i="2"/>
  <c r="AJ22" i="2"/>
  <c r="AK22" i="2"/>
  <c r="AL22" i="2"/>
  <c r="AM22" i="2"/>
  <c r="V23" i="2"/>
  <c r="V23" i="12" s="1"/>
  <c r="W23" i="2"/>
  <c r="W23" i="12" s="1"/>
  <c r="X23" i="2"/>
  <c r="X23" i="12" s="1"/>
  <c r="Y23" i="2"/>
  <c r="Y23" i="12" s="1"/>
  <c r="Z23" i="2"/>
  <c r="Z23" i="12" s="1"/>
  <c r="AA23" i="2"/>
  <c r="AA23" i="12" s="1"/>
  <c r="AB23" i="2"/>
  <c r="AC23" i="2"/>
  <c r="AD23" i="2"/>
  <c r="AE23" i="2"/>
  <c r="AF23" i="2"/>
  <c r="AG23" i="2"/>
  <c r="AH23" i="2"/>
  <c r="AI23" i="2"/>
  <c r="AJ23" i="2"/>
  <c r="AK23" i="2"/>
  <c r="AL23" i="2"/>
  <c r="AM23" i="2"/>
  <c r="V24" i="2"/>
  <c r="V24" i="12" s="1"/>
  <c r="W24" i="2"/>
  <c r="W24" i="12" s="1"/>
  <c r="X24" i="2"/>
  <c r="X24" i="12" s="1"/>
  <c r="Y24" i="2"/>
  <c r="Y24" i="12" s="1"/>
  <c r="Z24" i="2"/>
  <c r="Z24" i="12" s="1"/>
  <c r="AA24" i="2"/>
  <c r="AA24" i="12" s="1"/>
  <c r="AB24" i="2"/>
  <c r="AC24" i="2"/>
  <c r="AD24" i="2"/>
  <c r="AE24" i="2"/>
  <c r="AF24" i="2"/>
  <c r="AG24" i="2"/>
  <c r="AH24" i="2"/>
  <c r="AI24" i="2"/>
  <c r="AJ24" i="2"/>
  <c r="AK24" i="2"/>
  <c r="AL24" i="2"/>
  <c r="AM24" i="2"/>
  <c r="V25" i="2"/>
  <c r="V25" i="12" s="1"/>
  <c r="W25" i="2"/>
  <c r="W25" i="12" s="1"/>
  <c r="X25" i="2"/>
  <c r="X25" i="12" s="1"/>
  <c r="Y25" i="2"/>
  <c r="Y25" i="12" s="1"/>
  <c r="Z25" i="2"/>
  <c r="Z25" i="12" s="1"/>
  <c r="AA25" i="2"/>
  <c r="AA25" i="12" s="1"/>
  <c r="AB25" i="2"/>
  <c r="AC25" i="2"/>
  <c r="AD25" i="2"/>
  <c r="AE25" i="2"/>
  <c r="AF25" i="2"/>
  <c r="AG25" i="2"/>
  <c r="AH25" i="2"/>
  <c r="AI25" i="2"/>
  <c r="AJ25" i="2"/>
  <c r="AK25" i="2"/>
  <c r="AL25" i="2"/>
  <c r="AM25" i="2"/>
  <c r="V26" i="2"/>
  <c r="V26" i="12" s="1"/>
  <c r="W26" i="2"/>
  <c r="W26" i="12" s="1"/>
  <c r="X26" i="2"/>
  <c r="X26" i="12" s="1"/>
  <c r="Y26" i="2"/>
  <c r="Y26" i="12" s="1"/>
  <c r="Z26" i="2"/>
  <c r="Z26" i="12" s="1"/>
  <c r="AA26" i="2"/>
  <c r="AA26" i="12" s="1"/>
  <c r="AB26" i="2"/>
  <c r="AC26" i="2"/>
  <c r="AD26" i="2"/>
  <c r="AE26" i="2"/>
  <c r="AF26" i="2"/>
  <c r="AG26" i="2"/>
  <c r="AH26" i="2"/>
  <c r="AI26" i="2"/>
  <c r="AJ26" i="2"/>
  <c r="AK26" i="2"/>
  <c r="AL26" i="2"/>
  <c r="AM26" i="2"/>
  <c r="V27" i="2"/>
  <c r="V27" i="12" s="1"/>
  <c r="W27" i="2"/>
  <c r="W27" i="12" s="1"/>
  <c r="X27" i="2"/>
  <c r="X27" i="12" s="1"/>
  <c r="Y27" i="2"/>
  <c r="Y27" i="12" s="1"/>
  <c r="Z27" i="2"/>
  <c r="Z27" i="12" s="1"/>
  <c r="AA27" i="2"/>
  <c r="AA27" i="12" s="1"/>
  <c r="AB27" i="2"/>
  <c r="AC27" i="2"/>
  <c r="AD27" i="2"/>
  <c r="AE27" i="2"/>
  <c r="AF27" i="2"/>
  <c r="AG27" i="2"/>
  <c r="AH27" i="2"/>
  <c r="AI27" i="2"/>
  <c r="AJ27" i="2"/>
  <c r="AK27" i="2"/>
  <c r="AL27" i="2"/>
  <c r="AM27" i="2"/>
  <c r="V28" i="2"/>
  <c r="V28" i="12" s="1"/>
  <c r="W28" i="2"/>
  <c r="W28" i="12" s="1"/>
  <c r="X28" i="2"/>
  <c r="X28" i="12" s="1"/>
  <c r="Y28" i="2"/>
  <c r="Y28" i="12" s="1"/>
  <c r="Z28" i="2"/>
  <c r="Z28" i="12" s="1"/>
  <c r="AA28" i="2"/>
  <c r="AA28" i="12" s="1"/>
  <c r="AB28" i="2"/>
  <c r="AC28" i="2"/>
  <c r="AD28" i="2"/>
  <c r="AE28" i="2"/>
  <c r="AF28" i="2"/>
  <c r="AG28" i="2"/>
  <c r="AH28" i="2"/>
  <c r="AZ28" i="4" s="1"/>
  <c r="AI28" i="2"/>
  <c r="AJ28" i="2"/>
  <c r="AK28" i="2"/>
  <c r="AL28" i="2"/>
  <c r="AM28" i="2"/>
  <c r="V29" i="2"/>
  <c r="V29" i="12" s="1"/>
  <c r="W29" i="2"/>
  <c r="W29" i="12" s="1"/>
  <c r="X29" i="2"/>
  <c r="X29" i="12" s="1"/>
  <c r="Y29" i="2"/>
  <c r="Y29" i="12" s="1"/>
  <c r="Z29" i="2"/>
  <c r="Z29" i="12" s="1"/>
  <c r="AA29" i="2"/>
  <c r="AA29" i="12" s="1"/>
  <c r="AB29" i="2"/>
  <c r="AT29" i="4" s="1"/>
  <c r="AC29" i="2"/>
  <c r="AD29" i="2"/>
  <c r="AE29" i="2"/>
  <c r="AF29" i="2"/>
  <c r="AG29" i="2"/>
  <c r="AH29" i="2"/>
  <c r="AI29" i="2"/>
  <c r="AJ29" i="2"/>
  <c r="BB29" i="4" s="1"/>
  <c r="AK29" i="2"/>
  <c r="AL29" i="2"/>
  <c r="AM29" i="2"/>
  <c r="V30" i="2"/>
  <c r="V30" i="12" s="1"/>
  <c r="W30" i="2"/>
  <c r="W30" i="12" s="1"/>
  <c r="X30" i="2"/>
  <c r="X30" i="12" s="1"/>
  <c r="Y30" i="2"/>
  <c r="Y30" i="12" s="1"/>
  <c r="Z30" i="2"/>
  <c r="Z30" i="12" s="1"/>
  <c r="AA30" i="2"/>
  <c r="AA30" i="12" s="1"/>
  <c r="AB30" i="2"/>
  <c r="AC30" i="2"/>
  <c r="AD30" i="2"/>
  <c r="AV30" i="4" s="1"/>
  <c r="AE30" i="2"/>
  <c r="AF30" i="2"/>
  <c r="AG30" i="2"/>
  <c r="AH30" i="2"/>
  <c r="AI30" i="2"/>
  <c r="AJ30" i="2"/>
  <c r="AK30" i="2"/>
  <c r="AL30" i="2"/>
  <c r="AM30" i="2"/>
  <c r="V31" i="2"/>
  <c r="V31" i="12" s="1"/>
  <c r="W31" i="2"/>
  <c r="W31" i="12" s="1"/>
  <c r="X31" i="2"/>
  <c r="X31" i="12" s="1"/>
  <c r="Y31" i="2"/>
  <c r="Y31" i="12" s="1"/>
  <c r="Z31" i="2"/>
  <c r="Z31" i="12" s="1"/>
  <c r="AA31" i="2"/>
  <c r="AA31" i="12" s="1"/>
  <c r="AB31" i="2"/>
  <c r="AC31" i="2"/>
  <c r="AD31" i="2"/>
  <c r="AE31" i="2"/>
  <c r="AW31" i="4" s="1"/>
  <c r="AF31" i="2"/>
  <c r="AX31" i="4" s="1"/>
  <c r="AG31" i="2"/>
  <c r="AH31" i="2"/>
  <c r="AI31" i="2"/>
  <c r="BA31" i="4" s="1"/>
  <c r="AJ31" i="2"/>
  <c r="AK31" i="2"/>
  <c r="AL31" i="2"/>
  <c r="AM31" i="2"/>
  <c r="V32" i="2"/>
  <c r="V32" i="12" s="1"/>
  <c r="W32" i="2"/>
  <c r="W32" i="12" s="1"/>
  <c r="X32" i="2"/>
  <c r="X32" i="12" s="1"/>
  <c r="Y32" i="2"/>
  <c r="Y32" i="12" s="1"/>
  <c r="Z32" i="2"/>
  <c r="Z32" i="12" s="1"/>
  <c r="AA32" i="2"/>
  <c r="AA32" i="12" s="1"/>
  <c r="AB32" i="2"/>
  <c r="AC32" i="2"/>
  <c r="AU32" i="4" s="1"/>
  <c r="AD32" i="2"/>
  <c r="AE32" i="2"/>
  <c r="AF32" i="2"/>
  <c r="AG32" i="2"/>
  <c r="AY32" i="4" s="1"/>
  <c r="AH32" i="2"/>
  <c r="AZ32" i="4" s="1"/>
  <c r="AI32" i="2"/>
  <c r="AJ32" i="2"/>
  <c r="AK32" i="2"/>
  <c r="BC32" i="4" s="1"/>
  <c r="AL32" i="2"/>
  <c r="AM32" i="2"/>
  <c r="V33" i="2"/>
  <c r="V33" i="12" s="1"/>
  <c r="W33" i="2"/>
  <c r="W33" i="12" s="1"/>
  <c r="X33" i="2"/>
  <c r="X33" i="12" s="1"/>
  <c r="Y33" i="2"/>
  <c r="Y33" i="12" s="1"/>
  <c r="Z33" i="2"/>
  <c r="Z33" i="12" s="1"/>
  <c r="AA33" i="2"/>
  <c r="AA33" i="12" s="1"/>
  <c r="AB33" i="2"/>
  <c r="AT33" i="4" s="1"/>
  <c r="AC33" i="2"/>
  <c r="AD33" i="2"/>
  <c r="AE33" i="2"/>
  <c r="AW33" i="4" s="1"/>
  <c r="AF33" i="2"/>
  <c r="AG33" i="2"/>
  <c r="AH33" i="2"/>
  <c r="AI33" i="2"/>
  <c r="BA33" i="4" s="1"/>
  <c r="AJ33" i="2"/>
  <c r="BB33" i="4" s="1"/>
  <c r="AK33" i="2"/>
  <c r="AL33" i="2"/>
  <c r="AM33" i="2"/>
  <c r="AL1" i="2"/>
  <c r="AL34" i="2" s="1"/>
  <c r="AJ1" i="2"/>
  <c r="BB1" i="4" s="1"/>
  <c r="AH1" i="2"/>
  <c r="AH34" i="2" s="1"/>
  <c r="AF1" i="2"/>
  <c r="AX1" i="4" s="1"/>
  <c r="AD1" i="2"/>
  <c r="AD34" i="2" s="1"/>
  <c r="AB1" i="2"/>
  <c r="AT1" i="4" s="1"/>
  <c r="Z1" i="2"/>
  <c r="Z34" i="2" s="1"/>
  <c r="X1" i="2"/>
  <c r="X34" i="2" s="1"/>
  <c r="V1" i="2"/>
  <c r="V34" i="2" s="1"/>
  <c r="AJ1" i="12" l="1"/>
  <c r="AJ34" i="12" s="1"/>
  <c r="A381" i="12" s="1"/>
  <c r="AF1" i="12"/>
  <c r="AF34" i="12" s="1"/>
  <c r="A345" i="12" s="1"/>
  <c r="AB1" i="12"/>
  <c r="AB34" i="12" s="1"/>
  <c r="A309" i="12" s="1"/>
  <c r="X1" i="12"/>
  <c r="X34" i="12" s="1"/>
  <c r="A273" i="12" s="1"/>
  <c r="AZ1" i="4"/>
  <c r="AV1" i="4"/>
  <c r="AJ34" i="2"/>
  <c r="AF34" i="2"/>
  <c r="AB34" i="2"/>
  <c r="AL1" i="12"/>
  <c r="AL34" i="12" s="1"/>
  <c r="AH1" i="12"/>
  <c r="AH34" i="12" s="1"/>
  <c r="A363" i="12" s="1"/>
  <c r="AD1" i="12"/>
  <c r="AD34" i="12" s="1"/>
  <c r="A327" i="12" s="1"/>
  <c r="Z1" i="12"/>
  <c r="Z34" i="12" s="1"/>
  <c r="A291" i="12" s="1"/>
  <c r="V1" i="12"/>
  <c r="V34" i="12" s="1"/>
  <c r="A255" i="12" s="1"/>
  <c r="AL30" i="12"/>
  <c r="AV33" i="4"/>
  <c r="AD33" i="12"/>
  <c r="AX32" i="4"/>
  <c r="AF32" i="12"/>
  <c r="AT32" i="4"/>
  <c r="AB32" i="12"/>
  <c r="AL31" i="12"/>
  <c r="AV31" i="4"/>
  <c r="AD31" i="12"/>
  <c r="BB30" i="4"/>
  <c r="AJ30" i="12"/>
  <c r="AT30" i="4"/>
  <c r="AB30" i="12"/>
  <c r="AL29" i="12"/>
  <c r="AV29" i="4"/>
  <c r="AD29" i="12"/>
  <c r="AX28" i="4"/>
  <c r="AF28" i="12"/>
  <c r="AT28" i="4"/>
  <c r="AB28" i="12"/>
  <c r="AL27" i="12"/>
  <c r="AV27" i="4"/>
  <c r="AD27" i="12"/>
  <c r="BB26" i="4"/>
  <c r="AJ26" i="12"/>
  <c r="AT26" i="4"/>
  <c r="AB26" i="12"/>
  <c r="AL25" i="12"/>
  <c r="AV25" i="4"/>
  <c r="AD25" i="12"/>
  <c r="AX24" i="4"/>
  <c r="AF24" i="12"/>
  <c r="AH23" i="12"/>
  <c r="AZ23" i="4"/>
  <c r="AX22" i="4"/>
  <c r="AF22" i="12"/>
  <c r="AT22" i="4"/>
  <c r="AB22" i="12"/>
  <c r="AL21" i="12"/>
  <c r="AZ21" i="4"/>
  <c r="AH21" i="12"/>
  <c r="AX20" i="4"/>
  <c r="AF20" i="12"/>
  <c r="AD30" i="12"/>
  <c r="AJ29" i="12"/>
  <c r="AF31" i="12"/>
  <c r="AL33" i="12"/>
  <c r="AZ33" i="4"/>
  <c r="AH33" i="12"/>
  <c r="BB32" i="4"/>
  <c r="AJ32" i="12"/>
  <c r="AH31" i="12"/>
  <c r="AZ31" i="4"/>
  <c r="AX30" i="4"/>
  <c r="AF30" i="12"/>
  <c r="AZ29" i="4"/>
  <c r="AH29" i="12"/>
  <c r="BB28" i="4"/>
  <c r="AJ28" i="12"/>
  <c r="AZ27" i="4"/>
  <c r="AH27" i="12"/>
  <c r="AX26" i="4"/>
  <c r="AF26" i="12"/>
  <c r="AZ25" i="4"/>
  <c r="AH25" i="12"/>
  <c r="BB24" i="4"/>
  <c r="AJ24" i="12"/>
  <c r="AT24" i="4"/>
  <c r="AB24" i="12"/>
  <c r="AL23" i="12"/>
  <c r="AV23" i="4"/>
  <c r="AD23" i="12"/>
  <c r="BB22" i="4"/>
  <c r="AJ22" i="12"/>
  <c r="AV21" i="4"/>
  <c r="AD21" i="12"/>
  <c r="BB20" i="4"/>
  <c r="AJ20" i="12"/>
  <c r="AT20" i="4"/>
  <c r="AB20" i="12"/>
  <c r="AL19" i="12"/>
  <c r="AJ33" i="12"/>
  <c r="AB29" i="12"/>
  <c r="AH28" i="12"/>
  <c r="AX33" i="4"/>
  <c r="AF33" i="12"/>
  <c r="AL32" i="12"/>
  <c r="AV32" i="4"/>
  <c r="AD32" i="12"/>
  <c r="BB31" i="4"/>
  <c r="AJ31" i="12"/>
  <c r="AT31" i="4"/>
  <c r="AB31" i="12"/>
  <c r="AZ30" i="4"/>
  <c r="AH30" i="12"/>
  <c r="AX29" i="4"/>
  <c r="AF29" i="12"/>
  <c r="AL28" i="12"/>
  <c r="AV28" i="4"/>
  <c r="AD28" i="12"/>
  <c r="BB27" i="4"/>
  <c r="AJ27" i="12"/>
  <c r="AX27" i="4"/>
  <c r="AF27" i="12"/>
  <c r="AT27" i="4"/>
  <c r="AB27" i="12"/>
  <c r="AL26" i="12"/>
  <c r="AZ26" i="4"/>
  <c r="AH26" i="12"/>
  <c r="AV26" i="4"/>
  <c r="AD26" i="12"/>
  <c r="BB25" i="4"/>
  <c r="AJ25" i="12"/>
  <c r="AX25" i="4"/>
  <c r="AF25" i="12"/>
  <c r="AT25" i="4"/>
  <c r="AB25" i="12"/>
  <c r="AL24" i="12"/>
  <c r="AZ24" i="4"/>
  <c r="AH24" i="12"/>
  <c r="AV24" i="4"/>
  <c r="AD24" i="12"/>
  <c r="BB23" i="4"/>
  <c r="AJ23" i="12"/>
  <c r="AX23" i="4"/>
  <c r="AF23" i="12"/>
  <c r="AT23" i="4"/>
  <c r="AB23" i="12"/>
  <c r="AL22" i="12"/>
  <c r="AZ22" i="4"/>
  <c r="AH22" i="12"/>
  <c r="AV22" i="4"/>
  <c r="AD22" i="12"/>
  <c r="BB21" i="4"/>
  <c r="AJ21" i="12"/>
  <c r="AX21" i="4"/>
  <c r="AF21" i="12"/>
  <c r="AT21" i="4"/>
  <c r="AB21" i="12"/>
  <c r="AL20" i="12"/>
  <c r="AZ20" i="4"/>
  <c r="AH20" i="12"/>
  <c r="AV20" i="4"/>
  <c r="AD20" i="12"/>
  <c r="BB19" i="4"/>
  <c r="AJ19" i="12"/>
  <c r="AX19" i="4"/>
  <c r="AF19" i="12"/>
  <c r="AT19" i="4"/>
  <c r="AB19" i="12"/>
  <c r="AL18" i="12"/>
  <c r="AZ18" i="4"/>
  <c r="AH18" i="12"/>
  <c r="AV18" i="4"/>
  <c r="AD18" i="12"/>
  <c r="BB17" i="4"/>
  <c r="AJ17" i="12"/>
  <c r="AX17" i="4"/>
  <c r="AF17" i="12"/>
  <c r="AT17" i="4"/>
  <c r="AB17" i="12"/>
  <c r="AL16" i="12"/>
  <c r="AZ16" i="4"/>
  <c r="AH16" i="12"/>
  <c r="AV16" i="4"/>
  <c r="AD16" i="12"/>
  <c r="BB15" i="4"/>
  <c r="AJ15" i="12"/>
  <c r="AX15" i="4"/>
  <c r="AF15" i="12"/>
  <c r="AT15" i="4"/>
  <c r="AB15" i="12"/>
  <c r="AL14" i="12"/>
  <c r="AZ14" i="4"/>
  <c r="AH14" i="12"/>
  <c r="AV14" i="4"/>
  <c r="AD14" i="12"/>
  <c r="BB13" i="4"/>
  <c r="AJ13" i="12"/>
  <c r="AX13" i="4"/>
  <c r="AF13" i="12"/>
  <c r="AT13" i="4"/>
  <c r="AB13" i="12"/>
  <c r="AL12" i="12"/>
  <c r="AZ12" i="4"/>
  <c r="AH12" i="12"/>
  <c r="AV12" i="4"/>
  <c r="AD12" i="12"/>
  <c r="BB11" i="4"/>
  <c r="AJ11" i="12"/>
  <c r="AX11" i="4"/>
  <c r="AF11" i="12"/>
  <c r="AT11" i="4"/>
  <c r="AB11" i="12"/>
  <c r="AL10" i="12"/>
  <c r="AZ10" i="4"/>
  <c r="AH10" i="12"/>
  <c r="AD10" i="12"/>
  <c r="AV10" i="4"/>
  <c r="BB9" i="4"/>
  <c r="AJ9" i="12"/>
  <c r="AX9" i="4"/>
  <c r="AF9" i="12"/>
  <c r="AT9" i="4"/>
  <c r="AB9" i="12"/>
  <c r="AL8" i="12"/>
  <c r="AZ8" i="4"/>
  <c r="AH8" i="12"/>
  <c r="AV8" i="4"/>
  <c r="AD8" i="12"/>
  <c r="BB7" i="4"/>
  <c r="AJ7" i="12"/>
  <c r="AX7" i="4"/>
  <c r="AF7" i="12"/>
  <c r="AT7" i="4"/>
  <c r="AB7" i="12"/>
  <c r="AL6" i="12"/>
  <c r="AZ6" i="4"/>
  <c r="AH6" i="12"/>
  <c r="AV6" i="4"/>
  <c r="AD6" i="12"/>
  <c r="BB5" i="4"/>
  <c r="AJ5" i="12"/>
  <c r="AX5" i="4"/>
  <c r="AF5" i="12"/>
  <c r="AT5" i="4"/>
  <c r="AB5" i="12"/>
  <c r="AL4" i="12"/>
  <c r="AZ4" i="4"/>
  <c r="AH4" i="12"/>
  <c r="AV4" i="4"/>
  <c r="AD4" i="12"/>
  <c r="BB3" i="4"/>
  <c r="AJ3" i="12"/>
  <c r="AF3" i="12"/>
  <c r="AX3" i="4"/>
  <c r="AT3" i="4"/>
  <c r="AB3" i="12"/>
  <c r="AL40" i="2"/>
  <c r="AL2" i="12"/>
  <c r="AL39" i="2"/>
  <c r="AL43" i="2"/>
  <c r="AL42" i="2"/>
  <c r="AL41" i="2"/>
  <c r="AH42" i="2"/>
  <c r="AH41" i="2"/>
  <c r="AZ2" i="4"/>
  <c r="AH40" i="2"/>
  <c r="AH2" i="12"/>
  <c r="AH43" i="2"/>
  <c r="AH39" i="2"/>
  <c r="AD40" i="2"/>
  <c r="AD2" i="12"/>
  <c r="AD39" i="2"/>
  <c r="AD43" i="2"/>
  <c r="AD42" i="2"/>
  <c r="AD41" i="2"/>
  <c r="AV2" i="4"/>
  <c r="Z42" i="2"/>
  <c r="Z41" i="2"/>
  <c r="Z40" i="2"/>
  <c r="Z2" i="12"/>
  <c r="Z43" i="2"/>
  <c r="Z39" i="2"/>
  <c r="V40" i="2"/>
  <c r="V2" i="12"/>
  <c r="V39" i="2"/>
  <c r="V43" i="2"/>
  <c r="V42" i="2"/>
  <c r="V41" i="2"/>
  <c r="AB33" i="12"/>
  <c r="AH32" i="12"/>
  <c r="AZ15" i="4"/>
  <c r="AD19" i="12"/>
  <c r="AJ18" i="12"/>
  <c r="AB18" i="12"/>
  <c r="AH17" i="12"/>
  <c r="BB16" i="4"/>
  <c r="AJ16" i="12"/>
  <c r="AX16" i="4"/>
  <c r="AF16" i="12"/>
  <c r="AT16" i="4"/>
  <c r="AB16" i="12"/>
  <c r="BB14" i="4"/>
  <c r="AJ14" i="12"/>
  <c r="AX14" i="4"/>
  <c r="AF14" i="12"/>
  <c r="AT14" i="4"/>
  <c r="AB14" i="12"/>
  <c r="AL13" i="12"/>
  <c r="AV13" i="4"/>
  <c r="AD13" i="12"/>
  <c r="AX12" i="4"/>
  <c r="AF12" i="12"/>
  <c r="AT12" i="4"/>
  <c r="AB12" i="12"/>
  <c r="AL11" i="12"/>
  <c r="AV11" i="4"/>
  <c r="AD11" i="12"/>
  <c r="AX10" i="4"/>
  <c r="AF10" i="12"/>
  <c r="AT10" i="4"/>
  <c r="AB10" i="12"/>
  <c r="AL9" i="12"/>
  <c r="AV9" i="4"/>
  <c r="AD9" i="12"/>
  <c r="AL7" i="12"/>
  <c r="AV7" i="4"/>
  <c r="AD7" i="12"/>
  <c r="AX6" i="4"/>
  <c r="AF6" i="12"/>
  <c r="AT6" i="4"/>
  <c r="AB6" i="12"/>
  <c r="AZ5" i="4"/>
  <c r="AH5" i="12"/>
  <c r="BB4" i="4"/>
  <c r="AJ4" i="12"/>
  <c r="AX4" i="4"/>
  <c r="AF4" i="12"/>
  <c r="AT4" i="4"/>
  <c r="AB4" i="12"/>
  <c r="AV3" i="4"/>
  <c r="AD3" i="12"/>
  <c r="AJ39" i="2"/>
  <c r="AJ43" i="2"/>
  <c r="AJ42" i="2"/>
  <c r="AJ41" i="2"/>
  <c r="BB2" i="4"/>
  <c r="AJ40" i="2"/>
  <c r="AF41" i="2"/>
  <c r="AX2" i="4"/>
  <c r="AF40" i="2"/>
  <c r="AF2" i="12"/>
  <c r="AF39" i="2"/>
  <c r="AF43" i="2"/>
  <c r="AB39" i="2"/>
  <c r="AB43" i="2"/>
  <c r="AB42" i="2"/>
  <c r="AB41" i="2"/>
  <c r="AT2" i="4"/>
  <c r="AB40" i="2"/>
  <c r="AB2" i="12"/>
  <c r="X41" i="2"/>
  <c r="X40" i="2"/>
  <c r="X2" i="12"/>
  <c r="X39" i="2"/>
  <c r="X43" i="2"/>
  <c r="X42" i="2"/>
  <c r="AH3" i="12"/>
  <c r="AF42" i="2"/>
  <c r="AL15" i="12"/>
  <c r="AV15" i="4"/>
  <c r="AD15" i="12"/>
  <c r="AZ13" i="4"/>
  <c r="AH13" i="12"/>
  <c r="BB12" i="4"/>
  <c r="AJ12" i="12"/>
  <c r="AZ11" i="4"/>
  <c r="AH11" i="12"/>
  <c r="BB10" i="4"/>
  <c r="AJ10" i="12"/>
  <c r="AH9" i="12"/>
  <c r="AZ9" i="4"/>
  <c r="BB8" i="4"/>
  <c r="AJ8" i="12"/>
  <c r="AX8" i="4"/>
  <c r="AF8" i="12"/>
  <c r="AT8" i="4"/>
  <c r="AB8" i="12"/>
  <c r="BB6" i="4"/>
  <c r="AJ6" i="12"/>
  <c r="AL5" i="12"/>
  <c r="AV5" i="4"/>
  <c r="AD5" i="12"/>
  <c r="AL3" i="12"/>
  <c r="AH19" i="12"/>
  <c r="AF18" i="12"/>
  <c r="AL17" i="12"/>
  <c r="AD17" i="12"/>
  <c r="AZ7" i="4"/>
  <c r="BC30" i="4"/>
  <c r="AK30" i="12"/>
  <c r="BA29" i="4"/>
  <c r="AI29" i="12"/>
  <c r="AW29" i="4"/>
  <c r="AE29" i="12"/>
  <c r="AY28" i="4"/>
  <c r="AG28" i="12"/>
  <c r="AU28" i="4"/>
  <c r="AC28" i="12"/>
  <c r="AM27" i="12"/>
  <c r="AW27" i="4"/>
  <c r="AE27" i="12"/>
  <c r="AY26" i="4"/>
  <c r="AG26" i="12"/>
  <c r="AU26" i="4"/>
  <c r="AC26" i="12"/>
  <c r="AM25" i="12"/>
  <c r="AW25" i="4"/>
  <c r="AE25" i="12"/>
  <c r="AY24" i="4"/>
  <c r="AG24" i="12"/>
  <c r="AU24" i="4"/>
  <c r="AC24" i="12"/>
  <c r="BA23" i="4"/>
  <c r="AI23" i="12"/>
  <c r="BC22" i="4"/>
  <c r="AK22" i="12"/>
  <c r="AY22" i="4"/>
  <c r="AG22" i="12"/>
  <c r="AU22" i="4"/>
  <c r="AC22" i="12"/>
  <c r="AM21" i="12"/>
  <c r="AW21" i="4"/>
  <c r="AE21" i="12"/>
  <c r="BA19" i="4"/>
  <c r="AI19" i="12"/>
  <c r="BC18" i="4"/>
  <c r="AK18" i="12"/>
  <c r="AM17" i="12"/>
  <c r="AW17" i="4"/>
  <c r="AE17" i="12"/>
  <c r="AY16" i="4"/>
  <c r="AG16" i="12"/>
  <c r="AU16" i="4"/>
  <c r="AC16" i="12"/>
  <c r="AM15" i="12"/>
  <c r="BA15" i="4"/>
  <c r="AI15" i="12"/>
  <c r="AW15" i="4"/>
  <c r="AE15" i="12"/>
  <c r="BC14" i="4"/>
  <c r="AK14" i="12"/>
  <c r="AY14" i="4"/>
  <c r="AG14" i="12"/>
  <c r="AU14" i="4"/>
  <c r="AC14" i="12"/>
  <c r="AM13" i="12"/>
  <c r="BA13" i="4"/>
  <c r="AI13" i="12"/>
  <c r="AW13" i="4"/>
  <c r="AE13" i="12"/>
  <c r="BC12" i="4"/>
  <c r="AK12" i="12"/>
  <c r="AY12" i="4"/>
  <c r="AG12" i="12"/>
  <c r="AU12" i="4"/>
  <c r="AC12" i="12"/>
  <c r="AM11" i="12"/>
  <c r="BA11" i="4"/>
  <c r="AI11" i="12"/>
  <c r="AW11" i="4"/>
  <c r="AE11" i="12"/>
  <c r="BC10" i="4"/>
  <c r="AK10" i="12"/>
  <c r="AY10" i="4"/>
  <c r="AG10" i="12"/>
  <c r="AU10" i="4"/>
  <c r="AC10" i="12"/>
  <c r="AM9" i="12"/>
  <c r="BA9" i="4"/>
  <c r="AI9" i="12"/>
  <c r="AW9" i="4"/>
  <c r="AE9" i="12"/>
  <c r="BC8" i="4"/>
  <c r="AK8" i="12"/>
  <c r="AY8" i="4"/>
  <c r="AG8" i="12"/>
  <c r="AU8" i="4"/>
  <c r="AC8" i="12"/>
  <c r="AM7" i="12"/>
  <c r="BA7" i="4"/>
  <c r="AI7" i="12"/>
  <c r="AW7" i="4"/>
  <c r="AE7" i="12"/>
  <c r="BC6" i="4"/>
  <c r="AK6" i="12"/>
  <c r="AY6" i="4"/>
  <c r="AG6" i="12"/>
  <c r="AU6" i="4"/>
  <c r="AC6" i="12"/>
  <c r="AM5" i="12"/>
  <c r="BA5" i="4"/>
  <c r="AI5" i="12"/>
  <c r="AW5" i="4"/>
  <c r="AE5" i="12"/>
  <c r="BC4" i="4"/>
  <c r="AK4" i="12"/>
  <c r="AY4" i="4"/>
  <c r="AG4" i="12"/>
  <c r="AU4" i="4"/>
  <c r="AC4" i="12"/>
  <c r="AM3" i="12"/>
  <c r="BA3" i="4"/>
  <c r="AI3" i="12"/>
  <c r="AW3" i="4"/>
  <c r="AE3" i="12"/>
  <c r="AE33" i="12"/>
  <c r="AK32" i="12"/>
  <c r="AY30" i="4"/>
  <c r="AG30" i="12"/>
  <c r="AU30" i="4"/>
  <c r="AC30" i="12"/>
  <c r="AM29" i="12"/>
  <c r="BC28" i="4"/>
  <c r="AK28" i="12"/>
  <c r="BA27" i="4"/>
  <c r="AI27" i="12"/>
  <c r="BC26" i="4"/>
  <c r="AK26" i="12"/>
  <c r="BA25" i="4"/>
  <c r="AI25" i="12"/>
  <c r="BC24" i="4"/>
  <c r="AK24" i="12"/>
  <c r="AM23" i="12"/>
  <c r="AW23" i="4"/>
  <c r="AE23" i="12"/>
  <c r="BA21" i="4"/>
  <c r="AI21" i="12"/>
  <c r="BC20" i="4"/>
  <c r="AK20" i="12"/>
  <c r="AY20" i="4"/>
  <c r="AG20" i="12"/>
  <c r="AU20" i="4"/>
  <c r="AC20" i="12"/>
  <c r="AM19" i="12"/>
  <c r="AW19" i="4"/>
  <c r="AE19" i="12"/>
  <c r="AY18" i="4"/>
  <c r="AG18" i="12"/>
  <c r="AU18" i="4"/>
  <c r="AC18" i="12"/>
  <c r="BA17" i="4"/>
  <c r="AI17" i="12"/>
  <c r="BC16" i="4"/>
  <c r="AK16" i="12"/>
  <c r="AI33" i="12"/>
  <c r="AE31" i="12"/>
  <c r="BC33" i="4"/>
  <c r="AK33" i="12"/>
  <c r="AU33" i="4"/>
  <c r="AC33" i="12"/>
  <c r="AM32" i="12"/>
  <c r="AW32" i="4"/>
  <c r="AE32" i="12"/>
  <c r="AY31" i="4"/>
  <c r="AG31" i="12"/>
  <c r="AU31" i="4"/>
  <c r="AC31" i="12"/>
  <c r="AM30" i="12"/>
  <c r="AW30" i="4"/>
  <c r="AE30" i="12"/>
  <c r="AY29" i="4"/>
  <c r="AG29" i="12"/>
  <c r="AU29" i="4"/>
  <c r="AC29" i="12"/>
  <c r="AM28" i="12"/>
  <c r="BC27" i="4"/>
  <c r="AK27" i="12"/>
  <c r="AM26" i="12"/>
  <c r="AW26" i="4"/>
  <c r="AE26" i="12"/>
  <c r="AY25" i="4"/>
  <c r="AG25" i="12"/>
  <c r="AU25" i="4"/>
  <c r="AC25" i="12"/>
  <c r="AM24" i="12"/>
  <c r="AW24" i="4"/>
  <c r="AE24" i="12"/>
  <c r="BC23" i="4"/>
  <c r="AK23" i="12"/>
  <c r="AU23" i="4"/>
  <c r="AC23" i="12"/>
  <c r="AM22" i="12"/>
  <c r="AW22" i="4"/>
  <c r="AE22" i="12"/>
  <c r="BC21" i="4"/>
  <c r="AK21" i="12"/>
  <c r="BA20" i="4"/>
  <c r="AI20" i="12"/>
  <c r="AW20" i="4"/>
  <c r="AE20" i="12"/>
  <c r="AY19" i="4"/>
  <c r="AG19" i="12"/>
  <c r="AU19" i="4"/>
  <c r="AC19" i="12"/>
  <c r="AM18" i="12"/>
  <c r="AW18" i="4"/>
  <c r="AE18" i="12"/>
  <c r="BC17" i="4"/>
  <c r="AK17" i="12"/>
  <c r="AY17" i="4"/>
  <c r="AG17" i="12"/>
  <c r="AU17" i="4"/>
  <c r="AC17" i="12"/>
  <c r="AM16" i="12"/>
  <c r="BA16" i="4"/>
  <c r="AI16" i="12"/>
  <c r="BC15" i="4"/>
  <c r="AK15" i="12"/>
  <c r="AY15" i="4"/>
  <c r="AG15" i="12"/>
  <c r="AU15" i="4"/>
  <c r="AC15" i="12"/>
  <c r="AM14" i="12"/>
  <c r="BA14" i="4"/>
  <c r="AI14" i="12"/>
  <c r="AW14" i="4"/>
  <c r="AE14" i="12"/>
  <c r="BC13" i="4"/>
  <c r="AK13" i="12"/>
  <c r="AY13" i="4"/>
  <c r="AG13" i="12"/>
  <c r="AU13" i="4"/>
  <c r="AC13" i="12"/>
  <c r="AM12" i="12"/>
  <c r="BA12" i="4"/>
  <c r="AI12" i="12"/>
  <c r="AW12" i="4"/>
  <c r="AE12" i="12"/>
  <c r="BC11" i="4"/>
  <c r="AK11" i="12"/>
  <c r="AY11" i="4"/>
  <c r="AG11" i="12"/>
  <c r="AU11" i="4"/>
  <c r="AC11" i="12"/>
  <c r="AM10" i="12"/>
  <c r="BA10" i="4"/>
  <c r="AI10" i="12"/>
  <c r="AW10" i="4"/>
  <c r="AE10" i="12"/>
  <c r="BC9" i="4"/>
  <c r="AK9" i="12"/>
  <c r="AY9" i="4"/>
  <c r="AG9" i="12"/>
  <c r="AU9" i="4"/>
  <c r="AC9" i="12"/>
  <c r="AM8" i="12"/>
  <c r="BA8" i="4"/>
  <c r="AI8" i="12"/>
  <c r="AW8" i="4"/>
  <c r="AE8" i="12"/>
  <c r="BC7" i="4"/>
  <c r="AK7" i="12"/>
  <c r="AY7" i="4"/>
  <c r="AG7" i="12"/>
  <c r="AU7" i="4"/>
  <c r="AC7" i="12"/>
  <c r="AM6" i="12"/>
  <c r="BA6" i="4"/>
  <c r="AI6" i="12"/>
  <c r="AW6" i="4"/>
  <c r="AE6" i="12"/>
  <c r="BC5" i="4"/>
  <c r="AK5" i="12"/>
  <c r="AY5" i="4"/>
  <c r="AG5" i="12"/>
  <c r="AU5" i="4"/>
  <c r="AC5" i="12"/>
  <c r="AM4" i="12"/>
  <c r="BA4" i="4"/>
  <c r="AI4" i="12"/>
  <c r="AW4" i="4"/>
  <c r="AE4" i="12"/>
  <c r="BC3" i="4"/>
  <c r="AK3" i="12"/>
  <c r="AY3" i="4"/>
  <c r="AG3" i="12"/>
  <c r="AU3" i="4"/>
  <c r="AC3" i="12"/>
  <c r="AM42" i="2"/>
  <c r="AM40" i="2"/>
  <c r="AM2" i="12"/>
  <c r="AM41" i="2"/>
  <c r="AM43" i="2"/>
  <c r="AM39" i="2"/>
  <c r="AI40" i="2"/>
  <c r="AI2" i="12"/>
  <c r="AI42" i="2"/>
  <c r="AI39" i="2"/>
  <c r="BA2" i="4"/>
  <c r="AI41" i="2"/>
  <c r="AI43" i="2"/>
  <c r="AE42" i="2"/>
  <c r="AE40" i="2"/>
  <c r="AE2" i="12"/>
  <c r="AE39" i="2"/>
  <c r="AE41" i="2"/>
  <c r="AE43" i="2"/>
  <c r="AW2" i="4"/>
  <c r="AA40" i="2"/>
  <c r="AA2" i="12"/>
  <c r="AA42" i="2"/>
  <c r="AA43" i="2"/>
  <c r="AA39" i="2"/>
  <c r="AA41" i="2"/>
  <c r="W40" i="2"/>
  <c r="W42" i="2"/>
  <c r="W2" i="12"/>
  <c r="W41" i="2"/>
  <c r="W39" i="2"/>
  <c r="W43" i="2"/>
  <c r="AM33" i="12"/>
  <c r="AC32" i="12"/>
  <c r="AI31" i="12"/>
  <c r="AY33" i="4"/>
  <c r="AG33" i="12"/>
  <c r="BA32" i="4"/>
  <c r="AI32" i="12"/>
  <c r="BC31" i="4"/>
  <c r="AK31" i="12"/>
  <c r="BA30" i="4"/>
  <c r="AI30" i="12"/>
  <c r="BC29" i="4"/>
  <c r="AK29" i="12"/>
  <c r="BA28" i="4"/>
  <c r="AI28" i="12"/>
  <c r="AW28" i="4"/>
  <c r="AE28" i="12"/>
  <c r="AY27" i="4"/>
  <c r="AG27" i="12"/>
  <c r="AU27" i="4"/>
  <c r="AC27" i="12"/>
  <c r="BA26" i="4"/>
  <c r="AI26" i="12"/>
  <c r="BC25" i="4"/>
  <c r="AK25" i="12"/>
  <c r="BA24" i="4"/>
  <c r="AI24" i="12"/>
  <c r="AY23" i="4"/>
  <c r="AG23" i="12"/>
  <c r="BA22" i="4"/>
  <c r="AI22" i="12"/>
  <c r="AY21" i="4"/>
  <c r="AG21" i="12"/>
  <c r="AU21" i="4"/>
  <c r="AC21" i="12"/>
  <c r="AM20" i="12"/>
  <c r="BC19" i="4"/>
  <c r="AK19" i="12"/>
  <c r="BA18" i="4"/>
  <c r="AI18" i="12"/>
  <c r="AW16" i="4"/>
  <c r="AE16" i="12"/>
  <c r="AG32" i="12"/>
  <c r="AM31" i="12"/>
  <c r="AK39" i="2"/>
  <c r="AK41" i="2"/>
  <c r="AK43" i="2"/>
  <c r="BC2" i="4"/>
  <c r="AK40" i="2"/>
  <c r="AK42" i="2"/>
  <c r="AK2" i="12"/>
  <c r="AK37" i="12" s="1"/>
  <c r="F386" i="12" s="1"/>
  <c r="AC41" i="2"/>
  <c r="AC39" i="2"/>
  <c r="AC43" i="2"/>
  <c r="AU2" i="4"/>
  <c r="AC40" i="2"/>
  <c r="AC42" i="2"/>
  <c r="AC2" i="12"/>
  <c r="AG39" i="2"/>
  <c r="AG43" i="2"/>
  <c r="AY2" i="4"/>
  <c r="AG41" i="2"/>
  <c r="AG40" i="2"/>
  <c r="AG42" i="2"/>
  <c r="AG2" i="12"/>
  <c r="Y43" i="2"/>
  <c r="Y39" i="2"/>
  <c r="Y41" i="2"/>
  <c r="Y42" i="2"/>
  <c r="Y40" i="2"/>
  <c r="Y2" i="12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S34" i="4"/>
  <c r="R34" i="4"/>
  <c r="R2" i="4"/>
  <c r="S2" i="4"/>
  <c r="R3" i="4"/>
  <c r="S3" i="4"/>
  <c r="R4" i="4"/>
  <c r="S4" i="4"/>
  <c r="R5" i="4"/>
  <c r="S5" i="4"/>
  <c r="R6" i="4"/>
  <c r="S6" i="4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1" i="4"/>
  <c r="S1" i="4"/>
  <c r="AC37" i="12" l="1"/>
  <c r="F314" i="12" s="1"/>
  <c r="W37" i="12"/>
  <c r="AA37" i="12"/>
  <c r="F296" i="12" s="1"/>
  <c r="Y37" i="12"/>
  <c r="F278" i="12" s="1"/>
  <c r="AG37" i="12"/>
  <c r="F350" i="12" s="1"/>
  <c r="AJ42" i="12"/>
  <c r="AE37" i="12"/>
  <c r="F332" i="12" s="1"/>
  <c r="AI37" i="12"/>
  <c r="F368" i="12" s="1"/>
  <c r="AJ39" i="12"/>
  <c r="D385" i="12" s="1"/>
  <c r="D391" i="12" s="1"/>
  <c r="AJ41" i="12"/>
  <c r="AJ40" i="12"/>
  <c r="D386" i="12" s="1"/>
  <c r="AJ43" i="12"/>
  <c r="AL41" i="12"/>
  <c r="AL40" i="12"/>
  <c r="AL39" i="12"/>
  <c r="AL43" i="12"/>
  <c r="AL42" i="12"/>
  <c r="AB40" i="12"/>
  <c r="D314" i="12" s="1"/>
  <c r="AB39" i="12"/>
  <c r="D313" i="12" s="1"/>
  <c r="D319" i="12" s="1"/>
  <c r="AB43" i="12"/>
  <c r="AB42" i="12"/>
  <c r="AB41" i="12"/>
  <c r="V41" i="12"/>
  <c r="V40" i="12"/>
  <c r="D260" i="12" s="1"/>
  <c r="V39" i="12"/>
  <c r="D259" i="12" s="1"/>
  <c r="D265" i="12" s="1"/>
  <c r="V43" i="12"/>
  <c r="V42" i="12"/>
  <c r="Z39" i="12"/>
  <c r="D295" i="12" s="1"/>
  <c r="D301" i="12" s="1"/>
  <c r="Z43" i="12"/>
  <c r="Z42" i="12"/>
  <c r="Z41" i="12"/>
  <c r="Z40" i="12"/>
  <c r="D296" i="12" s="1"/>
  <c r="X42" i="12"/>
  <c r="X41" i="12"/>
  <c r="X40" i="12"/>
  <c r="D278" i="12" s="1"/>
  <c r="X39" i="12"/>
  <c r="X43" i="12"/>
  <c r="AF42" i="12"/>
  <c r="AF41" i="12"/>
  <c r="AF40" i="12"/>
  <c r="D350" i="12" s="1"/>
  <c r="AF43" i="12"/>
  <c r="AF39" i="12"/>
  <c r="D349" i="12" s="1"/>
  <c r="D355" i="12" s="1"/>
  <c r="AD41" i="12"/>
  <c r="AD40" i="12"/>
  <c r="D332" i="12" s="1"/>
  <c r="AD39" i="12"/>
  <c r="D331" i="12" s="1"/>
  <c r="D337" i="12" s="1"/>
  <c r="AD43" i="12"/>
  <c r="AD42" i="12"/>
  <c r="AH39" i="12"/>
  <c r="D367" i="12" s="1"/>
  <c r="D373" i="12" s="1"/>
  <c r="AH43" i="12"/>
  <c r="AH42" i="12"/>
  <c r="AH41" i="12"/>
  <c r="AH40" i="12"/>
  <c r="D368" i="12" s="1"/>
  <c r="W41" i="12"/>
  <c r="W43" i="12"/>
  <c r="W39" i="12"/>
  <c r="W42" i="12"/>
  <c r="W40" i="12"/>
  <c r="E260" i="12" s="1"/>
  <c r="Y40" i="12"/>
  <c r="E278" i="12" s="1"/>
  <c r="Y42" i="12"/>
  <c r="Y41" i="12"/>
  <c r="Y39" i="12"/>
  <c r="E277" i="12" s="1"/>
  <c r="E283" i="12" s="1"/>
  <c r="Y43" i="12"/>
  <c r="AK42" i="12"/>
  <c r="AK40" i="12"/>
  <c r="E386" i="12" s="1"/>
  <c r="AK41" i="12"/>
  <c r="AK43" i="12"/>
  <c r="AK39" i="12"/>
  <c r="E385" i="12" s="1"/>
  <c r="E391" i="12" s="1"/>
  <c r="AE43" i="12"/>
  <c r="AE39" i="12"/>
  <c r="E331" i="12" s="1"/>
  <c r="E337" i="12" s="1"/>
  <c r="AE41" i="12"/>
  <c r="AE40" i="12"/>
  <c r="E332" i="12" s="1"/>
  <c r="AE42" i="12"/>
  <c r="AI41" i="12"/>
  <c r="AI39" i="12"/>
  <c r="E367" i="12" s="1"/>
  <c r="E373" i="12" s="1"/>
  <c r="AI43" i="12"/>
  <c r="AI42" i="12"/>
  <c r="AI40" i="12"/>
  <c r="E368" i="12" s="1"/>
  <c r="AC40" i="12"/>
  <c r="E314" i="12" s="1"/>
  <c r="AC42" i="12"/>
  <c r="AC43" i="12"/>
  <c r="AC39" i="12"/>
  <c r="E313" i="12" s="1"/>
  <c r="E319" i="12" s="1"/>
  <c r="AC41" i="12"/>
  <c r="AG42" i="12"/>
  <c r="AG40" i="12"/>
  <c r="E350" i="12" s="1"/>
  <c r="AG41" i="12"/>
  <c r="AG39" i="12"/>
  <c r="E349" i="12" s="1"/>
  <c r="E355" i="12" s="1"/>
  <c r="AG43" i="12"/>
  <c r="AA41" i="12"/>
  <c r="AA39" i="12"/>
  <c r="E295" i="12" s="1"/>
  <c r="E301" i="12" s="1"/>
  <c r="AA43" i="12"/>
  <c r="AA42" i="12"/>
  <c r="AA40" i="12"/>
  <c r="E296" i="12" s="1"/>
  <c r="AM41" i="12"/>
  <c r="AM43" i="12"/>
  <c r="AM39" i="12"/>
  <c r="AM40" i="12"/>
  <c r="AM42" i="12"/>
  <c r="F678" i="12"/>
  <c r="F677" i="12"/>
  <c r="E675" i="12"/>
  <c r="F675" i="12"/>
  <c r="E674" i="12"/>
  <c r="D678" i="12"/>
  <c r="D677" i="12"/>
  <c r="D675" i="12"/>
  <c r="D674" i="12"/>
  <c r="D672" i="12"/>
  <c r="D671" i="12"/>
  <c r="D669" i="12"/>
  <c r="D668" i="12"/>
  <c r="D666" i="12"/>
  <c r="D665" i="12"/>
  <c r="D663" i="12"/>
  <c r="D662" i="12"/>
  <c r="D660" i="12"/>
  <c r="D659" i="12"/>
  <c r="D657" i="12"/>
  <c r="D656" i="12"/>
  <c r="D654" i="12"/>
  <c r="D653" i="12"/>
  <c r="D651" i="12"/>
  <c r="D650" i="12"/>
  <c r="D648" i="12"/>
  <c r="D647" i="12"/>
  <c r="F643" i="12"/>
  <c r="E642" i="12"/>
  <c r="C201" i="12"/>
  <c r="C200" i="12"/>
  <c r="C206" i="12" s="1"/>
  <c r="C179" i="12"/>
  <c r="C178" i="12"/>
  <c r="C184" i="12" s="1"/>
  <c r="C157" i="12"/>
  <c r="C156" i="12"/>
  <c r="C162" i="12" s="1"/>
  <c r="C135" i="12"/>
  <c r="C134" i="12"/>
  <c r="C114" i="12"/>
  <c r="C113" i="12"/>
  <c r="C119" i="12" s="1"/>
  <c r="C92" i="12"/>
  <c r="C91" i="12"/>
  <c r="C71" i="12"/>
  <c r="C70" i="12"/>
  <c r="C76" i="12" s="1"/>
  <c r="C50" i="12"/>
  <c r="C49" i="12"/>
  <c r="C55" i="12" s="1"/>
  <c r="G678" i="12"/>
  <c r="C677" i="12"/>
  <c r="G675" i="12"/>
  <c r="C674" i="12"/>
  <c r="G672" i="12"/>
  <c r="G669" i="12"/>
  <c r="G666" i="12"/>
  <c r="G663" i="12"/>
  <c r="G660" i="12"/>
  <c r="G657" i="12"/>
  <c r="G654" i="12"/>
  <c r="G651" i="12"/>
  <c r="G648" i="12"/>
  <c r="D643" i="12"/>
  <c r="D642" i="12"/>
  <c r="F179" i="12"/>
  <c r="F1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N2" i="4"/>
  <c r="AO2" i="4"/>
  <c r="AP2" i="4"/>
  <c r="AQ2" i="4"/>
  <c r="AR2" i="4"/>
  <c r="AS2" i="4"/>
  <c r="AN3" i="4"/>
  <c r="AO3" i="4"/>
  <c r="AP3" i="4"/>
  <c r="AQ3" i="4"/>
  <c r="AR3" i="4"/>
  <c r="AS3" i="4"/>
  <c r="AN4" i="4"/>
  <c r="AO4" i="4"/>
  <c r="AP4" i="4"/>
  <c r="AQ4" i="4"/>
  <c r="AR4" i="4"/>
  <c r="AS4" i="4"/>
  <c r="AN5" i="4"/>
  <c r="AO5" i="4"/>
  <c r="AP5" i="4"/>
  <c r="AQ5" i="4"/>
  <c r="AR5" i="4"/>
  <c r="AS5" i="4"/>
  <c r="AN6" i="4"/>
  <c r="AO6" i="4"/>
  <c r="AP6" i="4"/>
  <c r="AQ6" i="4"/>
  <c r="AR6" i="4"/>
  <c r="AS6" i="4"/>
  <c r="AN7" i="4"/>
  <c r="AO7" i="4"/>
  <c r="AP7" i="4"/>
  <c r="AQ7" i="4"/>
  <c r="AR7" i="4"/>
  <c r="AS7" i="4"/>
  <c r="AN8" i="4"/>
  <c r="AO8" i="4"/>
  <c r="AP8" i="4"/>
  <c r="AQ8" i="4"/>
  <c r="AR8" i="4"/>
  <c r="AS8" i="4"/>
  <c r="AN9" i="4"/>
  <c r="AO9" i="4"/>
  <c r="AP9" i="4"/>
  <c r="AQ9" i="4"/>
  <c r="AR9" i="4"/>
  <c r="AS9" i="4"/>
  <c r="AN10" i="4"/>
  <c r="AO10" i="4"/>
  <c r="AP10" i="4"/>
  <c r="AQ10" i="4"/>
  <c r="AR10" i="4"/>
  <c r="AS10" i="4"/>
  <c r="AN11" i="4"/>
  <c r="AO11" i="4"/>
  <c r="AP11" i="4"/>
  <c r="AQ11" i="4"/>
  <c r="AR11" i="4"/>
  <c r="AS11" i="4"/>
  <c r="AN12" i="4"/>
  <c r="AO12" i="4"/>
  <c r="AP12" i="4"/>
  <c r="AQ12" i="4"/>
  <c r="AR12" i="4"/>
  <c r="AS12" i="4"/>
  <c r="AN13" i="4"/>
  <c r="AO13" i="4"/>
  <c r="AP13" i="4"/>
  <c r="AQ13" i="4"/>
  <c r="AR13" i="4"/>
  <c r="AS13" i="4"/>
  <c r="AN14" i="4"/>
  <c r="AO14" i="4"/>
  <c r="AP14" i="4"/>
  <c r="AQ14" i="4"/>
  <c r="AR14" i="4"/>
  <c r="AS14" i="4"/>
  <c r="AN15" i="4"/>
  <c r="AO15" i="4"/>
  <c r="AP15" i="4"/>
  <c r="AQ15" i="4"/>
  <c r="AR15" i="4"/>
  <c r="AS15" i="4"/>
  <c r="AN16" i="4"/>
  <c r="AO16" i="4"/>
  <c r="AP16" i="4"/>
  <c r="AQ16" i="4"/>
  <c r="AR16" i="4"/>
  <c r="AS16" i="4"/>
  <c r="AN17" i="4"/>
  <c r="AO17" i="4"/>
  <c r="AP17" i="4"/>
  <c r="AQ17" i="4"/>
  <c r="AR17" i="4"/>
  <c r="AS17" i="4"/>
  <c r="AN18" i="4"/>
  <c r="AO18" i="4"/>
  <c r="AP18" i="4"/>
  <c r="AQ18" i="4"/>
  <c r="AR18" i="4"/>
  <c r="AS18" i="4"/>
  <c r="AN19" i="4"/>
  <c r="AO19" i="4"/>
  <c r="AP19" i="4"/>
  <c r="AQ19" i="4"/>
  <c r="AR19" i="4"/>
  <c r="AS19" i="4"/>
  <c r="AN20" i="4"/>
  <c r="AO20" i="4"/>
  <c r="AP20" i="4"/>
  <c r="AQ20" i="4"/>
  <c r="AR20" i="4"/>
  <c r="AS20" i="4"/>
  <c r="AN21" i="4"/>
  <c r="AO21" i="4"/>
  <c r="AP21" i="4"/>
  <c r="AQ21" i="4"/>
  <c r="AR21" i="4"/>
  <c r="AS21" i="4"/>
  <c r="AN22" i="4"/>
  <c r="AO22" i="4"/>
  <c r="AP22" i="4"/>
  <c r="AQ22" i="4"/>
  <c r="AR22" i="4"/>
  <c r="AS22" i="4"/>
  <c r="AN23" i="4"/>
  <c r="AO23" i="4"/>
  <c r="AP23" i="4"/>
  <c r="AQ23" i="4"/>
  <c r="AR23" i="4"/>
  <c r="AS23" i="4"/>
  <c r="AN24" i="4"/>
  <c r="AO24" i="4"/>
  <c r="AP24" i="4"/>
  <c r="AQ24" i="4"/>
  <c r="AR24" i="4"/>
  <c r="AS24" i="4"/>
  <c r="AN25" i="4"/>
  <c r="AO25" i="4"/>
  <c r="AP25" i="4"/>
  <c r="AQ25" i="4"/>
  <c r="AR25" i="4"/>
  <c r="AS25" i="4"/>
  <c r="AN26" i="4"/>
  <c r="AO26" i="4"/>
  <c r="AP26" i="4"/>
  <c r="AQ26" i="4"/>
  <c r="AR26" i="4"/>
  <c r="AS26" i="4"/>
  <c r="AN27" i="4"/>
  <c r="AO27" i="4"/>
  <c r="AP27" i="4"/>
  <c r="AQ27" i="4"/>
  <c r="AR27" i="4"/>
  <c r="AS27" i="4"/>
  <c r="AN28" i="4"/>
  <c r="AO28" i="4"/>
  <c r="AP28" i="4"/>
  <c r="AQ28" i="4"/>
  <c r="AR28" i="4"/>
  <c r="AS28" i="4"/>
  <c r="AN29" i="4"/>
  <c r="AO29" i="4"/>
  <c r="AP29" i="4"/>
  <c r="AQ29" i="4"/>
  <c r="AR29" i="4"/>
  <c r="AS29" i="4"/>
  <c r="AN30" i="4"/>
  <c r="AO30" i="4"/>
  <c r="AP30" i="4"/>
  <c r="AQ30" i="4"/>
  <c r="AR30" i="4"/>
  <c r="AS30" i="4"/>
  <c r="AN31" i="4"/>
  <c r="AO31" i="4"/>
  <c r="AP31" i="4"/>
  <c r="AQ31" i="4"/>
  <c r="AR31" i="4"/>
  <c r="AS31" i="4"/>
  <c r="AN32" i="4"/>
  <c r="AO32" i="4"/>
  <c r="AP32" i="4"/>
  <c r="AQ32" i="4"/>
  <c r="AR32" i="4"/>
  <c r="AS32" i="4"/>
  <c r="AN33" i="4"/>
  <c r="AO33" i="4"/>
  <c r="AP33" i="4"/>
  <c r="AQ33" i="4"/>
  <c r="AR33" i="4"/>
  <c r="AS33" i="4"/>
  <c r="AN1" i="4"/>
  <c r="AP1" i="4"/>
  <c r="AR1" i="4"/>
  <c r="G281" i="2"/>
  <c r="G278" i="2"/>
  <c r="G275" i="2"/>
  <c r="G272" i="2"/>
  <c r="G269" i="2"/>
  <c r="G266" i="2"/>
  <c r="G263" i="2"/>
  <c r="G260" i="2"/>
  <c r="G257" i="2"/>
  <c r="G254" i="2"/>
  <c r="G251" i="2"/>
  <c r="E278" i="2"/>
  <c r="F278" i="2"/>
  <c r="E279" i="2"/>
  <c r="F279" i="2"/>
  <c r="F277" i="2"/>
  <c r="E281" i="2"/>
  <c r="F281" i="2"/>
  <c r="E282" i="2"/>
  <c r="F282" i="2"/>
  <c r="F280" i="2"/>
  <c r="E280" i="2"/>
  <c r="E277" i="2"/>
  <c r="C280" i="2"/>
  <c r="C277" i="2"/>
  <c r="F642" i="12" l="1"/>
  <c r="E259" i="12"/>
  <c r="E265" i="12" s="1"/>
  <c r="E643" i="12"/>
  <c r="D277" i="12"/>
  <c r="D283" i="12" s="1"/>
  <c r="F674" i="12"/>
  <c r="E677" i="12"/>
  <c r="E678" i="12"/>
  <c r="J223" i="2"/>
  <c r="J233" i="2"/>
  <c r="J232" i="2"/>
  <c r="J231" i="2"/>
  <c r="J230" i="2"/>
  <c r="J229" i="2"/>
  <c r="J228" i="2"/>
  <c r="J227" i="2"/>
  <c r="J226" i="2"/>
  <c r="J225" i="2"/>
  <c r="J224" i="2"/>
  <c r="I233" i="2"/>
  <c r="H233" i="2"/>
  <c r="G233" i="2"/>
  <c r="F246" i="2" s="1"/>
  <c r="F233" i="2"/>
  <c r="E233" i="2"/>
  <c r="D233" i="2"/>
  <c r="E246" i="2" s="1"/>
  <c r="I232" i="2"/>
  <c r="H232" i="2"/>
  <c r="G232" i="2"/>
  <c r="F245" i="2" s="1"/>
  <c r="F232" i="2"/>
  <c r="E232" i="2"/>
  <c r="D232" i="2"/>
  <c r="E245" i="2" s="1"/>
  <c r="C233" i="2"/>
  <c r="D246" i="2" s="1"/>
  <c r="C232" i="2"/>
  <c r="D245" i="2" s="1"/>
  <c r="C2" i="11"/>
  <c r="D2" i="11"/>
  <c r="E2" i="11"/>
  <c r="F2" i="11"/>
  <c r="G2" i="11"/>
  <c r="H2" i="11"/>
  <c r="I2" i="11"/>
  <c r="J2" i="11"/>
  <c r="K2" i="11"/>
  <c r="L2" i="11"/>
  <c r="M2" i="11"/>
  <c r="W1" i="2" s="1"/>
  <c r="N2" i="11"/>
  <c r="Y1" i="2" s="1"/>
  <c r="O2" i="11"/>
  <c r="AA1" i="2" s="1"/>
  <c r="P2" i="11"/>
  <c r="AC1" i="2" s="1"/>
  <c r="Q2" i="11"/>
  <c r="AE1" i="2" s="1"/>
  <c r="R2" i="11"/>
  <c r="AG1" i="2" s="1"/>
  <c r="S2" i="11"/>
  <c r="AI1" i="2" s="1"/>
  <c r="T2" i="11"/>
  <c r="AK1" i="2" s="1"/>
  <c r="AM1" i="2"/>
  <c r="Y34" i="2" l="1"/>
  <c r="Y1" i="12"/>
  <c r="Y34" i="12" s="1"/>
  <c r="AQ1" i="4"/>
  <c r="AM34" i="2"/>
  <c r="AM1" i="12"/>
  <c r="AM34" i="12" s="1"/>
  <c r="AE34" i="2"/>
  <c r="AE1" i="12"/>
  <c r="AE34" i="12" s="1"/>
  <c r="AW1" i="4"/>
  <c r="W34" i="2"/>
  <c r="W1" i="12"/>
  <c r="W34" i="12" s="1"/>
  <c r="AO1" i="4"/>
  <c r="AY1" i="4"/>
  <c r="AG34" i="2"/>
  <c r="AG1" i="12"/>
  <c r="AG34" i="12" s="1"/>
  <c r="BC1" i="4"/>
  <c r="AK34" i="2"/>
  <c r="AK1" i="12"/>
  <c r="AK34" i="12" s="1"/>
  <c r="AU1" i="4"/>
  <c r="AC34" i="2"/>
  <c r="AC1" i="12"/>
  <c r="AC34" i="12" s="1"/>
  <c r="AI34" i="2"/>
  <c r="AI1" i="12"/>
  <c r="AI34" i="12" s="1"/>
  <c r="BA1" i="4"/>
  <c r="AA34" i="2"/>
  <c r="AA1" i="12"/>
  <c r="AA34" i="12" s="1"/>
  <c r="AS1" i="4"/>
  <c r="F92" i="2"/>
  <c r="F71" i="2"/>
  <c r="B35" i="4" l="1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B34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B2" i="4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P1" i="4"/>
  <c r="Q1" i="4"/>
  <c r="C1" i="4"/>
  <c r="D1" i="4"/>
  <c r="E1" i="4"/>
  <c r="F1" i="4"/>
  <c r="G1" i="4"/>
  <c r="H1" i="4"/>
  <c r="I1" i="4"/>
  <c r="J1" i="4"/>
  <c r="K1" i="4"/>
  <c r="L1" i="4"/>
  <c r="M1" i="4"/>
  <c r="N1" i="4"/>
  <c r="O1" i="4"/>
  <c r="B1" i="4"/>
  <c r="B2" i="2" l="1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G1" i="2"/>
  <c r="G1" i="12" s="1"/>
  <c r="G34" i="12" s="1"/>
  <c r="I1" i="2"/>
  <c r="I1" i="12" s="1"/>
  <c r="I34" i="12" s="1"/>
  <c r="K1" i="2"/>
  <c r="K1" i="12" s="1"/>
  <c r="K34" i="12" s="1"/>
  <c r="M1" i="2"/>
  <c r="M1" i="12" s="1"/>
  <c r="M34" i="12" s="1"/>
  <c r="O1" i="2"/>
  <c r="O1" i="12" s="1"/>
  <c r="O34" i="12" s="1"/>
  <c r="Q1" i="2"/>
  <c r="Q1" i="12" s="1"/>
  <c r="Q34" i="12" s="1"/>
  <c r="S1" i="2"/>
  <c r="U1" i="2"/>
  <c r="E1" i="2"/>
  <c r="E1" i="12" s="1"/>
  <c r="E34" i="12" s="1"/>
  <c r="T1" i="2"/>
  <c r="F1" i="2"/>
  <c r="F1" i="12" s="1"/>
  <c r="F34" i="12" s="1"/>
  <c r="H1" i="2"/>
  <c r="H1" i="12" s="1"/>
  <c r="H34" i="12" s="1"/>
  <c r="J1" i="2"/>
  <c r="J1" i="12" s="1"/>
  <c r="J34" i="12" s="1"/>
  <c r="L1" i="2"/>
  <c r="L1" i="12" s="1"/>
  <c r="L34" i="12" s="1"/>
  <c r="N1" i="2"/>
  <c r="N1" i="12" s="1"/>
  <c r="N34" i="12" s="1"/>
  <c r="P1" i="2"/>
  <c r="P1" i="12" s="1"/>
  <c r="P34" i="12" s="1"/>
  <c r="R1" i="2"/>
  <c r="D1" i="2"/>
  <c r="D1" i="12" s="1"/>
  <c r="D34" i="12" s="1"/>
  <c r="C1" i="2"/>
  <c r="C1" i="12" s="1"/>
  <c r="C34" i="12" s="1"/>
  <c r="B1" i="2"/>
  <c r="B1" i="12" s="1"/>
  <c r="B34" i="12" s="1"/>
  <c r="A47" i="12" s="1"/>
  <c r="A197" i="12" l="1"/>
  <c r="C665" i="12"/>
  <c r="D639" i="12"/>
  <c r="U34" i="2"/>
  <c r="U1" i="12"/>
  <c r="U34" i="12" s="1"/>
  <c r="A237" i="12" s="1"/>
  <c r="D634" i="12"/>
  <c r="A89" i="12"/>
  <c r="C650" i="12"/>
  <c r="S34" i="2"/>
  <c r="S1" i="12"/>
  <c r="S34" i="12" s="1"/>
  <c r="A219" i="12" s="1"/>
  <c r="C662" i="12"/>
  <c r="D638" i="12"/>
  <c r="A175" i="12"/>
  <c r="C647" i="12"/>
  <c r="A68" i="12"/>
  <c r="D633" i="12"/>
  <c r="D637" i="12"/>
  <c r="A153" i="12"/>
  <c r="C659" i="12"/>
  <c r="T34" i="2"/>
  <c r="T1" i="12"/>
  <c r="T34" i="12" s="1"/>
  <c r="C653" i="12"/>
  <c r="D635" i="12"/>
  <c r="A111" i="12"/>
  <c r="R34" i="2"/>
  <c r="R1" i="12"/>
  <c r="R34" i="12" s="1"/>
  <c r="A132" i="12"/>
  <c r="D636" i="12"/>
  <c r="C656" i="12"/>
  <c r="AF33" i="4"/>
  <c r="N33" i="12"/>
  <c r="AJ32" i="4"/>
  <c r="R32" i="12"/>
  <c r="AL33" i="4"/>
  <c r="T33" i="12"/>
  <c r="AD33" i="4"/>
  <c r="L33" i="12"/>
  <c r="V33" i="4"/>
  <c r="D33" i="12"/>
  <c r="AL32" i="4"/>
  <c r="T32" i="12"/>
  <c r="AD32" i="4"/>
  <c r="L32" i="12"/>
  <c r="V32" i="4"/>
  <c r="D32" i="12"/>
  <c r="AH31" i="4"/>
  <c r="P31" i="12"/>
  <c r="AD31" i="4"/>
  <c r="L31" i="12"/>
  <c r="V31" i="4"/>
  <c r="D31" i="12"/>
  <c r="AH30" i="4"/>
  <c r="P30" i="12"/>
  <c r="Z30" i="4"/>
  <c r="H30" i="12"/>
  <c r="AL29" i="4"/>
  <c r="T29" i="12"/>
  <c r="AD29" i="4"/>
  <c r="L29" i="12"/>
  <c r="V29" i="4"/>
  <c r="D29" i="12"/>
  <c r="AL28" i="4"/>
  <c r="T28" i="12"/>
  <c r="AD28" i="4"/>
  <c r="L28" i="12"/>
  <c r="V28" i="4"/>
  <c r="D28" i="12"/>
  <c r="AL27" i="4"/>
  <c r="T27" i="12"/>
  <c r="AD27" i="4"/>
  <c r="L27" i="12"/>
  <c r="V27" i="4"/>
  <c r="D27" i="12"/>
  <c r="AH26" i="4"/>
  <c r="P26" i="12"/>
  <c r="AD26" i="4"/>
  <c r="L26" i="12"/>
  <c r="V26" i="4"/>
  <c r="D26" i="12"/>
  <c r="AH25" i="4"/>
  <c r="P25" i="12"/>
  <c r="AD25" i="4"/>
  <c r="L25" i="12"/>
  <c r="V25" i="4"/>
  <c r="D25" i="12"/>
  <c r="AH24" i="4"/>
  <c r="P24" i="12"/>
  <c r="Z24" i="4"/>
  <c r="H24" i="12"/>
  <c r="AL23" i="4"/>
  <c r="T23" i="12"/>
  <c r="AD23" i="4"/>
  <c r="L23" i="12"/>
  <c r="V23" i="4"/>
  <c r="D23" i="12"/>
  <c r="AD22" i="4"/>
  <c r="L22" i="12"/>
  <c r="V22" i="4"/>
  <c r="D22" i="12"/>
  <c r="AD21" i="4"/>
  <c r="L21" i="12"/>
  <c r="V21" i="4"/>
  <c r="D21" i="12"/>
  <c r="AH20" i="4"/>
  <c r="P20" i="12"/>
  <c r="AD20" i="4"/>
  <c r="L20" i="12"/>
  <c r="V20" i="4"/>
  <c r="D20" i="12"/>
  <c r="AH19" i="4"/>
  <c r="P19" i="12"/>
  <c r="Z19" i="4"/>
  <c r="H19" i="12"/>
  <c r="AL18" i="4"/>
  <c r="T18" i="12"/>
  <c r="AD18" i="4"/>
  <c r="L18" i="12"/>
  <c r="Z18" i="4"/>
  <c r="H18" i="12"/>
  <c r="AH17" i="4"/>
  <c r="P17" i="12"/>
  <c r="V17" i="4"/>
  <c r="D17" i="12"/>
  <c r="AH16" i="4"/>
  <c r="P16" i="12"/>
  <c r="Z16" i="4"/>
  <c r="H16" i="12"/>
  <c r="AL15" i="4"/>
  <c r="T15" i="12"/>
  <c r="AD15" i="4"/>
  <c r="L15" i="12"/>
  <c r="V15" i="4"/>
  <c r="D15" i="12"/>
  <c r="AH14" i="4"/>
  <c r="P14" i="12"/>
  <c r="Z14" i="4"/>
  <c r="H14" i="12"/>
  <c r="AL13" i="4"/>
  <c r="T13" i="12"/>
  <c r="AD13" i="4"/>
  <c r="L13" i="12"/>
  <c r="Z13" i="4"/>
  <c r="H13" i="12"/>
  <c r="AL12" i="4"/>
  <c r="T12" i="12"/>
  <c r="AD12" i="4"/>
  <c r="L12" i="12"/>
  <c r="V12" i="4"/>
  <c r="D12" i="12"/>
  <c r="AH11" i="4"/>
  <c r="P11" i="12"/>
  <c r="Z11" i="4"/>
  <c r="H11" i="12"/>
  <c r="AL10" i="4"/>
  <c r="T10" i="12"/>
  <c r="AD10" i="4"/>
  <c r="L10" i="12"/>
  <c r="AL9" i="4"/>
  <c r="T9" i="12"/>
  <c r="AD9" i="4"/>
  <c r="L9" i="12"/>
  <c r="V9" i="4"/>
  <c r="D9" i="12"/>
  <c r="AH8" i="4"/>
  <c r="P8" i="12"/>
  <c r="AD8" i="4"/>
  <c r="L8" i="12"/>
  <c r="V8" i="4"/>
  <c r="D8" i="12"/>
  <c r="AL7" i="4"/>
  <c r="T7" i="12"/>
  <c r="AH7" i="4"/>
  <c r="P7" i="12"/>
  <c r="AD7" i="4"/>
  <c r="L7" i="12"/>
  <c r="Z7" i="4"/>
  <c r="H7" i="12"/>
  <c r="V7" i="4"/>
  <c r="D7" i="12"/>
  <c r="AL6" i="4"/>
  <c r="T6" i="12"/>
  <c r="AH6" i="4"/>
  <c r="P6" i="12"/>
  <c r="AD6" i="4"/>
  <c r="L6" i="12"/>
  <c r="V6" i="4"/>
  <c r="D6" i="12"/>
  <c r="AL5" i="4"/>
  <c r="T5" i="12"/>
  <c r="AH5" i="4"/>
  <c r="P5" i="12"/>
  <c r="AD5" i="4"/>
  <c r="L5" i="12"/>
  <c r="Z5" i="4"/>
  <c r="H5" i="12"/>
  <c r="V5" i="4"/>
  <c r="D5" i="12"/>
  <c r="AL4" i="4"/>
  <c r="T4" i="12"/>
  <c r="AH4" i="4"/>
  <c r="P4" i="12"/>
  <c r="AD4" i="4"/>
  <c r="L4" i="12"/>
  <c r="Z4" i="4"/>
  <c r="H4" i="12"/>
  <c r="V4" i="4"/>
  <c r="D4" i="12"/>
  <c r="AL3" i="4"/>
  <c r="T3" i="12"/>
  <c r="AH3" i="4"/>
  <c r="P3" i="12"/>
  <c r="AD3" i="4"/>
  <c r="L3" i="12"/>
  <c r="Z3" i="4"/>
  <c r="H3" i="12"/>
  <c r="V3" i="4"/>
  <c r="D3" i="12"/>
  <c r="AL2" i="4"/>
  <c r="T39" i="2"/>
  <c r="T43" i="2"/>
  <c r="T42" i="2"/>
  <c r="T41" i="2"/>
  <c r="T40" i="2"/>
  <c r="T2" i="12"/>
  <c r="AH2" i="4"/>
  <c r="P2" i="12"/>
  <c r="AD2" i="4"/>
  <c r="L2" i="12"/>
  <c r="Z2" i="4"/>
  <c r="H2" i="12"/>
  <c r="V2" i="4"/>
  <c r="D2" i="12"/>
  <c r="AJ33" i="4"/>
  <c r="R33" i="12"/>
  <c r="T33" i="4"/>
  <c r="B33" i="12"/>
  <c r="AH33" i="4"/>
  <c r="P33" i="12"/>
  <c r="Z33" i="4"/>
  <c r="H33" i="12"/>
  <c r="AH32" i="4"/>
  <c r="P32" i="12"/>
  <c r="Z32" i="4"/>
  <c r="H32" i="12"/>
  <c r="AL31" i="4"/>
  <c r="T31" i="12"/>
  <c r="Z31" i="4"/>
  <c r="H31" i="12"/>
  <c r="AL30" i="4"/>
  <c r="T30" i="12"/>
  <c r="AD30" i="4"/>
  <c r="L30" i="12"/>
  <c r="V30" i="4"/>
  <c r="D30" i="12"/>
  <c r="AH29" i="4"/>
  <c r="P29" i="12"/>
  <c r="Z29" i="4"/>
  <c r="H29" i="12"/>
  <c r="AH28" i="4"/>
  <c r="P28" i="12"/>
  <c r="Z28" i="4"/>
  <c r="H28" i="12"/>
  <c r="AH27" i="4"/>
  <c r="P27" i="12"/>
  <c r="Z27" i="4"/>
  <c r="H27" i="12"/>
  <c r="AL26" i="4"/>
  <c r="T26" i="12"/>
  <c r="Z26" i="4"/>
  <c r="H26" i="12"/>
  <c r="AL25" i="4"/>
  <c r="T25" i="12"/>
  <c r="Z25" i="4"/>
  <c r="H25" i="12"/>
  <c r="AL24" i="4"/>
  <c r="T24" i="12"/>
  <c r="AD24" i="4"/>
  <c r="L24" i="12"/>
  <c r="V24" i="4"/>
  <c r="D24" i="12"/>
  <c r="AH23" i="4"/>
  <c r="P23" i="12"/>
  <c r="Z23" i="4"/>
  <c r="H23" i="12"/>
  <c r="AL22" i="4"/>
  <c r="T22" i="12"/>
  <c r="AH22" i="4"/>
  <c r="P22" i="12"/>
  <c r="Z22" i="4"/>
  <c r="H22" i="12"/>
  <c r="AL21" i="4"/>
  <c r="T21" i="12"/>
  <c r="AH21" i="4"/>
  <c r="P21" i="12"/>
  <c r="Z21" i="4"/>
  <c r="H21" i="12"/>
  <c r="AL20" i="4"/>
  <c r="T20" i="12"/>
  <c r="Z20" i="4"/>
  <c r="H20" i="12"/>
  <c r="AL19" i="4"/>
  <c r="T19" i="12"/>
  <c r="AD19" i="4"/>
  <c r="L19" i="12"/>
  <c r="V19" i="4"/>
  <c r="D19" i="12"/>
  <c r="AH18" i="4"/>
  <c r="P18" i="12"/>
  <c r="V18" i="4"/>
  <c r="D18" i="12"/>
  <c r="AL17" i="4"/>
  <c r="T17" i="12"/>
  <c r="AD17" i="4"/>
  <c r="L17" i="12"/>
  <c r="Z17" i="4"/>
  <c r="H17" i="12"/>
  <c r="AL16" i="4"/>
  <c r="T16" i="12"/>
  <c r="AD16" i="4"/>
  <c r="L16" i="12"/>
  <c r="V16" i="4"/>
  <c r="D16" i="12"/>
  <c r="AH15" i="4"/>
  <c r="P15" i="12"/>
  <c r="Z15" i="4"/>
  <c r="H15" i="12"/>
  <c r="AL14" i="4"/>
  <c r="T14" i="12"/>
  <c r="AD14" i="4"/>
  <c r="L14" i="12"/>
  <c r="V14" i="4"/>
  <c r="D14" i="12"/>
  <c r="AH13" i="4"/>
  <c r="P13" i="12"/>
  <c r="V13" i="4"/>
  <c r="D13" i="12"/>
  <c r="AH12" i="4"/>
  <c r="P12" i="12"/>
  <c r="Z12" i="4"/>
  <c r="H12" i="12"/>
  <c r="AL11" i="4"/>
  <c r="T11" i="12"/>
  <c r="AD11" i="4"/>
  <c r="L11" i="12"/>
  <c r="V11" i="4"/>
  <c r="D11" i="12"/>
  <c r="AH10" i="4"/>
  <c r="P10" i="12"/>
  <c r="Z10" i="4"/>
  <c r="H10" i="12"/>
  <c r="V10" i="4"/>
  <c r="D10" i="12"/>
  <c r="AH9" i="4"/>
  <c r="P9" i="12"/>
  <c r="Z9" i="4"/>
  <c r="H9" i="12"/>
  <c r="AL8" i="4"/>
  <c r="T8" i="12"/>
  <c r="Z8" i="4"/>
  <c r="H8" i="12"/>
  <c r="Z6" i="4"/>
  <c r="H6" i="12"/>
  <c r="AB33" i="4"/>
  <c r="J33" i="12"/>
  <c r="X33" i="4"/>
  <c r="F33" i="12"/>
  <c r="AF32" i="4"/>
  <c r="N32" i="12"/>
  <c r="AB32" i="4"/>
  <c r="J32" i="12"/>
  <c r="X32" i="4"/>
  <c r="F32" i="12"/>
  <c r="T32" i="4"/>
  <c r="B32" i="12"/>
  <c r="AJ31" i="4"/>
  <c r="R31" i="12"/>
  <c r="AF31" i="4"/>
  <c r="N31" i="12"/>
  <c r="AB31" i="4"/>
  <c r="J31" i="12"/>
  <c r="X31" i="4"/>
  <c r="F31" i="12"/>
  <c r="T31" i="4"/>
  <c r="B31" i="12"/>
  <c r="AJ30" i="4"/>
  <c r="R30" i="12"/>
  <c r="AF30" i="4"/>
  <c r="N30" i="12"/>
  <c r="AB30" i="4"/>
  <c r="J30" i="12"/>
  <c r="X30" i="4"/>
  <c r="F30" i="12"/>
  <c r="T30" i="4"/>
  <c r="B30" i="12"/>
  <c r="AJ29" i="4"/>
  <c r="R29" i="12"/>
  <c r="AF29" i="4"/>
  <c r="N29" i="12"/>
  <c r="AB29" i="4"/>
  <c r="J29" i="12"/>
  <c r="X29" i="4"/>
  <c r="F29" i="12"/>
  <c r="T29" i="4"/>
  <c r="B29" i="12"/>
  <c r="AJ28" i="4"/>
  <c r="R28" i="12"/>
  <c r="AF28" i="4"/>
  <c r="N28" i="12"/>
  <c r="AB28" i="4"/>
  <c r="J28" i="12"/>
  <c r="X28" i="4"/>
  <c r="F28" i="12"/>
  <c r="T28" i="4"/>
  <c r="B28" i="12"/>
  <c r="AJ27" i="4"/>
  <c r="R27" i="12"/>
  <c r="AF27" i="4"/>
  <c r="N27" i="12"/>
  <c r="AB27" i="4"/>
  <c r="J27" i="12"/>
  <c r="X27" i="4"/>
  <c r="F27" i="12"/>
  <c r="T27" i="4"/>
  <c r="B27" i="12"/>
  <c r="AJ26" i="4"/>
  <c r="R26" i="12"/>
  <c r="AF26" i="4"/>
  <c r="N26" i="12"/>
  <c r="AB26" i="4"/>
  <c r="J26" i="12"/>
  <c r="X26" i="4"/>
  <c r="F26" i="12"/>
  <c r="T26" i="4"/>
  <c r="B26" i="12"/>
  <c r="AJ25" i="4"/>
  <c r="R25" i="12"/>
  <c r="AF25" i="4"/>
  <c r="N25" i="12"/>
  <c r="AB25" i="4"/>
  <c r="J25" i="12"/>
  <c r="X25" i="4"/>
  <c r="F25" i="12"/>
  <c r="T25" i="4"/>
  <c r="B25" i="12"/>
  <c r="AJ24" i="4"/>
  <c r="R24" i="12"/>
  <c r="AF24" i="4"/>
  <c r="N24" i="12"/>
  <c r="AB24" i="4"/>
  <c r="J24" i="12"/>
  <c r="X24" i="4"/>
  <c r="F24" i="12"/>
  <c r="T24" i="4"/>
  <c r="B24" i="12"/>
  <c r="AJ23" i="4"/>
  <c r="R23" i="12"/>
  <c r="AF23" i="4"/>
  <c r="N23" i="12"/>
  <c r="AB23" i="4"/>
  <c r="J23" i="12"/>
  <c r="X23" i="4"/>
  <c r="F23" i="12"/>
  <c r="T23" i="4"/>
  <c r="B23" i="12"/>
  <c r="AJ22" i="4"/>
  <c r="R22" i="12"/>
  <c r="AF22" i="4"/>
  <c r="N22" i="12"/>
  <c r="AB22" i="4"/>
  <c r="J22" i="12"/>
  <c r="X22" i="4"/>
  <c r="F22" i="12"/>
  <c r="T22" i="4"/>
  <c r="B22" i="12"/>
  <c r="AJ21" i="4"/>
  <c r="R21" i="12"/>
  <c r="AF21" i="4"/>
  <c r="N21" i="12"/>
  <c r="AB21" i="4"/>
  <c r="J21" i="12"/>
  <c r="X21" i="4"/>
  <c r="F21" i="12"/>
  <c r="T21" i="4"/>
  <c r="B21" i="12"/>
  <c r="AJ20" i="4"/>
  <c r="R20" i="12"/>
  <c r="AF20" i="4"/>
  <c r="N20" i="12"/>
  <c r="AB20" i="4"/>
  <c r="J20" i="12"/>
  <c r="X20" i="4"/>
  <c r="F20" i="12"/>
  <c r="T20" i="4"/>
  <c r="B20" i="12"/>
  <c r="AJ19" i="4"/>
  <c r="R19" i="12"/>
  <c r="AF19" i="4"/>
  <c r="N19" i="12"/>
  <c r="AB19" i="4"/>
  <c r="J19" i="12"/>
  <c r="X19" i="4"/>
  <c r="F19" i="12"/>
  <c r="T19" i="4"/>
  <c r="B19" i="12"/>
  <c r="AJ18" i="4"/>
  <c r="R18" i="12"/>
  <c r="AF18" i="4"/>
  <c r="N18" i="12"/>
  <c r="AB18" i="4"/>
  <c r="J18" i="12"/>
  <c r="X18" i="4"/>
  <c r="F18" i="12"/>
  <c r="T18" i="4"/>
  <c r="B18" i="12"/>
  <c r="AJ17" i="4"/>
  <c r="R17" i="12"/>
  <c r="AF17" i="4"/>
  <c r="N17" i="12"/>
  <c r="AB17" i="4"/>
  <c r="J17" i="12"/>
  <c r="X17" i="4"/>
  <c r="F17" i="12"/>
  <c r="T17" i="4"/>
  <c r="B17" i="12"/>
  <c r="AJ16" i="4"/>
  <c r="R16" i="12"/>
  <c r="AF16" i="4"/>
  <c r="N16" i="12"/>
  <c r="AB16" i="4"/>
  <c r="J16" i="12"/>
  <c r="X16" i="4"/>
  <c r="F16" i="12"/>
  <c r="T16" i="4"/>
  <c r="B16" i="12"/>
  <c r="AJ15" i="4"/>
  <c r="R15" i="12"/>
  <c r="AF15" i="4"/>
  <c r="N15" i="12"/>
  <c r="AB15" i="4"/>
  <c r="J15" i="12"/>
  <c r="X15" i="4"/>
  <c r="F15" i="12"/>
  <c r="T15" i="4"/>
  <c r="B15" i="12"/>
  <c r="AJ14" i="4"/>
  <c r="R14" i="12"/>
  <c r="AF14" i="4"/>
  <c r="N14" i="12"/>
  <c r="AB14" i="4"/>
  <c r="J14" i="12"/>
  <c r="X14" i="4"/>
  <c r="F14" i="12"/>
  <c r="T14" i="4"/>
  <c r="B14" i="12"/>
  <c r="AJ13" i="4"/>
  <c r="R13" i="12"/>
  <c r="AF13" i="4"/>
  <c r="N13" i="12"/>
  <c r="AB13" i="4"/>
  <c r="J13" i="12"/>
  <c r="X13" i="4"/>
  <c r="F13" i="12"/>
  <c r="T13" i="4"/>
  <c r="B13" i="12"/>
  <c r="AJ12" i="4"/>
  <c r="R12" i="12"/>
  <c r="AF12" i="4"/>
  <c r="N12" i="12"/>
  <c r="AB12" i="4"/>
  <c r="J12" i="12"/>
  <c r="X12" i="4"/>
  <c r="F12" i="12"/>
  <c r="T12" i="4"/>
  <c r="B12" i="12"/>
  <c r="AJ11" i="4"/>
  <c r="R11" i="12"/>
  <c r="AF11" i="4"/>
  <c r="N11" i="12"/>
  <c r="AB11" i="4"/>
  <c r="J11" i="12"/>
  <c r="X11" i="4"/>
  <c r="F11" i="12"/>
  <c r="T11" i="4"/>
  <c r="B11" i="12"/>
  <c r="AJ10" i="4"/>
  <c r="R10" i="12"/>
  <c r="AF10" i="4"/>
  <c r="N10" i="12"/>
  <c r="AB10" i="4"/>
  <c r="J10" i="12"/>
  <c r="X10" i="4"/>
  <c r="F10" i="12"/>
  <c r="T10" i="4"/>
  <c r="B10" i="12"/>
  <c r="AJ9" i="4"/>
  <c r="R9" i="12"/>
  <c r="AF9" i="4"/>
  <c r="N9" i="12"/>
  <c r="AB9" i="4"/>
  <c r="J9" i="12"/>
  <c r="X9" i="4"/>
  <c r="F9" i="12"/>
  <c r="T9" i="4"/>
  <c r="B9" i="12"/>
  <c r="AJ8" i="4"/>
  <c r="R8" i="12"/>
  <c r="AF8" i="4"/>
  <c r="N8" i="12"/>
  <c r="AB8" i="4"/>
  <c r="J8" i="12"/>
  <c r="X8" i="4"/>
  <c r="F8" i="12"/>
  <c r="T8" i="4"/>
  <c r="B8" i="12"/>
  <c r="AJ7" i="4"/>
  <c r="R7" i="12"/>
  <c r="AF7" i="4"/>
  <c r="N7" i="12"/>
  <c r="AB7" i="4"/>
  <c r="J7" i="12"/>
  <c r="X7" i="4"/>
  <c r="F7" i="12"/>
  <c r="T7" i="4"/>
  <c r="B7" i="12"/>
  <c r="AJ6" i="4"/>
  <c r="R6" i="12"/>
  <c r="AF6" i="4"/>
  <c r="N6" i="12"/>
  <c r="AB6" i="4"/>
  <c r="J6" i="12"/>
  <c r="X6" i="4"/>
  <c r="F6" i="12"/>
  <c r="T6" i="4"/>
  <c r="B6" i="12"/>
  <c r="AJ5" i="4"/>
  <c r="R5" i="12"/>
  <c r="AF5" i="4"/>
  <c r="N5" i="12"/>
  <c r="AB5" i="4"/>
  <c r="J5" i="12"/>
  <c r="X5" i="4"/>
  <c r="F5" i="12"/>
  <c r="T5" i="4"/>
  <c r="B5" i="12"/>
  <c r="AJ4" i="4"/>
  <c r="R4" i="12"/>
  <c r="AF4" i="4"/>
  <c r="N4" i="12"/>
  <c r="AB4" i="4"/>
  <c r="J4" i="12"/>
  <c r="X4" i="4"/>
  <c r="F4" i="12"/>
  <c r="T4" i="4"/>
  <c r="B4" i="12"/>
  <c r="AJ3" i="4"/>
  <c r="R3" i="12"/>
  <c r="AF3" i="4"/>
  <c r="N3" i="12"/>
  <c r="AB3" i="4"/>
  <c r="J3" i="12"/>
  <c r="X3" i="4"/>
  <c r="F3" i="12"/>
  <c r="T3" i="4"/>
  <c r="B3" i="12"/>
  <c r="AJ2" i="4"/>
  <c r="R42" i="2"/>
  <c r="R41" i="2"/>
  <c r="R40" i="2"/>
  <c r="R2" i="12"/>
  <c r="R43" i="2"/>
  <c r="R39" i="2"/>
  <c r="AF2" i="4"/>
  <c r="N2" i="12"/>
  <c r="AB2" i="4"/>
  <c r="J2" i="12"/>
  <c r="X2" i="4"/>
  <c r="F2" i="12"/>
  <c r="T2" i="4"/>
  <c r="B2" i="12"/>
  <c r="AM33" i="4"/>
  <c r="U33" i="12"/>
  <c r="AE33" i="4"/>
  <c r="M33" i="12"/>
  <c r="W33" i="4"/>
  <c r="E33" i="12"/>
  <c r="AI32" i="4"/>
  <c r="Q32" i="12"/>
  <c r="AA32" i="4"/>
  <c r="I32" i="12"/>
  <c r="AM31" i="4"/>
  <c r="U31" i="12"/>
  <c r="AE31" i="4"/>
  <c r="M31" i="12"/>
  <c r="AM30" i="4"/>
  <c r="U30" i="12"/>
  <c r="AE30" i="4"/>
  <c r="M30" i="12"/>
  <c r="W30" i="4"/>
  <c r="E30" i="12"/>
  <c r="AE29" i="4"/>
  <c r="M29" i="12"/>
  <c r="W29" i="4"/>
  <c r="E29" i="12"/>
  <c r="AI28" i="4"/>
  <c r="Q28" i="12"/>
  <c r="AA28" i="4"/>
  <c r="I28" i="12"/>
  <c r="AM27" i="4"/>
  <c r="U27" i="12"/>
  <c r="AI27" i="4"/>
  <c r="Q27" i="12"/>
  <c r="AA27" i="4"/>
  <c r="I27" i="12"/>
  <c r="AI26" i="4"/>
  <c r="Q26" i="12"/>
  <c r="AA26" i="4"/>
  <c r="I26" i="12"/>
  <c r="AM25" i="4"/>
  <c r="U25" i="12"/>
  <c r="AE25" i="4"/>
  <c r="M25" i="12"/>
  <c r="W25" i="4"/>
  <c r="E25" i="12"/>
  <c r="AI24" i="4"/>
  <c r="Q24" i="12"/>
  <c r="AA24" i="4"/>
  <c r="I24" i="12"/>
  <c r="AM23" i="4"/>
  <c r="U23" i="12"/>
  <c r="AE23" i="4"/>
  <c r="M23" i="12"/>
  <c r="W23" i="4"/>
  <c r="E23" i="12"/>
  <c r="AI22" i="4"/>
  <c r="Q22" i="12"/>
  <c r="W22" i="4"/>
  <c r="E22" i="12"/>
  <c r="AI21" i="4"/>
  <c r="Q21" i="12"/>
  <c r="AA21" i="4"/>
  <c r="I21" i="12"/>
  <c r="AM20" i="4"/>
  <c r="U20" i="12"/>
  <c r="AE20" i="4"/>
  <c r="M20" i="12"/>
  <c r="W20" i="4"/>
  <c r="E20" i="12"/>
  <c r="AI19" i="4"/>
  <c r="Q19" i="12"/>
  <c r="AA19" i="4"/>
  <c r="I19" i="12"/>
  <c r="AM18" i="4"/>
  <c r="U18" i="12"/>
  <c r="AA18" i="4"/>
  <c r="I18" i="12"/>
  <c r="AM17" i="4"/>
  <c r="U17" i="12"/>
  <c r="AE17" i="4"/>
  <c r="M17" i="12"/>
  <c r="W17" i="4"/>
  <c r="E17" i="12"/>
  <c r="AI16" i="4"/>
  <c r="Q16" i="12"/>
  <c r="AE16" i="4"/>
  <c r="M16" i="12"/>
  <c r="W16" i="4"/>
  <c r="E16" i="12"/>
  <c r="AE15" i="4"/>
  <c r="M15" i="12"/>
  <c r="W15" i="4"/>
  <c r="E15" i="12"/>
  <c r="AM14" i="4"/>
  <c r="U14" i="12"/>
  <c r="AE14" i="4"/>
  <c r="M14" i="12"/>
  <c r="W14" i="4"/>
  <c r="E14" i="12"/>
  <c r="AI13" i="4"/>
  <c r="Q13" i="12"/>
  <c r="AA13" i="4"/>
  <c r="I13" i="12"/>
  <c r="AM12" i="4"/>
  <c r="U12" i="12"/>
  <c r="AE12" i="4"/>
  <c r="M12" i="12"/>
  <c r="W12" i="4"/>
  <c r="E12" i="12"/>
  <c r="AE11" i="4"/>
  <c r="M11" i="12"/>
  <c r="W11" i="4"/>
  <c r="E11" i="12"/>
  <c r="AM10" i="4"/>
  <c r="U10" i="12"/>
  <c r="AE10" i="4"/>
  <c r="M10" i="12"/>
  <c r="AA10" i="4"/>
  <c r="I10" i="12"/>
  <c r="W10" i="4"/>
  <c r="E10" i="12"/>
  <c r="AM9" i="4"/>
  <c r="U9" i="12"/>
  <c r="AI9" i="4"/>
  <c r="Q9" i="12"/>
  <c r="AE9" i="4"/>
  <c r="M9" i="12"/>
  <c r="AA9" i="4"/>
  <c r="I9" i="12"/>
  <c r="W9" i="4"/>
  <c r="E9" i="12"/>
  <c r="AM8" i="4"/>
  <c r="U8" i="12"/>
  <c r="AI8" i="4"/>
  <c r="Q8" i="12"/>
  <c r="AE8" i="4"/>
  <c r="M8" i="12"/>
  <c r="AA8" i="4"/>
  <c r="I8" i="12"/>
  <c r="AM7" i="4"/>
  <c r="U7" i="12"/>
  <c r="AI7" i="4"/>
  <c r="Q7" i="12"/>
  <c r="AE7" i="4"/>
  <c r="M7" i="12"/>
  <c r="AA7" i="4"/>
  <c r="I7" i="12"/>
  <c r="W7" i="4"/>
  <c r="E7" i="12"/>
  <c r="AM6" i="4"/>
  <c r="U6" i="12"/>
  <c r="AI6" i="4"/>
  <c r="Q6" i="12"/>
  <c r="AE6" i="4"/>
  <c r="M6" i="12"/>
  <c r="AA6" i="4"/>
  <c r="I6" i="12"/>
  <c r="W6" i="4"/>
  <c r="E6" i="12"/>
  <c r="AM5" i="4"/>
  <c r="U5" i="12"/>
  <c r="AI5" i="4"/>
  <c r="Q5" i="12"/>
  <c r="AE5" i="4"/>
  <c r="M5" i="12"/>
  <c r="AA5" i="4"/>
  <c r="I5" i="12"/>
  <c r="W5" i="4"/>
  <c r="E5" i="12"/>
  <c r="AM4" i="4"/>
  <c r="U4" i="12"/>
  <c r="AI4" i="4"/>
  <c r="Q4" i="12"/>
  <c r="AE4" i="4"/>
  <c r="M4" i="12"/>
  <c r="AA4" i="4"/>
  <c r="I4" i="12"/>
  <c r="W4" i="4"/>
  <c r="E4" i="12"/>
  <c r="AM3" i="4"/>
  <c r="U3" i="12"/>
  <c r="AI3" i="4"/>
  <c r="Q3" i="12"/>
  <c r="AE3" i="4"/>
  <c r="M3" i="12"/>
  <c r="AA3" i="4"/>
  <c r="I3" i="12"/>
  <c r="W3" i="4"/>
  <c r="E3" i="12"/>
  <c r="AM2" i="4"/>
  <c r="U39" i="2"/>
  <c r="U41" i="2"/>
  <c r="U43" i="2"/>
  <c r="U40" i="2"/>
  <c r="U2" i="12"/>
  <c r="U42" i="2"/>
  <c r="AI2" i="4"/>
  <c r="Q2" i="12"/>
  <c r="AE2" i="4"/>
  <c r="M2" i="12"/>
  <c r="AA2" i="4"/>
  <c r="I2" i="12"/>
  <c r="W2" i="4"/>
  <c r="E2" i="12"/>
  <c r="AI33" i="4"/>
  <c r="Q33" i="12"/>
  <c r="AA33" i="4"/>
  <c r="I33" i="12"/>
  <c r="AM32" i="4"/>
  <c r="U32" i="12"/>
  <c r="AE32" i="4"/>
  <c r="M32" i="12"/>
  <c r="W32" i="4"/>
  <c r="E32" i="12"/>
  <c r="AI31" i="4"/>
  <c r="Q31" i="12"/>
  <c r="AA31" i="4"/>
  <c r="I31" i="12"/>
  <c r="W31" i="4"/>
  <c r="E31" i="12"/>
  <c r="AI30" i="4"/>
  <c r="Q30" i="12"/>
  <c r="AA30" i="4"/>
  <c r="I30" i="12"/>
  <c r="AM29" i="4"/>
  <c r="U29" i="12"/>
  <c r="AI29" i="4"/>
  <c r="Q29" i="12"/>
  <c r="AA29" i="4"/>
  <c r="I29" i="12"/>
  <c r="AM28" i="4"/>
  <c r="U28" i="12"/>
  <c r="AE28" i="4"/>
  <c r="M28" i="12"/>
  <c r="W28" i="4"/>
  <c r="E28" i="12"/>
  <c r="AE27" i="4"/>
  <c r="M27" i="12"/>
  <c r="W27" i="4"/>
  <c r="E27" i="12"/>
  <c r="AM26" i="4"/>
  <c r="U26" i="12"/>
  <c r="AE26" i="4"/>
  <c r="M26" i="12"/>
  <c r="W26" i="4"/>
  <c r="E26" i="12"/>
  <c r="AI25" i="4"/>
  <c r="Q25" i="12"/>
  <c r="AA25" i="4"/>
  <c r="I25" i="12"/>
  <c r="AM24" i="4"/>
  <c r="U24" i="12"/>
  <c r="AE24" i="4"/>
  <c r="M24" i="12"/>
  <c r="W24" i="4"/>
  <c r="E24" i="12"/>
  <c r="AI23" i="4"/>
  <c r="Q23" i="12"/>
  <c r="AA23" i="4"/>
  <c r="I23" i="12"/>
  <c r="AM22" i="4"/>
  <c r="U22" i="12"/>
  <c r="AE22" i="4"/>
  <c r="M22" i="12"/>
  <c r="AA22" i="4"/>
  <c r="I22" i="12"/>
  <c r="AM21" i="4"/>
  <c r="U21" i="12"/>
  <c r="AE21" i="4"/>
  <c r="M21" i="12"/>
  <c r="W21" i="4"/>
  <c r="E21" i="12"/>
  <c r="AI20" i="4"/>
  <c r="Q20" i="12"/>
  <c r="AA20" i="4"/>
  <c r="I20" i="12"/>
  <c r="AM19" i="4"/>
  <c r="U19" i="12"/>
  <c r="AE19" i="4"/>
  <c r="M19" i="12"/>
  <c r="W19" i="4"/>
  <c r="E19" i="12"/>
  <c r="AI18" i="4"/>
  <c r="Q18" i="12"/>
  <c r="AE18" i="4"/>
  <c r="M18" i="12"/>
  <c r="W18" i="4"/>
  <c r="E18" i="12"/>
  <c r="AI17" i="4"/>
  <c r="Q17" i="12"/>
  <c r="AA17" i="4"/>
  <c r="I17" i="12"/>
  <c r="AM16" i="4"/>
  <c r="U16" i="12"/>
  <c r="AA16" i="4"/>
  <c r="I16" i="12"/>
  <c r="AM15" i="4"/>
  <c r="U15" i="12"/>
  <c r="AI15" i="4"/>
  <c r="Q15" i="12"/>
  <c r="AA15" i="4"/>
  <c r="I15" i="12"/>
  <c r="AI14" i="4"/>
  <c r="Q14" i="12"/>
  <c r="AA14" i="4"/>
  <c r="I14" i="12"/>
  <c r="AM13" i="4"/>
  <c r="U13" i="12"/>
  <c r="AE13" i="4"/>
  <c r="M13" i="12"/>
  <c r="W13" i="4"/>
  <c r="E13" i="12"/>
  <c r="AI12" i="4"/>
  <c r="Q12" i="12"/>
  <c r="AA12" i="4"/>
  <c r="I12" i="12"/>
  <c r="AM11" i="4"/>
  <c r="U11" i="12"/>
  <c r="AI11" i="4"/>
  <c r="Q11" i="12"/>
  <c r="AA11" i="4"/>
  <c r="I11" i="12"/>
  <c r="AI10" i="4"/>
  <c r="Q10" i="12"/>
  <c r="W8" i="4"/>
  <c r="E8" i="12"/>
  <c r="AG33" i="4"/>
  <c r="O33" i="12"/>
  <c r="Y33" i="4"/>
  <c r="G33" i="12"/>
  <c r="AK32" i="4"/>
  <c r="S32" i="12"/>
  <c r="AC32" i="4"/>
  <c r="K32" i="12"/>
  <c r="U32" i="4"/>
  <c r="C32" i="12"/>
  <c r="AG31" i="4"/>
  <c r="O31" i="12"/>
  <c r="Y31" i="4"/>
  <c r="G31" i="12"/>
  <c r="AG30" i="4"/>
  <c r="O30" i="12"/>
  <c r="Y30" i="4"/>
  <c r="G30" i="12"/>
  <c r="AK29" i="4"/>
  <c r="S29" i="12"/>
  <c r="AC29" i="4"/>
  <c r="K29" i="12"/>
  <c r="U29" i="4"/>
  <c r="C29" i="12"/>
  <c r="AG28" i="4"/>
  <c r="O28" i="12"/>
  <c r="AC28" i="4"/>
  <c r="K28" i="12"/>
  <c r="AK27" i="4"/>
  <c r="S27" i="12"/>
  <c r="AC27" i="4"/>
  <c r="K27" i="12"/>
  <c r="U27" i="4"/>
  <c r="C27" i="12"/>
  <c r="AG26" i="4"/>
  <c r="O26" i="12"/>
  <c r="Y26" i="4"/>
  <c r="G26" i="12"/>
  <c r="AK25" i="4"/>
  <c r="S25" i="12"/>
  <c r="AC25" i="4"/>
  <c r="K25" i="12"/>
  <c r="Y25" i="4"/>
  <c r="G25" i="12"/>
  <c r="AK24" i="4"/>
  <c r="S24" i="12"/>
  <c r="AC24" i="4"/>
  <c r="K24" i="12"/>
  <c r="U24" i="4"/>
  <c r="C24" i="12"/>
  <c r="AG23" i="4"/>
  <c r="O23" i="12"/>
  <c r="Y23" i="4"/>
  <c r="G23" i="12"/>
  <c r="AK22" i="4"/>
  <c r="S22" i="12"/>
  <c r="Y22" i="4"/>
  <c r="G22" i="12"/>
  <c r="AK21" i="4"/>
  <c r="S21" i="12"/>
  <c r="AC21" i="4"/>
  <c r="K21" i="12"/>
  <c r="U21" i="4"/>
  <c r="C21" i="12"/>
  <c r="AG20" i="4"/>
  <c r="O20" i="12"/>
  <c r="Y20" i="4"/>
  <c r="G20" i="12"/>
  <c r="AK19" i="4"/>
  <c r="S19" i="12"/>
  <c r="AC19" i="4"/>
  <c r="K19" i="12"/>
  <c r="U19" i="4"/>
  <c r="C19" i="12"/>
  <c r="AC18" i="4"/>
  <c r="K18" i="12"/>
  <c r="U18" i="4"/>
  <c r="C18" i="12"/>
  <c r="AG17" i="4"/>
  <c r="O17" i="12"/>
  <c r="Y17" i="4"/>
  <c r="G17" i="12"/>
  <c r="AK16" i="4"/>
  <c r="S16" i="12"/>
  <c r="AC16" i="4"/>
  <c r="K16" i="12"/>
  <c r="U16" i="4"/>
  <c r="C16" i="12"/>
  <c r="AC15" i="4"/>
  <c r="K15" i="12"/>
  <c r="U15" i="4"/>
  <c r="C15" i="12"/>
  <c r="AG14" i="4"/>
  <c r="O14" i="12"/>
  <c r="AC14" i="4"/>
  <c r="K14" i="12"/>
  <c r="U14" i="4"/>
  <c r="C14" i="12"/>
  <c r="AG13" i="4"/>
  <c r="O13" i="12"/>
  <c r="Y13" i="4"/>
  <c r="G13" i="12"/>
  <c r="AK12" i="4"/>
  <c r="S12" i="12"/>
  <c r="Y12" i="4"/>
  <c r="G12" i="12"/>
  <c r="AK11" i="4"/>
  <c r="S11" i="12"/>
  <c r="AC11" i="4"/>
  <c r="K11" i="12"/>
  <c r="Y11" i="4"/>
  <c r="G11" i="12"/>
  <c r="AK10" i="4"/>
  <c r="S10" i="12"/>
  <c r="AG10" i="4"/>
  <c r="O10" i="12"/>
  <c r="Y10" i="4"/>
  <c r="G10" i="12"/>
  <c r="U10" i="4"/>
  <c r="C10" i="12"/>
  <c r="AK9" i="4"/>
  <c r="S9" i="12"/>
  <c r="AG9" i="4"/>
  <c r="O9" i="12"/>
  <c r="AC9" i="4"/>
  <c r="K9" i="12"/>
  <c r="Y9" i="4"/>
  <c r="G9" i="12"/>
  <c r="U9" i="4"/>
  <c r="C9" i="12"/>
  <c r="AK8" i="4"/>
  <c r="S8" i="12"/>
  <c r="AG8" i="4"/>
  <c r="O8" i="12"/>
  <c r="AC8" i="4"/>
  <c r="K8" i="12"/>
  <c r="Y8" i="4"/>
  <c r="G8" i="12"/>
  <c r="U8" i="4"/>
  <c r="C8" i="12"/>
  <c r="AG7" i="4"/>
  <c r="O7" i="12"/>
  <c r="AC7" i="4"/>
  <c r="K7" i="12"/>
  <c r="Y7" i="4"/>
  <c r="G7" i="12"/>
  <c r="U7" i="4"/>
  <c r="C7" i="12"/>
  <c r="AK6" i="4"/>
  <c r="S6" i="12"/>
  <c r="AG6" i="4"/>
  <c r="O6" i="12"/>
  <c r="AC6" i="4"/>
  <c r="K6" i="12"/>
  <c r="Y6" i="4"/>
  <c r="G6" i="12"/>
  <c r="U6" i="4"/>
  <c r="C6" i="12"/>
  <c r="AK5" i="4"/>
  <c r="S5" i="12"/>
  <c r="AG5" i="4"/>
  <c r="O5" i="12"/>
  <c r="AC5" i="4"/>
  <c r="K5" i="12"/>
  <c r="Y5" i="4"/>
  <c r="G5" i="12"/>
  <c r="U5" i="4"/>
  <c r="C5" i="12"/>
  <c r="AK4" i="4"/>
  <c r="S4" i="12"/>
  <c r="AG4" i="4"/>
  <c r="O4" i="12"/>
  <c r="AC4" i="4"/>
  <c r="K4" i="12"/>
  <c r="Y4" i="4"/>
  <c r="G4" i="12"/>
  <c r="U4" i="4"/>
  <c r="C4" i="12"/>
  <c r="AK3" i="4"/>
  <c r="S3" i="12"/>
  <c r="AG3" i="4"/>
  <c r="O3" i="12"/>
  <c r="AC3" i="4"/>
  <c r="K3" i="12"/>
  <c r="Y3" i="4"/>
  <c r="G3" i="12"/>
  <c r="U3" i="4"/>
  <c r="C3" i="12"/>
  <c r="AK2" i="4"/>
  <c r="S2" i="12"/>
  <c r="S40" i="2"/>
  <c r="S42" i="2"/>
  <c r="S39" i="2"/>
  <c r="S43" i="2"/>
  <c r="S41" i="2"/>
  <c r="AG2" i="4"/>
  <c r="O2" i="12"/>
  <c r="AC2" i="4"/>
  <c r="K2" i="12"/>
  <c r="Y2" i="4"/>
  <c r="G2" i="12"/>
  <c r="U2" i="4"/>
  <c r="C2" i="12"/>
  <c r="AK33" i="4"/>
  <c r="S33" i="12"/>
  <c r="AC33" i="4"/>
  <c r="K33" i="12"/>
  <c r="U33" i="4"/>
  <c r="C33" i="12"/>
  <c r="AG32" i="4"/>
  <c r="O32" i="12"/>
  <c r="Y32" i="4"/>
  <c r="G32" i="12"/>
  <c r="AK31" i="4"/>
  <c r="S31" i="12"/>
  <c r="AC31" i="4"/>
  <c r="K31" i="12"/>
  <c r="U31" i="4"/>
  <c r="C31" i="12"/>
  <c r="AK30" i="4"/>
  <c r="S30" i="12"/>
  <c r="AC30" i="4"/>
  <c r="K30" i="12"/>
  <c r="U30" i="4"/>
  <c r="C30" i="12"/>
  <c r="AG29" i="4"/>
  <c r="O29" i="12"/>
  <c r="Y29" i="4"/>
  <c r="G29" i="12"/>
  <c r="AK28" i="4"/>
  <c r="S28" i="12"/>
  <c r="Y28" i="4"/>
  <c r="G28" i="12"/>
  <c r="U28" i="4"/>
  <c r="C28" i="12"/>
  <c r="AG27" i="4"/>
  <c r="O27" i="12"/>
  <c r="Y27" i="4"/>
  <c r="G27" i="12"/>
  <c r="AK26" i="4"/>
  <c r="S26" i="12"/>
  <c r="AC26" i="4"/>
  <c r="K26" i="12"/>
  <c r="U26" i="4"/>
  <c r="C26" i="12"/>
  <c r="AG25" i="4"/>
  <c r="O25" i="12"/>
  <c r="U25" i="4"/>
  <c r="C25" i="12"/>
  <c r="AG24" i="4"/>
  <c r="O24" i="12"/>
  <c r="Y24" i="4"/>
  <c r="G24" i="12"/>
  <c r="AK23" i="4"/>
  <c r="S23" i="12"/>
  <c r="AC23" i="4"/>
  <c r="K23" i="12"/>
  <c r="U23" i="4"/>
  <c r="C23" i="12"/>
  <c r="AG22" i="4"/>
  <c r="O22" i="12"/>
  <c r="AC22" i="4"/>
  <c r="K22" i="12"/>
  <c r="U22" i="4"/>
  <c r="C22" i="12"/>
  <c r="AG21" i="4"/>
  <c r="O21" i="12"/>
  <c r="Y21" i="4"/>
  <c r="G21" i="12"/>
  <c r="AK20" i="4"/>
  <c r="S20" i="12"/>
  <c r="AC20" i="4"/>
  <c r="K20" i="12"/>
  <c r="U20" i="4"/>
  <c r="C20" i="12"/>
  <c r="AG19" i="4"/>
  <c r="O19" i="12"/>
  <c r="Y19" i="4"/>
  <c r="G19" i="12"/>
  <c r="AK18" i="4"/>
  <c r="S18" i="12"/>
  <c r="AG18" i="4"/>
  <c r="O18" i="12"/>
  <c r="Y18" i="4"/>
  <c r="G18" i="12"/>
  <c r="AK17" i="4"/>
  <c r="S17" i="12"/>
  <c r="AC17" i="4"/>
  <c r="K17" i="12"/>
  <c r="U17" i="4"/>
  <c r="C17" i="12"/>
  <c r="AG16" i="4"/>
  <c r="O16" i="12"/>
  <c r="Y16" i="4"/>
  <c r="G16" i="12"/>
  <c r="AK15" i="4"/>
  <c r="S15" i="12"/>
  <c r="AG15" i="4"/>
  <c r="O15" i="12"/>
  <c r="Y15" i="4"/>
  <c r="G15" i="12"/>
  <c r="AK14" i="4"/>
  <c r="S14" i="12"/>
  <c r="Y14" i="4"/>
  <c r="G14" i="12"/>
  <c r="AK13" i="4"/>
  <c r="S13" i="12"/>
  <c r="AC13" i="4"/>
  <c r="K13" i="12"/>
  <c r="U13" i="4"/>
  <c r="C13" i="12"/>
  <c r="AG12" i="4"/>
  <c r="O12" i="12"/>
  <c r="AC12" i="4"/>
  <c r="K12" i="12"/>
  <c r="U12" i="4"/>
  <c r="C12" i="12"/>
  <c r="AG11" i="4"/>
  <c r="O11" i="12"/>
  <c r="U11" i="4"/>
  <c r="C11" i="12"/>
  <c r="AC10" i="4"/>
  <c r="K10" i="12"/>
  <c r="AK7" i="4"/>
  <c r="S7" i="12"/>
  <c r="P34" i="2"/>
  <c r="C268" i="2" s="1"/>
  <c r="AH1" i="4"/>
  <c r="M34" i="2"/>
  <c r="AE1" i="4"/>
  <c r="C34" i="2"/>
  <c r="U1" i="4"/>
  <c r="N34" i="2"/>
  <c r="C265" i="2" s="1"/>
  <c r="AF1" i="4"/>
  <c r="F34" i="2"/>
  <c r="C253" i="2" s="1"/>
  <c r="X1" i="4"/>
  <c r="AK1" i="4"/>
  <c r="K34" i="2"/>
  <c r="AC1" i="4"/>
  <c r="B34" i="2"/>
  <c r="A47" i="2" s="1"/>
  <c r="T1" i="4"/>
  <c r="AM1" i="4"/>
  <c r="D34" i="2"/>
  <c r="C250" i="2" s="1"/>
  <c r="V1" i="4"/>
  <c r="AL1" i="4"/>
  <c r="Q34" i="2"/>
  <c r="AI1" i="4"/>
  <c r="I34" i="2"/>
  <c r="AA1" i="4"/>
  <c r="H34" i="2"/>
  <c r="C256" i="2" s="1"/>
  <c r="Z1" i="4"/>
  <c r="L34" i="2"/>
  <c r="C262" i="2" s="1"/>
  <c r="AD1" i="4"/>
  <c r="AJ1" i="4"/>
  <c r="J34" i="2"/>
  <c r="C259" i="2" s="1"/>
  <c r="AB1" i="4"/>
  <c r="E34" i="2"/>
  <c r="W1" i="4"/>
  <c r="O34" i="2"/>
  <c r="AG1" i="4"/>
  <c r="G34" i="2"/>
  <c r="Y1" i="4"/>
  <c r="A89" i="2"/>
  <c r="A111" i="2"/>
  <c r="C225" i="2"/>
  <c r="D238" i="2" s="1"/>
  <c r="A153" i="2"/>
  <c r="E37" i="12" l="1"/>
  <c r="M37" i="12"/>
  <c r="F157" i="12" s="1"/>
  <c r="U37" i="12"/>
  <c r="K37" i="12"/>
  <c r="I37" i="12"/>
  <c r="F114" i="12" s="1"/>
  <c r="Q37" i="12"/>
  <c r="G37" i="12"/>
  <c r="F92" i="12" s="1"/>
  <c r="O37" i="12"/>
  <c r="S37" i="12"/>
  <c r="F224" i="12" s="1"/>
  <c r="A132" i="2"/>
  <c r="A197" i="2"/>
  <c r="C224" i="2"/>
  <c r="D237" i="2" s="1"/>
  <c r="C226" i="2"/>
  <c r="D239" i="2" s="1"/>
  <c r="D640" i="12"/>
  <c r="C668" i="12"/>
  <c r="C227" i="2"/>
  <c r="D240" i="2" s="1"/>
  <c r="C229" i="2"/>
  <c r="D242" i="2" s="1"/>
  <c r="C671" i="12"/>
  <c r="D641" i="12"/>
  <c r="F39" i="12"/>
  <c r="F41" i="12"/>
  <c r="F40" i="12"/>
  <c r="F43" i="12"/>
  <c r="F42" i="12"/>
  <c r="D39" i="12"/>
  <c r="D41" i="12"/>
  <c r="D43" i="12"/>
  <c r="D42" i="12"/>
  <c r="D40" i="12"/>
  <c r="L43" i="12"/>
  <c r="L42" i="12"/>
  <c r="L41" i="12"/>
  <c r="L39" i="12"/>
  <c r="L40" i="12"/>
  <c r="T40" i="12"/>
  <c r="D242" i="12" s="1"/>
  <c r="T39" i="12"/>
  <c r="D241" i="12" s="1"/>
  <c r="D247" i="12" s="1"/>
  <c r="T43" i="12"/>
  <c r="T42" i="12"/>
  <c r="T41" i="12"/>
  <c r="R39" i="12"/>
  <c r="D223" i="12" s="1"/>
  <c r="D229" i="12" s="1"/>
  <c r="R43" i="12"/>
  <c r="R42" i="12"/>
  <c r="R41" i="12"/>
  <c r="R40" i="12"/>
  <c r="D224" i="12" s="1"/>
  <c r="B41" i="12"/>
  <c r="B39" i="12"/>
  <c r="D49" i="12" s="1"/>
  <c r="D55" i="12" s="1"/>
  <c r="B40" i="12"/>
  <c r="D50" i="12" s="1"/>
  <c r="B42" i="12"/>
  <c r="B43" i="12"/>
  <c r="J41" i="12"/>
  <c r="J40" i="12"/>
  <c r="J39" i="12"/>
  <c r="J42" i="12"/>
  <c r="J43" i="12"/>
  <c r="N41" i="12"/>
  <c r="N42" i="12"/>
  <c r="N40" i="12"/>
  <c r="N43" i="12"/>
  <c r="N39" i="12"/>
  <c r="H39" i="12"/>
  <c r="H41" i="12"/>
  <c r="H43" i="12"/>
  <c r="H42" i="12"/>
  <c r="H40" i="12"/>
  <c r="P41" i="12"/>
  <c r="P40" i="12"/>
  <c r="P42" i="12"/>
  <c r="P43" i="12"/>
  <c r="P39" i="12"/>
  <c r="C37" i="12"/>
  <c r="F50" i="12" s="1"/>
  <c r="C41" i="12"/>
  <c r="C43" i="12"/>
  <c r="C42" i="12"/>
  <c r="C40" i="12"/>
  <c r="E50" i="12" s="1"/>
  <c r="C39" i="12"/>
  <c r="E49" i="12" s="1"/>
  <c r="E55" i="12" s="1"/>
  <c r="K43" i="12"/>
  <c r="K39" i="12"/>
  <c r="K41" i="12"/>
  <c r="K40" i="12"/>
  <c r="K42" i="12"/>
  <c r="O40" i="12"/>
  <c r="O43" i="12"/>
  <c r="O39" i="12"/>
  <c r="O42" i="12"/>
  <c r="O41" i="12"/>
  <c r="S39" i="12"/>
  <c r="E223" i="12" s="1"/>
  <c r="E229" i="12" s="1"/>
  <c r="S41" i="12"/>
  <c r="S43" i="12"/>
  <c r="S40" i="12"/>
  <c r="E224" i="12" s="1"/>
  <c r="S42" i="12"/>
  <c r="E41" i="12"/>
  <c r="E42" i="12"/>
  <c r="E40" i="12"/>
  <c r="E39" i="12"/>
  <c r="E43" i="12"/>
  <c r="M42" i="12"/>
  <c r="M41" i="12"/>
  <c r="M40" i="12"/>
  <c r="M43" i="12"/>
  <c r="M39" i="12"/>
  <c r="U42" i="12"/>
  <c r="U40" i="12"/>
  <c r="E242" i="12" s="1"/>
  <c r="U43" i="12"/>
  <c r="U39" i="12"/>
  <c r="E241" i="12" s="1"/>
  <c r="E247" i="12" s="1"/>
  <c r="U41" i="12"/>
  <c r="G42" i="12"/>
  <c r="G40" i="12"/>
  <c r="G41" i="12"/>
  <c r="G43" i="12"/>
  <c r="G39" i="12"/>
  <c r="I41" i="12"/>
  <c r="I40" i="12"/>
  <c r="I43" i="12"/>
  <c r="I39" i="12"/>
  <c r="I42" i="12"/>
  <c r="Q43" i="12"/>
  <c r="Q39" i="12"/>
  <c r="Q42" i="12"/>
  <c r="Q41" i="12"/>
  <c r="Q40" i="12"/>
  <c r="C223" i="2"/>
  <c r="D236" i="2" s="1"/>
  <c r="C228" i="2"/>
  <c r="D241" i="2" s="1"/>
  <c r="A68" i="2"/>
  <c r="A175" i="2"/>
  <c r="I231" i="2"/>
  <c r="F276" i="2"/>
  <c r="G231" i="2"/>
  <c r="F244" i="2" s="1"/>
  <c r="F274" i="2"/>
  <c r="H231" i="2"/>
  <c r="F275" i="2"/>
  <c r="F231" i="2"/>
  <c r="E276" i="2"/>
  <c r="E231" i="2"/>
  <c r="E275" i="2"/>
  <c r="C230" i="2"/>
  <c r="D243" i="2" s="1"/>
  <c r="C271" i="2"/>
  <c r="D231" i="2"/>
  <c r="E244" i="2" s="1"/>
  <c r="E274" i="2"/>
  <c r="C231" i="2"/>
  <c r="D244" i="2" s="1"/>
  <c r="C274" i="2"/>
  <c r="E666" i="12" l="1"/>
  <c r="D201" i="12"/>
  <c r="E660" i="12"/>
  <c r="D157" i="12"/>
  <c r="E651" i="12"/>
  <c r="D92" i="12"/>
  <c r="E657" i="12"/>
  <c r="D135" i="12"/>
  <c r="E672" i="12"/>
  <c r="E665" i="12"/>
  <c r="D200" i="12"/>
  <c r="D206" i="12" s="1"/>
  <c r="E639" i="12"/>
  <c r="E663" i="12"/>
  <c r="D179" i="12"/>
  <c r="E659" i="12"/>
  <c r="D156" i="12"/>
  <c r="D162" i="12" s="1"/>
  <c r="E637" i="12"/>
  <c r="E648" i="12"/>
  <c r="D71" i="12"/>
  <c r="E633" i="12"/>
  <c r="D70" i="12"/>
  <c r="D76" i="12" s="1"/>
  <c r="E647" i="12"/>
  <c r="E662" i="12"/>
  <c r="E638" i="12"/>
  <c r="D178" i="12"/>
  <c r="D184" i="12" s="1"/>
  <c r="E654" i="12"/>
  <c r="D114" i="12"/>
  <c r="E653" i="12"/>
  <c r="E635" i="12"/>
  <c r="D113" i="12"/>
  <c r="D119" i="12" s="1"/>
  <c r="E656" i="12"/>
  <c r="D134" i="12"/>
  <c r="D140" i="12" s="1"/>
  <c r="E636" i="12"/>
  <c r="E669" i="12"/>
  <c r="E640" i="12"/>
  <c r="E668" i="12"/>
  <c r="E671" i="12"/>
  <c r="E641" i="12"/>
  <c r="E634" i="12"/>
  <c r="E650" i="12"/>
  <c r="D91" i="12"/>
  <c r="D97" i="12" s="1"/>
  <c r="F653" i="12"/>
  <c r="E113" i="12"/>
  <c r="E119" i="12" s="1"/>
  <c r="F635" i="12"/>
  <c r="F650" i="12"/>
  <c r="F634" i="12"/>
  <c r="E91" i="12"/>
  <c r="E97" i="12" s="1"/>
  <c r="F665" i="12"/>
  <c r="E200" i="12"/>
  <c r="E206" i="12" s="1"/>
  <c r="F639" i="12"/>
  <c r="F666" i="12"/>
  <c r="E201" i="12"/>
  <c r="F654" i="12"/>
  <c r="E114" i="12"/>
  <c r="F647" i="12"/>
  <c r="E70" i="12"/>
  <c r="E76" i="12" s="1"/>
  <c r="F633" i="12"/>
  <c r="F668" i="12"/>
  <c r="F640" i="12"/>
  <c r="F651" i="12"/>
  <c r="E92" i="12"/>
  <c r="F671" i="12"/>
  <c r="F641" i="12"/>
  <c r="F659" i="12"/>
  <c r="F637" i="12"/>
  <c r="E156" i="12"/>
  <c r="E162" i="12" s="1"/>
  <c r="F648" i="12"/>
  <c r="E71" i="12"/>
  <c r="F669" i="12"/>
  <c r="F663" i="12"/>
  <c r="E179" i="12"/>
  <c r="F656" i="12"/>
  <c r="F636" i="12"/>
  <c r="E134" i="12"/>
  <c r="E140" i="12" s="1"/>
  <c r="F672" i="12"/>
  <c r="F660" i="12"/>
  <c r="E157" i="12"/>
  <c r="F662" i="12"/>
  <c r="E178" i="12"/>
  <c r="E184" i="12" s="1"/>
  <c r="F638" i="12"/>
  <c r="F657" i="12"/>
  <c r="E135" i="12"/>
  <c r="E230" i="2"/>
  <c r="E272" i="2"/>
  <c r="F230" i="2"/>
  <c r="E273" i="2"/>
  <c r="I230" i="2"/>
  <c r="F273" i="2"/>
  <c r="H230" i="2"/>
  <c r="F272" i="2"/>
  <c r="G230" i="2"/>
  <c r="F243" i="2" s="1"/>
  <c r="F271" i="2"/>
  <c r="D230" i="2"/>
  <c r="E243" i="2" s="1"/>
  <c r="E271" i="2"/>
  <c r="F179" i="2"/>
  <c r="F157" i="2"/>
  <c r="F201" i="2"/>
  <c r="F135" i="2"/>
  <c r="F114" i="2"/>
  <c r="Q35" i="2" l="1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K40" i="2" l="1"/>
  <c r="K39" i="2"/>
  <c r="K43" i="2"/>
  <c r="K42" i="2"/>
  <c r="K41" i="2"/>
  <c r="C41" i="2"/>
  <c r="E49" i="2" s="1"/>
  <c r="E55" i="2" s="1"/>
  <c r="C40" i="2"/>
  <c r="C39" i="2"/>
  <c r="C43" i="2"/>
  <c r="E51" i="2" s="1"/>
  <c r="C42" i="2"/>
  <c r="E50" i="2" s="1"/>
  <c r="G40" i="2"/>
  <c r="G39" i="2"/>
  <c r="G43" i="2"/>
  <c r="F255" i="2" s="1"/>
  <c r="G42" i="2"/>
  <c r="F254" i="2" s="1"/>
  <c r="G41" i="2"/>
  <c r="F253" i="2" s="1"/>
  <c r="O40" i="2"/>
  <c r="O39" i="2"/>
  <c r="O43" i="2"/>
  <c r="O42" i="2"/>
  <c r="O41" i="2"/>
  <c r="E37" i="2"/>
  <c r="D39" i="2"/>
  <c r="D41" i="2"/>
  <c r="D40" i="2"/>
  <c r="D43" i="2"/>
  <c r="E252" i="2" s="1"/>
  <c r="D42" i="2"/>
  <c r="E251" i="2" s="1"/>
  <c r="H39" i="2"/>
  <c r="H40" i="2"/>
  <c r="H43" i="2"/>
  <c r="E258" i="2" s="1"/>
  <c r="H42" i="2"/>
  <c r="E257" i="2" s="1"/>
  <c r="H41" i="2"/>
  <c r="E256" i="2" s="1"/>
  <c r="L39" i="2"/>
  <c r="L40" i="2"/>
  <c r="L43" i="2"/>
  <c r="L42" i="2"/>
  <c r="L41" i="2"/>
  <c r="P39" i="2"/>
  <c r="P40" i="2"/>
  <c r="P43" i="2"/>
  <c r="P42" i="2"/>
  <c r="P41" i="2"/>
  <c r="E40" i="2"/>
  <c r="E39" i="2"/>
  <c r="E41" i="2"/>
  <c r="E43" i="2"/>
  <c r="F252" i="2" s="1"/>
  <c r="E42" i="2"/>
  <c r="F251" i="2" s="1"/>
  <c r="I40" i="2"/>
  <c r="I39" i="2"/>
  <c r="I41" i="2"/>
  <c r="F256" i="2" s="1"/>
  <c r="I43" i="2"/>
  <c r="F258" i="2" s="1"/>
  <c r="I42" i="2"/>
  <c r="F257" i="2" s="1"/>
  <c r="M40" i="2"/>
  <c r="M39" i="2"/>
  <c r="M41" i="2"/>
  <c r="M43" i="2"/>
  <c r="M42" i="2"/>
  <c r="Q40" i="2"/>
  <c r="Q39" i="2"/>
  <c r="Q41" i="2"/>
  <c r="Q43" i="2"/>
  <c r="Q42" i="2"/>
  <c r="B42" i="2"/>
  <c r="D50" i="2" s="1"/>
  <c r="B41" i="2"/>
  <c r="D49" i="2" s="1"/>
  <c r="D55" i="2" s="1"/>
  <c r="B40" i="2"/>
  <c r="B43" i="2"/>
  <c r="D51" i="2" s="1"/>
  <c r="B39" i="2"/>
  <c r="F41" i="2"/>
  <c r="E253" i="2" s="1"/>
  <c r="F40" i="2"/>
  <c r="F39" i="2"/>
  <c r="F42" i="2"/>
  <c r="E254" i="2" s="1"/>
  <c r="F43" i="2"/>
  <c r="E255" i="2" s="1"/>
  <c r="J40" i="2"/>
  <c r="J39" i="2"/>
  <c r="J42" i="2"/>
  <c r="J41" i="2"/>
  <c r="J43" i="2"/>
  <c r="N40" i="2"/>
  <c r="N39" i="2"/>
  <c r="N42" i="2"/>
  <c r="N41" i="2"/>
  <c r="N43" i="2"/>
  <c r="G37" i="2"/>
  <c r="C37" i="2"/>
  <c r="F50" i="2" s="1"/>
  <c r="F226" i="2" l="1"/>
  <c r="E261" i="2"/>
  <c r="D227" i="2"/>
  <c r="E240" i="2" s="1"/>
  <c r="E262" i="2"/>
  <c r="E228" i="2"/>
  <c r="E266" i="2"/>
  <c r="D226" i="2"/>
  <c r="E239" i="2" s="1"/>
  <c r="E259" i="2"/>
  <c r="G229" i="2"/>
  <c r="F242" i="2" s="1"/>
  <c r="F268" i="2"/>
  <c r="I227" i="2"/>
  <c r="F264" i="2"/>
  <c r="F229" i="2"/>
  <c r="E270" i="2"/>
  <c r="E227" i="2"/>
  <c r="E263" i="2"/>
  <c r="D223" i="2"/>
  <c r="E236" i="2" s="1"/>
  <c r="E250" i="2"/>
  <c r="H228" i="2"/>
  <c r="F266" i="2"/>
  <c r="I226" i="2"/>
  <c r="F261" i="2"/>
  <c r="D228" i="2"/>
  <c r="E241" i="2" s="1"/>
  <c r="E265" i="2"/>
  <c r="G223" i="2"/>
  <c r="F236" i="2" s="1"/>
  <c r="F250" i="2"/>
  <c r="G228" i="2"/>
  <c r="F241" i="2" s="1"/>
  <c r="F265" i="2"/>
  <c r="E226" i="2"/>
  <c r="E260" i="2"/>
  <c r="G227" i="2"/>
  <c r="F240" i="2" s="1"/>
  <c r="F262" i="2"/>
  <c r="F227" i="2"/>
  <c r="E264" i="2"/>
  <c r="I228" i="2"/>
  <c r="F267" i="2"/>
  <c r="I229" i="2"/>
  <c r="F270" i="2"/>
  <c r="H227" i="2"/>
  <c r="F263" i="2"/>
  <c r="E229" i="2"/>
  <c r="E269" i="2"/>
  <c r="H226" i="2"/>
  <c r="F260" i="2"/>
  <c r="F228" i="2"/>
  <c r="E267" i="2"/>
  <c r="H229" i="2"/>
  <c r="F269" i="2"/>
  <c r="D229" i="2"/>
  <c r="E242" i="2" s="1"/>
  <c r="E268" i="2"/>
  <c r="G226" i="2"/>
  <c r="F239" i="2" s="1"/>
  <c r="F259" i="2"/>
  <c r="E113" i="2"/>
  <c r="E119" i="2" s="1"/>
  <c r="G225" i="2"/>
  <c r="F238" i="2" s="1"/>
  <c r="E72" i="2"/>
  <c r="I223" i="2"/>
  <c r="D115" i="2"/>
  <c r="F225" i="2"/>
  <c r="D72" i="2"/>
  <c r="F223" i="2"/>
  <c r="E93" i="2"/>
  <c r="I224" i="2"/>
  <c r="D93" i="2"/>
  <c r="F224" i="2"/>
  <c r="D91" i="2"/>
  <c r="D97" i="2" s="1"/>
  <c r="D224" i="2"/>
  <c r="E237" i="2" s="1"/>
  <c r="E114" i="2"/>
  <c r="H225" i="2"/>
  <c r="D113" i="2"/>
  <c r="D119" i="2" s="1"/>
  <c r="D225" i="2"/>
  <c r="E238" i="2" s="1"/>
  <c r="E91" i="2"/>
  <c r="E97" i="2" s="1"/>
  <c r="G224" i="2"/>
  <c r="F237" i="2" s="1"/>
  <c r="D92" i="2"/>
  <c r="E224" i="2"/>
  <c r="E115" i="2"/>
  <c r="I225" i="2"/>
  <c r="E71" i="2"/>
  <c r="H223" i="2"/>
  <c r="D114" i="2"/>
  <c r="E225" i="2"/>
  <c r="D71" i="2"/>
  <c r="E223" i="2"/>
  <c r="E92" i="2"/>
  <c r="H224" i="2"/>
  <c r="D178" i="2"/>
  <c r="D184" i="2" s="1"/>
  <c r="E200" i="2"/>
  <c r="E206" i="2" s="1"/>
  <c r="E157" i="2"/>
  <c r="D202" i="2"/>
  <c r="D156" i="2"/>
  <c r="D162" i="2" s="1"/>
  <c r="E180" i="2"/>
  <c r="E134" i="2"/>
  <c r="E140" i="2" s="1"/>
  <c r="E135" i="2"/>
  <c r="D179" i="2"/>
  <c r="D136" i="2"/>
  <c r="E158" i="2"/>
  <c r="D157" i="2"/>
  <c r="D134" i="2"/>
  <c r="D140" i="2" s="1"/>
  <c r="E201" i="2"/>
  <c r="E156" i="2"/>
  <c r="E162" i="2" s="1"/>
  <c r="E70" i="2"/>
  <c r="E76" i="2" s="1"/>
  <c r="D200" i="2"/>
  <c r="D206" i="2" s="1"/>
  <c r="D158" i="2"/>
  <c r="E178" i="2"/>
  <c r="E184" i="2" s="1"/>
  <c r="E136" i="2"/>
  <c r="D180" i="2"/>
  <c r="D135" i="2"/>
  <c r="E202" i="2"/>
  <c r="D201" i="2"/>
  <c r="D70" i="2"/>
  <c r="D76" i="2" s="1"/>
  <c r="E179" i="2"/>
</calcChain>
</file>

<file path=xl/sharedStrings.xml><?xml version="1.0" encoding="utf-8"?>
<sst xmlns="http://schemas.openxmlformats.org/spreadsheetml/2006/main" count="359" uniqueCount="41">
  <si>
    <t>Randomization no.</t>
  </si>
  <si>
    <t>Treatment</t>
  </si>
  <si>
    <t xml:space="preserve">Shapiro wilk </t>
  </si>
  <si>
    <t>Levene's</t>
  </si>
  <si>
    <t>T Test eq</t>
  </si>
  <si>
    <t>Control</t>
  </si>
  <si>
    <t>Group A</t>
  </si>
  <si>
    <t>Group B</t>
  </si>
  <si>
    <t>Column1</t>
  </si>
  <si>
    <t>P - Value</t>
  </si>
  <si>
    <t>Mean</t>
  </si>
  <si>
    <t>SD</t>
  </si>
  <si>
    <t>Median</t>
  </si>
  <si>
    <t>Min</t>
  </si>
  <si>
    <t>Max</t>
  </si>
  <si>
    <t xml:space="preserve">Median </t>
  </si>
  <si>
    <t xml:space="preserve">Mann - Whitney U </t>
  </si>
  <si>
    <t>All Postoperative</t>
  </si>
  <si>
    <t>Count</t>
  </si>
  <si>
    <t>Continous</t>
  </si>
  <si>
    <t>UR3tip-FP</t>
  </si>
  <si>
    <t>UR3Center-FP</t>
  </si>
  <si>
    <t>UR3apex-FP</t>
  </si>
  <si>
    <t>UR6tip-FP</t>
  </si>
  <si>
    <t>UR6Center-FP</t>
  </si>
  <si>
    <t>UR6apex-FP</t>
  </si>
  <si>
    <t>UR3-tipping-horizontal plane</t>
  </si>
  <si>
    <t>UR6-tipping- FP</t>
  </si>
  <si>
    <t>UR6-tipping - HP</t>
  </si>
  <si>
    <t>UR3-torque/ MSP</t>
  </si>
  <si>
    <t>UR3 torque- Horizontal plane</t>
  </si>
  <si>
    <t>UR6torque - MSP</t>
  </si>
  <si>
    <t>UR6torque - HP</t>
  </si>
  <si>
    <t>UR3Rotation - MSP</t>
  </si>
  <si>
    <t>UR3Rotation - FP</t>
  </si>
  <si>
    <t>UR6Rotation - MSP</t>
  </si>
  <si>
    <t>UR6Rotation - FP</t>
  </si>
  <si>
    <t>UR3-Root Length</t>
  </si>
  <si>
    <t>Intervention</t>
  </si>
  <si>
    <t>Kruskal - Wallis</t>
  </si>
  <si>
    <t>UR3-tipping-/FP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</si>
</sst>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.000"/>
    <numFmt numFmtId="165" formatCode="0.000"/>
    <numFmt numFmtId="166" formatCode="0.0"/>
  </numFmts>
  <fonts count="1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178"/>
      <scheme val="minor"/>
    </font>
    <font>
      <b/>
      <sz val="20"/>
      <color theme="1"/>
      <name val="Times New Roman"/>
      <family val="1"/>
    </font>
    <font>
      <b/>
      <sz val="14"/>
      <color theme="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4" fillId="0" borderId="0"/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 applyFill="1"/>
    <xf numFmtId="164" fontId="5" fillId="0" borderId="0" xfId="0" applyNumberFormat="1" applyFont="1"/>
    <xf numFmtId="164" fontId="8" fillId="0" borderId="0" xfId="3" applyNumberFormat="1" applyFont="1" applyBorder="1" applyAlignment="1">
      <alignment horizontal="right" vertical="center"/>
    </xf>
    <xf numFmtId="0" fontId="8" fillId="0" borderId="0" xfId="3" applyFont="1" applyBorder="1" applyAlignment="1">
      <alignment horizontal="left" vertical="center" wrapText="1"/>
    </xf>
    <xf numFmtId="165" fontId="5" fillId="4" borderId="0" xfId="0" applyNumberFormat="1" applyFont="1" applyFill="1"/>
    <xf numFmtId="165" fontId="5" fillId="0" borderId="0" xfId="0" applyNumberFormat="1" applyFont="1"/>
    <xf numFmtId="165" fontId="5" fillId="5" borderId="0" xfId="0" applyNumberFormat="1" applyFont="1" applyFill="1"/>
    <xf numFmtId="0" fontId="5" fillId="4" borderId="0" xfId="0" applyFont="1" applyFill="1"/>
    <xf numFmtId="0" fontId="6" fillId="6" borderId="0" xfId="0" applyFont="1" applyFill="1"/>
    <xf numFmtId="0" fontId="5" fillId="7" borderId="0" xfId="0" applyFont="1" applyFill="1"/>
    <xf numFmtId="0" fontId="9" fillId="0" borderId="0" xfId="0" applyFont="1"/>
    <xf numFmtId="0" fontId="10" fillId="0" borderId="0" xfId="0" applyFont="1"/>
    <xf numFmtId="0" fontId="10" fillId="7" borderId="0" xfId="0" applyFont="1" applyFill="1"/>
    <xf numFmtId="0" fontId="9" fillId="7" borderId="0" xfId="0" applyFont="1" applyFill="1"/>
    <xf numFmtId="166" fontId="5" fillId="0" borderId="0" xfId="0" applyNumberFormat="1" applyFont="1"/>
    <xf numFmtId="0" fontId="6" fillId="0" borderId="5" xfId="0" applyFont="1" applyBorder="1"/>
    <xf numFmtId="166" fontId="5" fillId="0" borderId="5" xfId="0" applyNumberFormat="1" applyFont="1" applyBorder="1"/>
    <xf numFmtId="0" fontId="5" fillId="0" borderId="5" xfId="0" applyFont="1" applyBorder="1"/>
    <xf numFmtId="0" fontId="11" fillId="0" borderId="0" xfId="0" applyFont="1"/>
    <xf numFmtId="0" fontId="6" fillId="0" borderId="0" xfId="0" applyFont="1" applyFill="1"/>
    <xf numFmtId="0" fontId="5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6" fillId="7" borderId="0" xfId="0" applyFont="1" applyFill="1"/>
    <xf numFmtId="0" fontId="12" fillId="0" borderId="3" xfId="1" applyFont="1" applyFill="1" applyBorder="1" applyAlignment="1">
      <alignment vertical="center"/>
    </xf>
    <xf numFmtId="0" fontId="12" fillId="0" borderId="4" xfId="2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/>
    <xf numFmtId="0" fontId="6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6" fillId="8" borderId="0" xfId="0" applyFont="1" applyFill="1" applyAlignment="1">
      <alignment wrapText="1"/>
    </xf>
    <xf numFmtId="0" fontId="0" fillId="0" borderId="7" xfId="0" applyBorder="1"/>
    <xf numFmtId="0" fontId="0" fillId="0" borderId="0" xfId="0" applyBorder="1"/>
    <xf numFmtId="0" fontId="13" fillId="9" borderId="8" xfId="0" applyFont="1" applyFill="1" applyBorder="1"/>
    <xf numFmtId="0" fontId="13" fillId="9" borderId="9" xfId="0" applyFont="1" applyFill="1" applyBorder="1"/>
    <xf numFmtId="0" fontId="13" fillId="9" borderId="10" xfId="0" applyFont="1" applyFill="1" applyBorder="1"/>
    <xf numFmtId="0" fontId="9" fillId="10" borderId="8" xfId="0" applyFont="1" applyFill="1" applyBorder="1"/>
    <xf numFmtId="0" fontId="9" fillId="10" borderId="9" xfId="0" applyFont="1" applyFill="1" applyBorder="1"/>
    <xf numFmtId="0" fontId="9" fillId="10" borderId="10" xfId="0" applyFont="1" applyFill="1" applyBorder="1"/>
    <xf numFmtId="0" fontId="10" fillId="10" borderId="8" xfId="0" applyFont="1" applyFill="1" applyBorder="1"/>
    <xf numFmtId="0" fontId="10" fillId="11" borderId="0" xfId="0" applyFont="1" applyFill="1" applyBorder="1"/>
    <xf numFmtId="0" fontId="9" fillId="11" borderId="0" xfId="0" applyFont="1" applyFill="1" applyBorder="1"/>
    <xf numFmtId="0" fontId="9" fillId="11" borderId="0" xfId="0" applyFont="1" applyFill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166" fontId="9" fillId="11" borderId="0" xfId="0" applyNumberFormat="1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vertical="center"/>
    </xf>
    <xf numFmtId="0" fontId="9" fillId="11" borderId="0" xfId="0" applyFont="1" applyFill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166" fontId="10" fillId="11" borderId="0" xfId="0" applyNumberFormat="1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166" fontId="9" fillId="11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 wrapText="1"/>
    </xf>
    <xf numFmtId="0" fontId="6" fillId="8" borderId="0" xfId="0" applyFont="1" applyFill="1" applyAlignment="1"/>
    <xf numFmtId="0" fontId="6" fillId="0" borderId="0" xfId="0" applyFont="1" applyFill="1" applyAlignment="1">
      <alignment wrapText="1"/>
    </xf>
    <xf numFmtId="0" fontId="15" fillId="13" borderId="0" xfId="0" applyFont="1" applyFill="1" applyAlignment="1">
      <alignment horizontal="right" vertical="center" wrapText="1"/>
    </xf>
    <xf numFmtId="0" fontId="0" fillId="13" borderId="0" xfId="0" applyFill="1"/>
    <xf numFmtId="0" fontId="15" fillId="14" borderId="0" xfId="0" applyFont="1" applyFill="1" applyAlignment="1">
      <alignment horizontal="right" vertical="center" wrapText="1"/>
    </xf>
    <xf numFmtId="0" fontId="0" fillId="14" borderId="0" xfId="0" applyFill="1"/>
    <xf numFmtId="0" fontId="0" fillId="13" borderId="0" xfId="0" applyFill="1" applyAlignment="1">
      <alignment horizontal="right"/>
    </xf>
    <xf numFmtId="165" fontId="5" fillId="15" borderId="0" xfId="0" applyNumberFormat="1" applyFont="1" applyFill="1"/>
    <xf numFmtId="0" fontId="6" fillId="0" borderId="0" xfId="0" applyFont="1" applyAlignment="1">
      <alignment wrapText="1"/>
    </xf>
    <xf numFmtId="0" fontId="6" fillId="6" borderId="0" xfId="0" applyFont="1" applyFill="1" applyAlignment="1">
      <alignment wrapText="1"/>
    </xf>
    <xf numFmtId="0" fontId="5" fillId="0" borderId="0" xfId="0" applyFont="1" applyAlignment="1">
      <alignment wrapText="1"/>
    </xf>
    <xf numFmtId="2" fontId="9" fillId="0" borderId="0" xfId="0" applyNumberFormat="1" applyFont="1" applyAlignment="1">
      <alignment horizontal="center" vertical="center"/>
    </xf>
    <xf numFmtId="0" fontId="5" fillId="5" borderId="0" xfId="0" applyFont="1" applyFill="1"/>
    <xf numFmtId="0" fontId="14" fillId="4" borderId="0" xfId="0" applyFont="1" applyFill="1" applyAlignment="1">
      <alignment horizontal="left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wrapText="1"/>
    </xf>
  </cellXfs>
  <cellStyles count="4">
    <cellStyle name="Input" xfId="1" builtinId="20"/>
    <cellStyle name="Normal" xfId="0" builtinId="0"/>
    <cellStyle name="Normal_Continous" xfId="3"/>
    <cellStyle name="Note" xfId="2" builtinId="10"/>
  </cellStyles>
  <dxfs count="40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rgb="FF000000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 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Median'!$D$54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Median'!$C$55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Median'!$D$55</c:f>
              <c:numCache>
                <c:formatCode>General</c:formatCode>
                <c:ptCount val="1"/>
                <c:pt idx="0">
                  <c:v>4.875</c:v>
                </c:pt>
              </c:numCache>
            </c:numRef>
          </c:val>
        </c:ser>
        <c:ser>
          <c:idx val="1"/>
          <c:order val="1"/>
          <c:tx>
            <c:strRef>
              <c:f>'Continous Median'!$E$54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Median'!$C$55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Median'!$E$55</c:f>
              <c:numCache>
                <c:formatCode>General</c:formatCode>
                <c:ptCount val="1"/>
                <c:pt idx="0">
                  <c:v>4.49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987064"/>
        <c:axId val="213724504"/>
      </c:barChart>
      <c:catAx>
        <c:axId val="26298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724504"/>
        <c:crosses val="autoZero"/>
        <c:auto val="1"/>
        <c:lblAlgn val="ctr"/>
        <c:lblOffset val="100"/>
        <c:noMultiLvlLbl val="0"/>
      </c:catAx>
      <c:valAx>
        <c:axId val="213724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2987064"/>
        <c:crosses val="autoZero"/>
        <c:crossBetween val="between"/>
        <c:majorUnit val="2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 Upper 3 tip - Frankfurt plane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Mean'!$D$54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Mean'!$C$55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Mean'!$D$55</c:f>
              <c:numCache>
                <c:formatCode>General</c:formatCode>
                <c:ptCount val="1"/>
                <c:pt idx="0">
                  <c:v>4.7575000000000003</c:v>
                </c:pt>
              </c:numCache>
            </c:numRef>
          </c:val>
        </c:ser>
        <c:ser>
          <c:idx val="1"/>
          <c:order val="1"/>
          <c:tx>
            <c:strRef>
              <c:f>'Continous Mean'!$E$54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Mean'!$C$55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Mean'!$E$55</c:f>
              <c:numCache>
                <c:formatCode>General</c:formatCode>
                <c:ptCount val="1"/>
                <c:pt idx="0">
                  <c:v>4.54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38560"/>
        <c:axId val="338738952"/>
      </c:barChart>
      <c:catAx>
        <c:axId val="33873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8952"/>
        <c:crosses val="autoZero"/>
        <c:auto val="1"/>
        <c:lblAlgn val="ctr"/>
        <c:lblOffset val="100"/>
        <c:noMultiLvlLbl val="0"/>
      </c:catAx>
      <c:valAx>
        <c:axId val="33873895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8560"/>
        <c:crosses val="autoZero"/>
        <c:crossBetween val="between"/>
        <c:majorUnit val="2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 3 Center - Frankfurt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Mean'!$D$75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Mean'!$C$76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Mean'!$D$76</c:f>
              <c:numCache>
                <c:formatCode>General</c:formatCode>
                <c:ptCount val="1"/>
                <c:pt idx="0">
                  <c:v>1.8631249999999997</c:v>
                </c:pt>
              </c:numCache>
            </c:numRef>
          </c:val>
        </c:ser>
        <c:ser>
          <c:idx val="1"/>
          <c:order val="1"/>
          <c:tx>
            <c:strRef>
              <c:f>'Continous Mean'!$E$75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Mean'!$C$76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Mean'!$E$76</c:f>
              <c:numCache>
                <c:formatCode>General</c:formatCode>
                <c:ptCount val="1"/>
                <c:pt idx="0">
                  <c:v>1.7215624999999997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41696"/>
        <c:axId val="338734248"/>
      </c:barChart>
      <c:catAx>
        <c:axId val="33874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4248"/>
        <c:crosses val="autoZero"/>
        <c:auto val="1"/>
        <c:lblAlgn val="ctr"/>
        <c:lblOffset val="100"/>
        <c:noMultiLvlLbl val="0"/>
      </c:catAx>
      <c:valAx>
        <c:axId val="33873424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416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3</a:t>
            </a:r>
            <a:r>
              <a:rPr lang="en-US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Apex - Frankfurt plane</a:t>
            </a:r>
            <a:endParaRPr lang="en-US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Mean'!$D$96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Mean'!$C$97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Mean'!$D$97</c:f>
              <c:numCache>
                <c:formatCode>General</c:formatCode>
                <c:ptCount val="1"/>
                <c:pt idx="0">
                  <c:v>6.9062499999999999E-2</c:v>
                </c:pt>
              </c:numCache>
            </c:numRef>
          </c:val>
        </c:ser>
        <c:ser>
          <c:idx val="1"/>
          <c:order val="1"/>
          <c:tx>
            <c:strRef>
              <c:f>'Continous Mean'!$E$96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Mean'!$C$97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Mean'!$E$97</c:f>
              <c:numCache>
                <c:formatCode>General</c:formatCode>
                <c:ptCount val="1"/>
                <c:pt idx="0">
                  <c:v>0.35624999999999996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40912"/>
        <c:axId val="338736208"/>
      </c:barChart>
      <c:catAx>
        <c:axId val="3387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6208"/>
        <c:crosses val="autoZero"/>
        <c:auto val="1"/>
        <c:lblAlgn val="ctr"/>
        <c:lblOffset val="100"/>
        <c:noMultiLvlLbl val="0"/>
      </c:catAx>
      <c:valAx>
        <c:axId val="338736208"/>
        <c:scaling>
          <c:orientation val="minMax"/>
          <c:max val="1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409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tip - Frankfurt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Mean'!$D$118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Mean'!$C$119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Mean'!$D$119</c:f>
              <c:numCache>
                <c:formatCode>General</c:formatCode>
                <c:ptCount val="1"/>
                <c:pt idx="0">
                  <c:v>0.87281250000000021</c:v>
                </c:pt>
              </c:numCache>
            </c:numRef>
          </c:val>
        </c:ser>
        <c:ser>
          <c:idx val="1"/>
          <c:order val="1"/>
          <c:tx>
            <c:strRef>
              <c:f>'Continous Mean'!$E$118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Mean'!$C$119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Mean'!$E$119</c:f>
              <c:numCache>
                <c:formatCode>General</c:formatCode>
                <c:ptCount val="1"/>
                <c:pt idx="0">
                  <c:v>1.3553125000000001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39736"/>
        <c:axId val="339063928"/>
      </c:barChart>
      <c:catAx>
        <c:axId val="33873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3928"/>
        <c:crosses val="autoZero"/>
        <c:auto val="1"/>
        <c:lblAlgn val="ctr"/>
        <c:lblOffset val="100"/>
        <c:noMultiLvlLbl val="0"/>
      </c:catAx>
      <c:valAx>
        <c:axId val="33906392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97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Center - Frankfurt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Mean'!$D$139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Mean'!$C$140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Mean'!$D$140</c:f>
              <c:numCache>
                <c:formatCode>General</c:formatCode>
                <c:ptCount val="1"/>
                <c:pt idx="0">
                  <c:v>0.43687499999999996</c:v>
                </c:pt>
              </c:numCache>
            </c:numRef>
          </c:val>
        </c:ser>
        <c:ser>
          <c:idx val="1"/>
          <c:order val="1"/>
          <c:tx>
            <c:strRef>
              <c:f>'Continous Mean'!$E$139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Mean'!$C$140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Mean'!$E$140</c:f>
              <c:numCache>
                <c:formatCode>General</c:formatCode>
                <c:ptCount val="1"/>
                <c:pt idx="0">
                  <c:v>0.72968749999999971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065888"/>
        <c:axId val="339066280"/>
      </c:barChart>
      <c:catAx>
        <c:axId val="33906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6280"/>
        <c:crosses val="autoZero"/>
        <c:auto val="1"/>
        <c:lblAlgn val="ctr"/>
        <c:lblOffset val="100"/>
        <c:noMultiLvlLbl val="0"/>
      </c:catAx>
      <c:valAx>
        <c:axId val="33906628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58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apex</a:t>
            </a:r>
            <a:r>
              <a:rPr lang="en-US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- Frankfurt plane</a:t>
            </a:r>
            <a:endParaRPr lang="en-US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Mean'!$D$161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Mean'!$C$162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Mean'!$D$162</c:f>
              <c:numCache>
                <c:formatCode>General</c:formatCode>
                <c:ptCount val="1"/>
                <c:pt idx="0">
                  <c:v>2.5937499999999919E-2</c:v>
                </c:pt>
              </c:numCache>
            </c:numRef>
          </c:val>
        </c:ser>
        <c:ser>
          <c:idx val="1"/>
          <c:order val="1"/>
          <c:tx>
            <c:strRef>
              <c:f>'Continous Mean'!$E$161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Mean'!$C$162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Mean'!$E$162</c:f>
              <c:numCache>
                <c:formatCode>General</c:formatCode>
                <c:ptCount val="1"/>
                <c:pt idx="0">
                  <c:v>0.10468750000000004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887320"/>
        <c:axId val="340888496"/>
      </c:barChart>
      <c:catAx>
        <c:axId val="34088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8496"/>
        <c:crosses val="autoZero"/>
        <c:auto val="1"/>
        <c:lblAlgn val="ctr"/>
        <c:lblOffset val="100"/>
        <c:noMultiLvlLbl val="0"/>
      </c:catAx>
      <c:valAx>
        <c:axId val="34088849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73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3 tipping - horizontal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Mean'!$D$183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Mean'!$C$184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Mean'!$D$184</c:f>
              <c:numCache>
                <c:formatCode>General</c:formatCode>
                <c:ptCount val="1"/>
                <c:pt idx="0">
                  <c:v>10.174062499999998</c:v>
                </c:pt>
              </c:numCache>
            </c:numRef>
          </c:val>
        </c:ser>
        <c:ser>
          <c:idx val="1"/>
          <c:order val="1"/>
          <c:tx>
            <c:strRef>
              <c:f>'Continous Mean'!$E$183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Mean'!$C$184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Mean'!$E$184</c:f>
              <c:numCache>
                <c:formatCode>General</c:formatCode>
                <c:ptCount val="1"/>
                <c:pt idx="0">
                  <c:v>11.25625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884968"/>
        <c:axId val="340890064"/>
      </c:barChart>
      <c:catAx>
        <c:axId val="34088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90064"/>
        <c:crosses val="autoZero"/>
        <c:auto val="1"/>
        <c:lblAlgn val="ctr"/>
        <c:lblOffset val="100"/>
        <c:noMultiLvlLbl val="0"/>
      </c:catAx>
      <c:valAx>
        <c:axId val="340890064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4968"/>
        <c:crosses val="autoZero"/>
        <c:crossBetween val="between"/>
        <c:majorUnit val="4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6 - tipping - Frankfurt plane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Mean'!$D$205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Mean'!$C$206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Mean'!$D$206</c:f>
              <c:numCache>
                <c:formatCode>General</c:formatCode>
                <c:ptCount val="1"/>
                <c:pt idx="0">
                  <c:v>-1.1415625</c:v>
                </c:pt>
              </c:numCache>
            </c:numRef>
          </c:val>
        </c:ser>
        <c:ser>
          <c:idx val="1"/>
          <c:order val="1"/>
          <c:tx>
            <c:strRef>
              <c:f>'Continous Mean'!$E$205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Mean'!$C$206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Mean'!$E$206</c:f>
              <c:numCache>
                <c:formatCode>General</c:formatCode>
                <c:ptCount val="1"/>
                <c:pt idx="0">
                  <c:v>-0.95281250000000028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885752"/>
        <c:axId val="340887712"/>
      </c:barChart>
      <c:catAx>
        <c:axId val="34088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7712"/>
        <c:crosses val="autoZero"/>
        <c:auto val="1"/>
        <c:lblAlgn val="ctr"/>
        <c:lblOffset val="100"/>
        <c:noMultiLvlLbl val="0"/>
      </c:catAx>
      <c:valAx>
        <c:axId val="340887712"/>
        <c:scaling>
          <c:orientation val="minMax"/>
          <c:max val="2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575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Postobturation pain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Mean'!$E$632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Mean'!$D$633:$D$636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Column1</c:v>
                </c:pt>
              </c:strCache>
            </c:strRef>
          </c:cat>
          <c:val>
            <c:numRef>
              <c:f>'Continous Mean'!$E$633:$E$636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'Continous Mean'!$F$632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Mean'!$D$633:$D$636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Column1</c:v>
                </c:pt>
              </c:strCache>
            </c:strRef>
          </c:cat>
          <c:val>
            <c:numRef>
              <c:f>'Continous Mean'!$F$633:$F$636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884576"/>
        <c:axId val="340884184"/>
      </c:barChart>
      <c:catAx>
        <c:axId val="34088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4184"/>
        <c:crosses val="autoZero"/>
        <c:auto val="1"/>
        <c:lblAlgn val="ctr"/>
        <c:lblOffset val="100"/>
        <c:noMultiLvlLbl val="0"/>
      </c:catAx>
      <c:valAx>
        <c:axId val="340884184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45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tipping - Horizontal</a:t>
            </a:r>
            <a:r>
              <a:rPr lang="en-US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plane</a:t>
            </a:r>
            <a:endParaRPr lang="en-US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Mean'!$D$228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Mean'!$C$229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Mean'!$D$229</c:f>
              <c:numCache>
                <c:formatCode>General</c:formatCode>
                <c:ptCount val="1"/>
                <c:pt idx="0">
                  <c:v>1.3715625000000009</c:v>
                </c:pt>
              </c:numCache>
            </c:numRef>
          </c:val>
        </c:ser>
        <c:ser>
          <c:idx val="1"/>
          <c:order val="1"/>
          <c:tx>
            <c:strRef>
              <c:f>'Continous Mean'!$E$228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Mean'!$C$229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Mean'!$E$229</c:f>
              <c:numCache>
                <c:formatCode>General</c:formatCode>
                <c:ptCount val="1"/>
                <c:pt idx="0">
                  <c:v>0.94124999999999837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886536"/>
        <c:axId val="340888888"/>
      </c:barChart>
      <c:catAx>
        <c:axId val="3408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8888"/>
        <c:crosses val="autoZero"/>
        <c:auto val="1"/>
        <c:lblAlgn val="ctr"/>
        <c:lblOffset val="100"/>
        <c:noMultiLvlLbl val="0"/>
      </c:catAx>
      <c:valAx>
        <c:axId val="3408888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65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Preoperative pain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Median'!$D$75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Median'!$C$76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Median'!$D$76</c:f>
              <c:numCache>
                <c:formatCode>General</c:formatCode>
                <c:ptCount val="1"/>
                <c:pt idx="0">
                  <c:v>1.77</c:v>
                </c:pt>
              </c:numCache>
            </c:numRef>
          </c:val>
        </c:ser>
        <c:ser>
          <c:idx val="1"/>
          <c:order val="1"/>
          <c:tx>
            <c:strRef>
              <c:f>'Continous Median'!$E$75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Median'!$C$76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Median'!$E$76</c:f>
              <c:numCache>
                <c:formatCode>General</c:formatCode>
                <c:ptCount val="1"/>
                <c:pt idx="0">
                  <c:v>1.89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063536"/>
        <c:axId val="339064712"/>
      </c:barChart>
      <c:catAx>
        <c:axId val="33906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4712"/>
        <c:crosses val="autoZero"/>
        <c:auto val="1"/>
        <c:lblAlgn val="ctr"/>
        <c:lblOffset val="100"/>
        <c:noMultiLvlLbl val="0"/>
      </c:catAx>
      <c:valAx>
        <c:axId val="33906471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3536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Canine Torque - MSP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Mean'!$D$246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Mean'!$C$247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Mean'!$D$247</c:f>
              <c:numCache>
                <c:formatCode>General</c:formatCode>
                <c:ptCount val="1"/>
                <c:pt idx="0">
                  <c:v>-4.3218750000000004</c:v>
                </c:pt>
              </c:numCache>
            </c:numRef>
          </c:val>
        </c:ser>
        <c:ser>
          <c:idx val="1"/>
          <c:order val="1"/>
          <c:tx>
            <c:strRef>
              <c:f>'Continous Mean'!$E$246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Mean'!$C$247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Mean'!$E$247</c:f>
              <c:numCache>
                <c:formatCode>General</c:formatCode>
                <c:ptCount val="1"/>
                <c:pt idx="0">
                  <c:v>-4.9696874999999991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885360"/>
        <c:axId val="340886928"/>
      </c:barChart>
      <c:catAx>
        <c:axId val="3408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0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6928"/>
        <c:crosses val="autoZero"/>
        <c:auto val="1"/>
        <c:lblAlgn val="ctr"/>
        <c:lblOffset val="100"/>
        <c:noMultiLvlLbl val="0"/>
      </c:catAx>
      <c:valAx>
        <c:axId val="340886928"/>
        <c:scaling>
          <c:orientation val="minMax"/>
          <c:max val="10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85360"/>
        <c:crosses val="autoZero"/>
        <c:crossBetween val="between"/>
        <c:majorUnit val="2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Canine - Torque - Horizontal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Mean'!$D$264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Mean'!$C$265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Mean'!$D$265</c:f>
              <c:numCache>
                <c:formatCode>General</c:formatCode>
                <c:ptCount val="1"/>
                <c:pt idx="0">
                  <c:v>1.9350000000000018</c:v>
                </c:pt>
              </c:numCache>
            </c:numRef>
          </c:val>
        </c:ser>
        <c:ser>
          <c:idx val="1"/>
          <c:order val="1"/>
          <c:tx>
            <c:strRef>
              <c:f>'Continous Mean'!$E$264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Mean'!$C$265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Mean'!$E$265</c:f>
              <c:numCache>
                <c:formatCode>General</c:formatCode>
                <c:ptCount val="1"/>
                <c:pt idx="0">
                  <c:v>3.4565625000000009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890456"/>
        <c:axId val="340891240"/>
      </c:barChart>
      <c:catAx>
        <c:axId val="34089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91240"/>
        <c:crosses val="autoZero"/>
        <c:auto val="1"/>
        <c:lblAlgn val="ctr"/>
        <c:lblOffset val="100"/>
        <c:noMultiLvlLbl val="0"/>
      </c:catAx>
      <c:valAx>
        <c:axId val="340891240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08904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Torque - Midsagittal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Mean'!$D$282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Mean'!$C$283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Mean'!$D$283</c:f>
              <c:numCache>
                <c:formatCode>General</c:formatCode>
                <c:ptCount val="1"/>
                <c:pt idx="0">
                  <c:v>-0.8396874999999997</c:v>
                </c:pt>
              </c:numCache>
            </c:numRef>
          </c:val>
        </c:ser>
        <c:ser>
          <c:idx val="1"/>
          <c:order val="1"/>
          <c:tx>
            <c:strRef>
              <c:f>'Continous Mean'!$E$282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Mean'!$C$283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Mean'!$E$283</c:f>
              <c:numCache>
                <c:formatCode>General</c:formatCode>
                <c:ptCount val="1"/>
                <c:pt idx="0">
                  <c:v>-1.1612499999999997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86880"/>
        <c:axId val="341784528"/>
      </c:barChart>
      <c:catAx>
        <c:axId val="3417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4528"/>
        <c:crosses val="autoZero"/>
        <c:auto val="1"/>
        <c:lblAlgn val="ctr"/>
        <c:lblOffset val="100"/>
        <c:noMultiLvlLbl val="0"/>
      </c:catAx>
      <c:valAx>
        <c:axId val="341784528"/>
        <c:scaling>
          <c:orientation val="minMax"/>
          <c:max val="2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6880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Torque - Horizontal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Mean'!$D$300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Mean'!$C$301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Mean'!$D$301</c:f>
              <c:numCache>
                <c:formatCode>General</c:formatCode>
                <c:ptCount val="1"/>
                <c:pt idx="0">
                  <c:v>1.6990625000000015</c:v>
                </c:pt>
              </c:numCache>
            </c:numRef>
          </c:val>
        </c:ser>
        <c:ser>
          <c:idx val="1"/>
          <c:order val="1"/>
          <c:tx>
            <c:strRef>
              <c:f>'Continous Mean'!$E$300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Mean'!$C$301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Mean'!$E$301</c:f>
              <c:numCache>
                <c:formatCode>General</c:formatCode>
                <c:ptCount val="1"/>
                <c:pt idx="0">
                  <c:v>1.7184374999999985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86488"/>
        <c:axId val="341781392"/>
      </c:barChart>
      <c:catAx>
        <c:axId val="34178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1392"/>
        <c:crosses val="autoZero"/>
        <c:auto val="1"/>
        <c:lblAlgn val="ctr"/>
        <c:lblOffset val="100"/>
        <c:noMultiLvlLbl val="0"/>
      </c:catAx>
      <c:valAx>
        <c:axId val="34178139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648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Canine rotation - Mid sagittal Plane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Mean'!$D$318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Mean'!$C$319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Mean'!$D$319</c:f>
              <c:numCache>
                <c:formatCode>General</c:formatCode>
                <c:ptCount val="1"/>
                <c:pt idx="0">
                  <c:v>11.997812500000004</c:v>
                </c:pt>
              </c:numCache>
            </c:numRef>
          </c:val>
        </c:ser>
        <c:ser>
          <c:idx val="1"/>
          <c:order val="1"/>
          <c:tx>
            <c:strRef>
              <c:f>'Continous Mean'!$E$318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Mean'!$C$319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Mean'!$E$319</c:f>
              <c:numCache>
                <c:formatCode>General</c:formatCode>
                <c:ptCount val="1"/>
                <c:pt idx="0">
                  <c:v>15.105937500000003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84920"/>
        <c:axId val="341781784"/>
      </c:barChart>
      <c:catAx>
        <c:axId val="34178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1784"/>
        <c:crosses val="autoZero"/>
        <c:auto val="1"/>
        <c:lblAlgn val="ctr"/>
        <c:lblOffset val="100"/>
        <c:noMultiLvlLbl val="0"/>
      </c:catAx>
      <c:valAx>
        <c:axId val="341781784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4920"/>
        <c:crosses val="autoZero"/>
        <c:crossBetween val="between"/>
        <c:majorUnit val="5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canine</a:t>
            </a:r>
            <a:r>
              <a:rPr lang="en-US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rotation - Frankfurt plane</a:t>
            </a:r>
            <a:endParaRPr lang="en-US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Mean'!$D$336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Mean'!$C$337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Mean'!$D$337</c:f>
              <c:numCache>
                <c:formatCode>General</c:formatCode>
                <c:ptCount val="1"/>
                <c:pt idx="0">
                  <c:v>-11.370625000000002</c:v>
                </c:pt>
              </c:numCache>
            </c:numRef>
          </c:val>
        </c:ser>
        <c:ser>
          <c:idx val="1"/>
          <c:order val="1"/>
          <c:tx>
            <c:strRef>
              <c:f>'Continous Mean'!$E$336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Mean'!$C$337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Mean'!$E$337</c:f>
              <c:numCache>
                <c:formatCode>General</c:formatCode>
                <c:ptCount val="1"/>
                <c:pt idx="0">
                  <c:v>-14.952812500000004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87664"/>
        <c:axId val="341782960"/>
      </c:barChart>
      <c:catAx>
        <c:axId val="34178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2960"/>
        <c:crosses val="autoZero"/>
        <c:auto val="1"/>
        <c:lblAlgn val="ctr"/>
        <c:lblOffset val="100"/>
        <c:noMultiLvlLbl val="0"/>
      </c:catAx>
      <c:valAx>
        <c:axId val="341782960"/>
        <c:scaling>
          <c:orientation val="minMax"/>
          <c:max val="5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7664"/>
        <c:crosses val="autoZero"/>
        <c:crossBetween val="between"/>
        <c:majorUnit val="5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rotation - Mid sagittal plane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Mean'!$D$354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Mean'!$C$355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Mean'!$D$355</c:f>
              <c:numCache>
                <c:formatCode>General</c:formatCode>
                <c:ptCount val="1"/>
                <c:pt idx="0">
                  <c:v>-3.524999999999999</c:v>
                </c:pt>
              </c:numCache>
            </c:numRef>
          </c:val>
        </c:ser>
        <c:ser>
          <c:idx val="1"/>
          <c:order val="1"/>
          <c:tx>
            <c:strRef>
              <c:f>'Continous Mean'!$E$354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Mean'!$C$355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Mean'!$E$355</c:f>
              <c:numCache>
                <c:formatCode>General</c:formatCode>
                <c:ptCount val="1"/>
                <c:pt idx="0">
                  <c:v>2.2218750000000007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83744"/>
        <c:axId val="341784136"/>
      </c:barChart>
      <c:catAx>
        <c:axId val="3417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4136"/>
        <c:crosses val="autoZero"/>
        <c:auto val="1"/>
        <c:lblAlgn val="ctr"/>
        <c:lblOffset val="100"/>
        <c:noMultiLvlLbl val="0"/>
      </c:catAx>
      <c:valAx>
        <c:axId val="341784136"/>
        <c:scaling>
          <c:orientation val="minMax"/>
          <c:max val="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3744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Upper 6 rotation - Frankfurt Plan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Mean'!$D$372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Mean'!$C$373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Mean'!$D$373</c:f>
              <c:numCache>
                <c:formatCode>General</c:formatCode>
                <c:ptCount val="1"/>
                <c:pt idx="0">
                  <c:v>3.0678125000000005</c:v>
                </c:pt>
              </c:numCache>
            </c:numRef>
          </c:val>
        </c:ser>
        <c:ser>
          <c:idx val="1"/>
          <c:order val="1"/>
          <c:tx>
            <c:strRef>
              <c:f>'Continous Mean'!$E$372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Mean'!$C$373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Mean'!$E$373</c:f>
              <c:numCache>
                <c:formatCode>General</c:formatCode>
                <c:ptCount val="1"/>
                <c:pt idx="0">
                  <c:v>-1.8774999999999997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80608"/>
        <c:axId val="341785704"/>
      </c:barChart>
      <c:catAx>
        <c:axId val="34178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0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5704"/>
        <c:crosses val="autoZero"/>
        <c:auto val="1"/>
        <c:lblAlgn val="ctr"/>
        <c:lblOffset val="100"/>
        <c:noMultiLvlLbl val="0"/>
      </c:catAx>
      <c:valAx>
        <c:axId val="341785704"/>
        <c:scaling>
          <c:orientation val="minMax"/>
          <c:max val="4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06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Change in upper canine root length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Mean'!$D$390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Mean'!$C$391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Mean'!$D$391</c:f>
              <c:numCache>
                <c:formatCode>General</c:formatCode>
                <c:ptCount val="1"/>
                <c:pt idx="0">
                  <c:v>0.81375000000000008</c:v>
                </c:pt>
              </c:numCache>
            </c:numRef>
          </c:val>
        </c:ser>
        <c:ser>
          <c:idx val="1"/>
          <c:order val="1"/>
          <c:tx>
            <c:strRef>
              <c:f>'Continous Mean'!$E$390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Mean'!$C$391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Mean'!$E$391</c:f>
              <c:numCache>
                <c:formatCode>General</c:formatCode>
                <c:ptCount val="1"/>
                <c:pt idx="0">
                  <c:v>0.5778125000000004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787272"/>
        <c:axId val="342113960"/>
      </c:barChart>
      <c:catAx>
        <c:axId val="34178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2113960"/>
        <c:crosses val="autoZero"/>
        <c:auto val="1"/>
        <c:lblAlgn val="ctr"/>
        <c:lblOffset val="100"/>
        <c:noMultiLvlLbl val="0"/>
      </c:catAx>
      <c:valAx>
        <c:axId val="34211396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17872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Change in upper canine root length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Mean'!$D$408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Mean'!$C$409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Mean'!$D$409</c:f>
              <c:numCache>
                <c:formatCode>General</c:formatCode>
                <c:ptCount val="1"/>
                <c:pt idx="0">
                  <c:v>-10.118437499999999</c:v>
                </c:pt>
              </c:numCache>
            </c:numRef>
          </c:val>
        </c:ser>
        <c:ser>
          <c:idx val="1"/>
          <c:order val="1"/>
          <c:tx>
            <c:strRef>
              <c:f>'Continous Mean'!$E$408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Mean'!$C$409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'Continous Mean'!$E$409</c:f>
              <c:numCache>
                <c:formatCode>General</c:formatCode>
                <c:ptCount val="1"/>
                <c:pt idx="0">
                  <c:v>-8.9153125000000006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061336"/>
        <c:axId val="351062120"/>
      </c:barChart>
      <c:catAx>
        <c:axId val="35106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51062120"/>
        <c:crosses val="autoZero"/>
        <c:auto val="1"/>
        <c:lblAlgn val="ctr"/>
        <c:lblOffset val="100"/>
        <c:noMultiLvlLbl val="0"/>
      </c:catAx>
      <c:valAx>
        <c:axId val="351062120"/>
        <c:scaling>
          <c:orientation val="minMax"/>
          <c:max val="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510613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Pain intensity at</a:t>
            </a:r>
            <a:r>
              <a:rPr lang="en-US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 hour after analgesic intake</a:t>
            </a:r>
            <a:endParaRPr lang="en-US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Median'!$D$96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Median'!$C$97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Median'!$D$97</c:f>
              <c:numCache>
                <c:formatCode>General</c:formatCode>
                <c:ptCount val="1"/>
                <c:pt idx="0">
                  <c:v>0.27999999999999992</c:v>
                </c:pt>
              </c:numCache>
            </c:numRef>
          </c:val>
        </c:ser>
        <c:ser>
          <c:idx val="1"/>
          <c:order val="1"/>
          <c:tx>
            <c:strRef>
              <c:f>'Continous Median'!$E$96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Median'!$C$97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Median'!$E$97</c:f>
              <c:numCache>
                <c:formatCode>General</c:formatCode>
                <c:ptCount val="1"/>
                <c:pt idx="0">
                  <c:v>0.39999999999999991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065496"/>
        <c:axId val="339065104"/>
      </c:barChart>
      <c:catAx>
        <c:axId val="33906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5104"/>
        <c:crosses val="autoZero"/>
        <c:auto val="1"/>
        <c:lblAlgn val="ctr"/>
        <c:lblOffset val="100"/>
        <c:noMultiLvlLbl val="0"/>
      </c:catAx>
      <c:valAx>
        <c:axId val="339065104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5496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Pain intensity during endodontic treatment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Median'!$D$118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Median'!$C$119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Median'!$D$119</c:f>
              <c:numCache>
                <c:formatCode>General</c:formatCode>
                <c:ptCount val="1"/>
                <c:pt idx="0">
                  <c:v>0.57499999999999929</c:v>
                </c:pt>
              </c:numCache>
            </c:numRef>
          </c:val>
        </c:ser>
        <c:ser>
          <c:idx val="1"/>
          <c:order val="1"/>
          <c:tx>
            <c:strRef>
              <c:f>'Continous Median'!$E$118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Median'!$C$119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Median'!$E$119</c:f>
              <c:numCache>
                <c:formatCode>General</c:formatCode>
                <c:ptCount val="1"/>
                <c:pt idx="0">
                  <c:v>1.46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062752"/>
        <c:axId val="339059616"/>
      </c:barChart>
      <c:catAx>
        <c:axId val="3390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59616"/>
        <c:crosses val="autoZero"/>
        <c:auto val="1"/>
        <c:lblAlgn val="ctr"/>
        <c:lblOffset val="100"/>
        <c:noMultiLvlLbl val="0"/>
      </c:catAx>
      <c:valAx>
        <c:axId val="339059616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275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Pain intensity at 6 hours postobturation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Median'!$D$139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Median'!$C$140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Median'!$D$140</c:f>
              <c:numCache>
                <c:formatCode>General</c:formatCode>
                <c:ptCount val="1"/>
                <c:pt idx="0">
                  <c:v>0.26500000000000057</c:v>
                </c:pt>
              </c:numCache>
            </c:numRef>
          </c:val>
        </c:ser>
        <c:ser>
          <c:idx val="1"/>
          <c:order val="1"/>
          <c:tx>
            <c:strRef>
              <c:f>'Continous Median'!$E$139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Median'!$C$140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Median'!$E$140</c:f>
              <c:numCache>
                <c:formatCode>General</c:formatCode>
                <c:ptCount val="1"/>
                <c:pt idx="0">
                  <c:v>0.79500000000000082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063144"/>
        <c:axId val="339064320"/>
      </c:barChart>
      <c:catAx>
        <c:axId val="33906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4320"/>
        <c:crosses val="autoZero"/>
        <c:auto val="1"/>
        <c:lblAlgn val="ctr"/>
        <c:lblOffset val="100"/>
        <c:noMultiLvlLbl val="0"/>
      </c:catAx>
      <c:valAx>
        <c:axId val="339064320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3144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Pain intensity at 12 hours postobturation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Median'!$D$161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Median'!$C$162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Median'!$D$162</c:f>
              <c:numCache>
                <c:formatCode>General</c:formatCode>
                <c:ptCount val="1"/>
                <c:pt idx="0">
                  <c:v>-2.0000000000000462E-2</c:v>
                </c:pt>
              </c:numCache>
            </c:numRef>
          </c:val>
        </c:ser>
        <c:ser>
          <c:idx val="1"/>
          <c:order val="1"/>
          <c:tx>
            <c:strRef>
              <c:f>'Continous Median'!$E$161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Median'!$C$162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Median'!$E$162</c:f>
              <c:numCache>
                <c:formatCode>General</c:formatCode>
                <c:ptCount val="1"/>
                <c:pt idx="0">
                  <c:v>0.19999999999999929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060400"/>
        <c:axId val="339060792"/>
      </c:barChart>
      <c:catAx>
        <c:axId val="33906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0792"/>
        <c:crosses val="autoZero"/>
        <c:auto val="1"/>
        <c:lblAlgn val="ctr"/>
        <c:lblOffset val="100"/>
        <c:noMultiLvlLbl val="0"/>
      </c:catAx>
      <c:valAx>
        <c:axId val="33906079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060400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Pain intensity at 24 hours postobturation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Median'!$D$183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Median'!$C$184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Median'!$D$184</c:f>
              <c:numCache>
                <c:formatCode>General</c:formatCode>
                <c:ptCount val="1"/>
                <c:pt idx="0">
                  <c:v>10.47</c:v>
                </c:pt>
              </c:numCache>
            </c:numRef>
          </c:val>
        </c:ser>
        <c:ser>
          <c:idx val="1"/>
          <c:order val="1"/>
          <c:tx>
            <c:strRef>
              <c:f>'Continous Median'!$E$183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Median'!$C$184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Median'!$E$184</c:f>
              <c:numCache>
                <c:formatCode>General</c:formatCode>
                <c:ptCount val="1"/>
                <c:pt idx="0">
                  <c:v>11.664999999999999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37776"/>
        <c:axId val="338740128"/>
      </c:barChart>
      <c:catAx>
        <c:axId val="33873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40128"/>
        <c:crosses val="autoZero"/>
        <c:auto val="1"/>
        <c:lblAlgn val="ctr"/>
        <c:lblOffset val="100"/>
        <c:noMultiLvlLbl val="0"/>
      </c:catAx>
      <c:valAx>
        <c:axId val="338740128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7776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Pain intensity at 48 hours postobturation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Median'!$D$205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Median'!$C$206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Median'!$D$206</c:f>
              <c:numCache>
                <c:formatCode>General</c:formatCode>
                <c:ptCount val="1"/>
                <c:pt idx="0">
                  <c:v>-0.81500000000000006</c:v>
                </c:pt>
              </c:numCache>
            </c:numRef>
          </c:val>
        </c:ser>
        <c:ser>
          <c:idx val="1"/>
          <c:order val="1"/>
          <c:tx>
            <c:strRef>
              <c:f>'Continous Median'!$E$205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Median'!$C$206</c:f>
              <c:strCache>
                <c:ptCount val="1"/>
                <c:pt idx="0">
                  <c:v>Median </c:v>
                </c:pt>
              </c:strCache>
            </c:strRef>
          </c:cat>
          <c:val>
            <c:numRef>
              <c:f>'Continous Median'!$E$206</c:f>
              <c:numCache>
                <c:formatCode>General</c:formatCode>
                <c:ptCount val="1"/>
                <c:pt idx="0">
                  <c:v>-1.5249999999999995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37384"/>
        <c:axId val="338735032"/>
      </c:barChart>
      <c:catAx>
        <c:axId val="33873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5032"/>
        <c:crosses val="autoZero"/>
        <c:auto val="1"/>
        <c:lblAlgn val="ctr"/>
        <c:lblOffset val="100"/>
        <c:noMultiLvlLbl val="0"/>
      </c:catAx>
      <c:valAx>
        <c:axId val="33873503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7384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Postobturation pain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'Continous Median'!$E$235</c:f>
              <c:strCache>
                <c:ptCount val="1"/>
                <c:pt idx="0">
                  <c:v>Intervention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'Continous Median'!$D$236:$D$239</c:f>
              <c:strCache>
                <c:ptCount val="4"/>
                <c:pt idx="0">
                  <c:v>UR3Center-FP</c:v>
                </c:pt>
                <c:pt idx="1">
                  <c:v>UR3apex-FP</c:v>
                </c:pt>
                <c:pt idx="2">
                  <c:v>UR6tip-FP</c:v>
                </c:pt>
                <c:pt idx="3">
                  <c:v>UR6Center-FP</c:v>
                </c:pt>
              </c:strCache>
            </c:strRef>
          </c:cat>
          <c:val>
            <c:numRef>
              <c:f>'Continous Median'!$E$236:$E$239</c:f>
              <c:numCache>
                <c:formatCode>General</c:formatCode>
                <c:ptCount val="4"/>
                <c:pt idx="0">
                  <c:v>1.77</c:v>
                </c:pt>
                <c:pt idx="1">
                  <c:v>0.27999999999999992</c:v>
                </c:pt>
                <c:pt idx="2">
                  <c:v>0.57499999999999929</c:v>
                </c:pt>
                <c:pt idx="3">
                  <c:v>0.26500000000000057</c:v>
                </c:pt>
              </c:numCache>
            </c:numRef>
          </c:val>
        </c:ser>
        <c:ser>
          <c:idx val="1"/>
          <c:order val="1"/>
          <c:tx>
            <c:strRef>
              <c:f>'Continous Median'!$F$235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'Continous Median'!$D$236:$D$239</c:f>
              <c:strCache>
                <c:ptCount val="4"/>
                <c:pt idx="0">
                  <c:v>UR3Center-FP</c:v>
                </c:pt>
                <c:pt idx="1">
                  <c:v>UR3apex-FP</c:v>
                </c:pt>
                <c:pt idx="2">
                  <c:v>UR6tip-FP</c:v>
                </c:pt>
                <c:pt idx="3">
                  <c:v>UR6Center-FP</c:v>
                </c:pt>
              </c:strCache>
            </c:strRef>
          </c:cat>
          <c:val>
            <c:numRef>
              <c:f>'Continous Median'!$F$236:$F$239</c:f>
              <c:numCache>
                <c:formatCode>General</c:formatCode>
                <c:ptCount val="4"/>
                <c:pt idx="0">
                  <c:v>1.89</c:v>
                </c:pt>
                <c:pt idx="1">
                  <c:v>0.39999999999999991</c:v>
                </c:pt>
                <c:pt idx="2">
                  <c:v>1.46</c:v>
                </c:pt>
                <c:pt idx="3">
                  <c:v>0.79500000000000082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36600"/>
        <c:axId val="338741304"/>
      </c:barChart>
      <c:catAx>
        <c:axId val="33873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41304"/>
        <c:crosses val="autoZero"/>
        <c:auto val="1"/>
        <c:lblAlgn val="ctr"/>
        <c:lblOffset val="100"/>
        <c:noMultiLvlLbl val="0"/>
      </c:catAx>
      <c:valAx>
        <c:axId val="338741304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736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20" Type="http://schemas.openxmlformats.org/officeDocument/2006/relationships/chart" Target="../charts/chart29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19" Type="http://schemas.openxmlformats.org/officeDocument/2006/relationships/chart" Target="../charts/chart28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46</xdr:row>
      <xdr:rowOff>180981</xdr:rowOff>
    </xdr:from>
    <xdr:to>
      <xdr:col>13</xdr:col>
      <xdr:colOff>506100</xdr:colOff>
      <xdr:row>58</xdr:row>
      <xdr:rowOff>203481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67</xdr:row>
      <xdr:rowOff>180981</xdr:rowOff>
    </xdr:from>
    <xdr:to>
      <xdr:col>13</xdr:col>
      <xdr:colOff>506100</xdr:colOff>
      <xdr:row>79</xdr:row>
      <xdr:rowOff>203481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88</xdr:row>
      <xdr:rowOff>180981</xdr:rowOff>
    </xdr:from>
    <xdr:to>
      <xdr:col>13</xdr:col>
      <xdr:colOff>506100</xdr:colOff>
      <xdr:row>100</xdr:row>
      <xdr:rowOff>203481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110</xdr:row>
      <xdr:rowOff>180981</xdr:rowOff>
    </xdr:from>
    <xdr:to>
      <xdr:col>13</xdr:col>
      <xdr:colOff>506100</xdr:colOff>
      <xdr:row>122</xdr:row>
      <xdr:rowOff>203481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131</xdr:row>
      <xdr:rowOff>180981</xdr:rowOff>
    </xdr:from>
    <xdr:to>
      <xdr:col>13</xdr:col>
      <xdr:colOff>506100</xdr:colOff>
      <xdr:row>143</xdr:row>
      <xdr:rowOff>203481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153</xdr:row>
      <xdr:rowOff>180981</xdr:rowOff>
    </xdr:from>
    <xdr:to>
      <xdr:col>13</xdr:col>
      <xdr:colOff>506100</xdr:colOff>
      <xdr:row>165</xdr:row>
      <xdr:rowOff>203481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9525</xdr:colOff>
      <xdr:row>175</xdr:row>
      <xdr:rowOff>180981</xdr:rowOff>
    </xdr:from>
    <xdr:to>
      <xdr:col>13</xdr:col>
      <xdr:colOff>506100</xdr:colOff>
      <xdr:row>187</xdr:row>
      <xdr:rowOff>203481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9525</xdr:colOff>
      <xdr:row>197</xdr:row>
      <xdr:rowOff>180981</xdr:rowOff>
    </xdr:from>
    <xdr:to>
      <xdr:col>13</xdr:col>
      <xdr:colOff>506100</xdr:colOff>
      <xdr:row>209</xdr:row>
      <xdr:rowOff>203481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1000125</xdr:colOff>
      <xdr:row>233</xdr:row>
      <xdr:rowOff>228606</xdr:rowOff>
    </xdr:from>
    <xdr:to>
      <xdr:col>13</xdr:col>
      <xdr:colOff>487050</xdr:colOff>
      <xdr:row>246</xdr:row>
      <xdr:rowOff>12981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46</xdr:row>
      <xdr:rowOff>180981</xdr:rowOff>
    </xdr:from>
    <xdr:to>
      <xdr:col>13</xdr:col>
      <xdr:colOff>506100</xdr:colOff>
      <xdr:row>58</xdr:row>
      <xdr:rowOff>203481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67</xdr:row>
      <xdr:rowOff>180981</xdr:rowOff>
    </xdr:from>
    <xdr:to>
      <xdr:col>13</xdr:col>
      <xdr:colOff>506100</xdr:colOff>
      <xdr:row>79</xdr:row>
      <xdr:rowOff>203481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88</xdr:row>
      <xdr:rowOff>180981</xdr:rowOff>
    </xdr:from>
    <xdr:to>
      <xdr:col>13</xdr:col>
      <xdr:colOff>506100</xdr:colOff>
      <xdr:row>100</xdr:row>
      <xdr:rowOff>203481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110</xdr:row>
      <xdr:rowOff>180981</xdr:rowOff>
    </xdr:from>
    <xdr:to>
      <xdr:col>13</xdr:col>
      <xdr:colOff>506100</xdr:colOff>
      <xdr:row>122</xdr:row>
      <xdr:rowOff>203481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131</xdr:row>
      <xdr:rowOff>180981</xdr:rowOff>
    </xdr:from>
    <xdr:to>
      <xdr:col>13</xdr:col>
      <xdr:colOff>506100</xdr:colOff>
      <xdr:row>143</xdr:row>
      <xdr:rowOff>203481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153</xdr:row>
      <xdr:rowOff>180981</xdr:rowOff>
    </xdr:from>
    <xdr:to>
      <xdr:col>13</xdr:col>
      <xdr:colOff>506100</xdr:colOff>
      <xdr:row>165</xdr:row>
      <xdr:rowOff>203481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9525</xdr:colOff>
      <xdr:row>175</xdr:row>
      <xdr:rowOff>180981</xdr:rowOff>
    </xdr:from>
    <xdr:to>
      <xdr:col>13</xdr:col>
      <xdr:colOff>506100</xdr:colOff>
      <xdr:row>187</xdr:row>
      <xdr:rowOff>203481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9525</xdr:colOff>
      <xdr:row>197</xdr:row>
      <xdr:rowOff>180981</xdr:rowOff>
    </xdr:from>
    <xdr:to>
      <xdr:col>13</xdr:col>
      <xdr:colOff>506100</xdr:colOff>
      <xdr:row>209</xdr:row>
      <xdr:rowOff>203481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1000125</xdr:colOff>
      <xdr:row>630</xdr:row>
      <xdr:rowOff>228606</xdr:rowOff>
    </xdr:from>
    <xdr:to>
      <xdr:col>13</xdr:col>
      <xdr:colOff>487050</xdr:colOff>
      <xdr:row>643</xdr:row>
      <xdr:rowOff>12981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9525</xdr:colOff>
      <xdr:row>220</xdr:row>
      <xdr:rowOff>180981</xdr:rowOff>
    </xdr:from>
    <xdr:to>
      <xdr:col>13</xdr:col>
      <xdr:colOff>506100</xdr:colOff>
      <xdr:row>232</xdr:row>
      <xdr:rowOff>203481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9525</xdr:colOff>
      <xdr:row>238</xdr:row>
      <xdr:rowOff>180981</xdr:rowOff>
    </xdr:from>
    <xdr:to>
      <xdr:col>13</xdr:col>
      <xdr:colOff>506100</xdr:colOff>
      <xdr:row>250</xdr:row>
      <xdr:rowOff>203481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9525</xdr:colOff>
      <xdr:row>256</xdr:row>
      <xdr:rowOff>180981</xdr:rowOff>
    </xdr:from>
    <xdr:to>
      <xdr:col>13</xdr:col>
      <xdr:colOff>506100</xdr:colOff>
      <xdr:row>268</xdr:row>
      <xdr:rowOff>203481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9525</xdr:colOff>
      <xdr:row>274</xdr:row>
      <xdr:rowOff>180981</xdr:rowOff>
    </xdr:from>
    <xdr:to>
      <xdr:col>13</xdr:col>
      <xdr:colOff>506100</xdr:colOff>
      <xdr:row>286</xdr:row>
      <xdr:rowOff>203481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9525</xdr:colOff>
      <xdr:row>292</xdr:row>
      <xdr:rowOff>180981</xdr:rowOff>
    </xdr:from>
    <xdr:to>
      <xdr:col>13</xdr:col>
      <xdr:colOff>506100</xdr:colOff>
      <xdr:row>304</xdr:row>
      <xdr:rowOff>203481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9525</xdr:colOff>
      <xdr:row>310</xdr:row>
      <xdr:rowOff>180981</xdr:rowOff>
    </xdr:from>
    <xdr:to>
      <xdr:col>13</xdr:col>
      <xdr:colOff>506100</xdr:colOff>
      <xdr:row>322</xdr:row>
      <xdr:rowOff>203481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9525</xdr:colOff>
      <xdr:row>328</xdr:row>
      <xdr:rowOff>180981</xdr:rowOff>
    </xdr:from>
    <xdr:to>
      <xdr:col>13</xdr:col>
      <xdr:colOff>506100</xdr:colOff>
      <xdr:row>340</xdr:row>
      <xdr:rowOff>203481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9525</xdr:colOff>
      <xdr:row>346</xdr:row>
      <xdr:rowOff>180981</xdr:rowOff>
    </xdr:from>
    <xdr:to>
      <xdr:col>13</xdr:col>
      <xdr:colOff>506100</xdr:colOff>
      <xdr:row>358</xdr:row>
      <xdr:rowOff>203481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9525</xdr:colOff>
      <xdr:row>364</xdr:row>
      <xdr:rowOff>180981</xdr:rowOff>
    </xdr:from>
    <xdr:to>
      <xdr:col>13</xdr:col>
      <xdr:colOff>506100</xdr:colOff>
      <xdr:row>376</xdr:row>
      <xdr:rowOff>203481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9525</xdr:colOff>
      <xdr:row>382</xdr:row>
      <xdr:rowOff>180981</xdr:rowOff>
    </xdr:from>
    <xdr:to>
      <xdr:col>13</xdr:col>
      <xdr:colOff>506100</xdr:colOff>
      <xdr:row>394</xdr:row>
      <xdr:rowOff>203481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9525</xdr:colOff>
      <xdr:row>400</xdr:row>
      <xdr:rowOff>180981</xdr:rowOff>
    </xdr:from>
    <xdr:to>
      <xdr:col>13</xdr:col>
      <xdr:colOff>506100</xdr:colOff>
      <xdr:row>412</xdr:row>
      <xdr:rowOff>203481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1" name="Table31" displayName="Table31" ref="C48:F51" headerRowCount="0" totalsRowShown="0" headerRowDxfId="404" dataDxfId="403">
  <tableColumns count="4">
    <tableColumn id="1" name="Column1" headerRowDxfId="402" dataDxfId="401"/>
    <tableColumn id="2" name="Column2" headerRowDxfId="400" dataDxfId="399">
      <calculatedColumnFormula>B40</calculatedColumnFormula>
    </tableColumn>
    <tableColumn id="3" name="Column3" headerRowDxfId="398" dataDxfId="397">
      <calculatedColumnFormula>C40</calculatedColumnFormula>
    </tableColumn>
    <tableColumn id="4" name="Column4" headerRowDxfId="396" dataDxfId="39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46" name="Table32374347" displayName="Table32374347" ref="C139:E140" totalsRowShown="0" headerRowDxfId="334" dataDxfId="333">
  <autoFilter ref="C139:E140"/>
  <tableColumns count="3">
    <tableColumn id="1" name="Column1" dataDxfId="332"/>
    <tableColumn id="2" name="Intervention" dataDxfId="331">
      <calculatedColumnFormula>D134</calculatedColumnFormula>
    </tableColumn>
    <tableColumn id="3" name="Control" dataDxfId="330">
      <calculatedColumnFormula>E134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47" name="Table3136424648" displayName="Table3136424648" ref="C155:F158" headerRowCount="0" totalsRowShown="0" headerRowDxfId="329" dataDxfId="328">
  <tableColumns count="4">
    <tableColumn id="1" name="Column1" headerRowDxfId="327" dataDxfId="326"/>
    <tableColumn id="2" name="Column2" headerRowDxfId="325" dataDxfId="324">
      <calculatedColumnFormula>B148</calculatedColumnFormula>
    </tableColumn>
    <tableColumn id="3" name="Column3" headerRowDxfId="323" dataDxfId="322">
      <calculatedColumnFormula>C148</calculatedColumnFormula>
    </tableColumn>
    <tableColumn id="4" name="Column4" headerRowDxfId="321" dataDxfId="320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48" name="Table3237434749" displayName="Table3237434749" ref="C161:E162" totalsRowShown="0" headerRowDxfId="319" dataDxfId="318">
  <autoFilter ref="C161:E162"/>
  <tableColumns count="3">
    <tableColumn id="1" name="Column1" dataDxfId="317"/>
    <tableColumn id="2" name="Intervention" dataDxfId="316">
      <calculatedColumnFormula>D156</calculatedColumnFormula>
    </tableColumn>
    <tableColumn id="3" name="Control" dataDxfId="315">
      <calculatedColumnFormula>E156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49" name="Table3136424650" displayName="Table3136424650" ref="C177:F180" headerRowCount="0" totalsRowShown="0" headerRowDxfId="314" dataDxfId="313">
  <tableColumns count="4">
    <tableColumn id="1" name="Column1" headerRowDxfId="312" dataDxfId="311"/>
    <tableColumn id="2" name="Column2" headerRowDxfId="310" dataDxfId="309">
      <calculatedColumnFormula>B170</calculatedColumnFormula>
    </tableColumn>
    <tableColumn id="3" name="Column3" headerRowDxfId="308" dataDxfId="307">
      <calculatedColumnFormula>C170</calculatedColumnFormula>
    </tableColumn>
    <tableColumn id="4" name="Column4" headerRowDxfId="306" dataDxfId="305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50" name="Table3237434751" displayName="Table3237434751" ref="C183:E184" totalsRowShown="0" headerRowDxfId="304" dataDxfId="303">
  <autoFilter ref="C183:E184"/>
  <tableColumns count="3">
    <tableColumn id="1" name="Column1" dataDxfId="302"/>
    <tableColumn id="2" name="Intervention" dataDxfId="301">
      <calculatedColumnFormula>D178</calculatedColumnFormula>
    </tableColumn>
    <tableColumn id="3" name="Control" dataDxfId="300">
      <calculatedColumnFormula>E178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51" name="Table3136424652" displayName="Table3136424652" ref="C199:F202" headerRowCount="0" totalsRowShown="0" headerRowDxfId="299" dataDxfId="298">
  <tableColumns count="4">
    <tableColumn id="1" name="Column1" headerRowDxfId="297" dataDxfId="296"/>
    <tableColumn id="2" name="Column2" headerRowDxfId="295" dataDxfId="294">
      <calculatedColumnFormula>B192</calculatedColumnFormula>
    </tableColumn>
    <tableColumn id="3" name="Column3" headerRowDxfId="293" dataDxfId="292">
      <calculatedColumnFormula>C192</calculatedColumnFormula>
    </tableColumn>
    <tableColumn id="4" name="Column4" headerRowDxfId="291" dataDxfId="290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52" name="Table3237434753" displayName="Table3237434753" ref="C205:E206" totalsRowShown="0" headerRowDxfId="289" dataDxfId="288">
  <autoFilter ref="C205:E206"/>
  <tableColumns count="3">
    <tableColumn id="1" name="Column1" dataDxfId="287"/>
    <tableColumn id="2" name="Intervention" dataDxfId="286">
      <calculatedColumnFormula>D200</calculatedColumnFormula>
    </tableColumn>
    <tableColumn id="3" name="Control" dataDxfId="285">
      <calculatedColumnFormula>E200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0" name="Table3111" displayName="Table3111" ref="C48:F51" headerRowCount="0" totalsRowShown="0" headerRowDxfId="284" dataDxfId="283">
  <tableColumns count="4">
    <tableColumn id="1" name="Column1" headerRowDxfId="282" dataDxfId="281"/>
    <tableColumn id="2" name="Column2" headerRowDxfId="280" dataDxfId="279">
      <calculatedColumnFormula>B40</calculatedColumnFormula>
    </tableColumn>
    <tableColumn id="3" name="Column3" headerRowDxfId="278" dataDxfId="277">
      <calculatedColumnFormula>C40</calculatedColumnFormula>
    </tableColumn>
    <tableColumn id="4" name="Column4" headerRowDxfId="276" dataDxfId="27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37" name="Table3238" displayName="Table3238" ref="C54:E55" totalsRowShown="0" headerRowDxfId="274" dataDxfId="273">
  <autoFilter ref="C54:E55"/>
  <tableColumns count="3">
    <tableColumn id="1" name="Column1" dataDxfId="272">
      <calculatedColumnFormula>C49</calculatedColumnFormula>
    </tableColumn>
    <tableColumn id="2" name="Intervention" dataDxfId="271">
      <calculatedColumnFormula>D49</calculatedColumnFormula>
    </tableColumn>
    <tableColumn id="3" name="Control" dataDxfId="270">
      <calculatedColumnFormula>E49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44" name="Table313645" displayName="Table313645" ref="C69:F72" headerRowCount="0" totalsRowShown="0" headerRowDxfId="269" dataDxfId="268">
  <tableColumns count="4">
    <tableColumn id="1" name="Column1" headerRowDxfId="267" dataDxfId="266"/>
    <tableColumn id="2" name="Column2" headerRowDxfId="265" dataDxfId="264">
      <calculatedColumnFormula>B61</calculatedColumnFormula>
    </tableColumn>
    <tableColumn id="3" name="Column3" headerRowDxfId="263" dataDxfId="262">
      <calculatedColumnFormula>C61</calculatedColumnFormula>
    </tableColumn>
    <tableColumn id="4" name="Column4" headerRowDxfId="261" dataDxfId="26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2" name="Table32" displayName="Table32" ref="C54:E55" totalsRowShown="0" headerRowDxfId="394" dataDxfId="393">
  <autoFilter ref="C54:E55"/>
  <tableColumns count="3">
    <tableColumn id="1" name="Column1" dataDxfId="392"/>
    <tableColumn id="2" name="Intervention" dataDxfId="391">
      <calculatedColumnFormula>D49</calculatedColumnFormula>
    </tableColumn>
    <tableColumn id="3" name="Control" dataDxfId="390">
      <calculatedColumnFormula>E49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53" name="Table323754" displayName="Table323754" ref="C75:E76" totalsRowShown="0" headerRowDxfId="259" dataDxfId="258">
  <autoFilter ref="C75:E76"/>
  <tableColumns count="3">
    <tableColumn id="1" name="Column1" dataDxfId="257">
      <calculatedColumnFormula>C70</calculatedColumnFormula>
    </tableColumn>
    <tableColumn id="2" name="Intervention" dataDxfId="256">
      <calculatedColumnFormula>D70</calculatedColumnFormula>
    </tableColumn>
    <tableColumn id="3" name="Control" dataDxfId="255">
      <calculatedColumnFormula>E70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54" name="Table31364055" displayName="Table31364055" ref="C90:F93" headerRowCount="0" totalsRowShown="0" headerRowDxfId="254" dataDxfId="253">
  <tableColumns count="4">
    <tableColumn id="1" name="Column1" headerRowDxfId="252" dataDxfId="251"/>
    <tableColumn id="2" name="Column2" headerRowDxfId="250" dataDxfId="249">
      <calculatedColumnFormula>B82</calculatedColumnFormula>
    </tableColumn>
    <tableColumn id="3" name="Column3" headerRowDxfId="248" dataDxfId="247">
      <calculatedColumnFormula>C82</calculatedColumnFormula>
    </tableColumn>
    <tableColumn id="4" name="Column4" headerRowDxfId="246" dataDxfId="245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55" name="Table32374156" displayName="Table32374156" ref="C96:E97" totalsRowShown="0" headerRowDxfId="244" dataDxfId="243">
  <autoFilter ref="C96:E97"/>
  <tableColumns count="3">
    <tableColumn id="1" name="Column1" dataDxfId="242">
      <calculatedColumnFormula>C91</calculatedColumnFormula>
    </tableColumn>
    <tableColumn id="2" name="Intervention" dataDxfId="241">
      <calculatedColumnFormula>D91</calculatedColumnFormula>
    </tableColumn>
    <tableColumn id="3" name="Control" dataDxfId="240">
      <calculatedColumnFormula>E91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59" name="Table31364260" displayName="Table31364260" ref="C112:F115" headerRowCount="0" totalsRowShown="0" headerRowDxfId="239" dataDxfId="238">
  <tableColumns count="4">
    <tableColumn id="1" name="Column1" headerRowDxfId="237" dataDxfId="236"/>
    <tableColumn id="2" name="Column2" headerRowDxfId="235" dataDxfId="234">
      <calculatedColumnFormula>B104</calculatedColumnFormula>
    </tableColumn>
    <tableColumn id="3" name="Column3" headerRowDxfId="233" dataDxfId="232">
      <calculatedColumnFormula>C104</calculatedColumnFormula>
    </tableColumn>
    <tableColumn id="4" name="Column4" headerRowDxfId="231" dataDxfId="230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60" name="Table32374361" displayName="Table32374361" ref="C118:E119" totalsRowShown="0" headerRowDxfId="229" dataDxfId="228">
  <autoFilter ref="C118:E119"/>
  <tableColumns count="3">
    <tableColumn id="1" name="Column1" dataDxfId="227">
      <calculatedColumnFormula>C113</calculatedColumnFormula>
    </tableColumn>
    <tableColumn id="2" name="Intervention" dataDxfId="226">
      <calculatedColumnFormula>D113</calculatedColumnFormula>
    </tableColumn>
    <tableColumn id="3" name="Control" dataDxfId="225">
      <calculatedColumnFormula>E113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63" name="Table3136424664" displayName="Table3136424664" ref="C133:F136" headerRowCount="0" totalsRowShown="0" headerRowDxfId="224" dataDxfId="223">
  <tableColumns count="4">
    <tableColumn id="1" name="Column1" headerRowDxfId="222" dataDxfId="221"/>
    <tableColumn id="2" name="Column2" headerRowDxfId="220" dataDxfId="219">
      <calculatedColumnFormula>B126</calculatedColumnFormula>
    </tableColumn>
    <tableColumn id="3" name="Column3" headerRowDxfId="218" dataDxfId="217">
      <calculatedColumnFormula>C126</calculatedColumnFormula>
    </tableColumn>
    <tableColumn id="4" name="Column4" headerRowDxfId="216" dataDxfId="21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64" name="Table3237434765" displayName="Table3237434765" ref="C139:E140" totalsRowShown="0" headerRowDxfId="214" dataDxfId="213">
  <autoFilter ref="C139:E140"/>
  <tableColumns count="3">
    <tableColumn id="1" name="Column1" dataDxfId="212"/>
    <tableColumn id="2" name="Intervention" dataDxfId="211">
      <calculatedColumnFormula>D134</calculatedColumnFormula>
    </tableColumn>
    <tableColumn id="3" name="Control" dataDxfId="210">
      <calculatedColumnFormula>E134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79" name="Table313642464880" displayName="Table313642464880" ref="C155:F158" headerRowCount="0" totalsRowShown="0" headerRowDxfId="209" dataDxfId="208">
  <tableColumns count="4">
    <tableColumn id="1" name="Column1" headerRowDxfId="207" dataDxfId="206"/>
    <tableColumn id="2" name="Column2" headerRowDxfId="205" dataDxfId="204">
      <calculatedColumnFormula>B148</calculatedColumnFormula>
    </tableColumn>
    <tableColumn id="3" name="Column3" headerRowDxfId="203" dataDxfId="202">
      <calculatedColumnFormula>C148</calculatedColumnFormula>
    </tableColumn>
    <tableColumn id="4" name="Column4" headerRowDxfId="201" dataDxfId="200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80" name="Table323743474981" displayName="Table323743474981" ref="C161:E162" totalsRowShown="0" headerRowDxfId="199" dataDxfId="198">
  <autoFilter ref="C161:E162"/>
  <tableColumns count="3">
    <tableColumn id="1" name="Column1" dataDxfId="197">
      <calculatedColumnFormula>C156</calculatedColumnFormula>
    </tableColumn>
    <tableColumn id="2" name="Intervention" dataDxfId="196">
      <calculatedColumnFormula>D156</calculatedColumnFormula>
    </tableColumn>
    <tableColumn id="3" name="Control" dataDxfId="195">
      <calculatedColumnFormula>E156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83" name="Table313642465084" displayName="Table313642465084" ref="C177:F180" headerRowCount="0" totalsRowShown="0" headerRowDxfId="194" dataDxfId="193">
  <tableColumns count="4">
    <tableColumn id="1" name="Column1" headerRowDxfId="192" dataDxfId="191"/>
    <tableColumn id="2" name="Column2" headerRowDxfId="190" dataDxfId="189">
      <calculatedColumnFormula>B170</calculatedColumnFormula>
    </tableColumn>
    <tableColumn id="3" name="Column3" headerRowDxfId="188" dataDxfId="187">
      <calculatedColumnFormula>C170</calculatedColumnFormula>
    </tableColumn>
    <tableColumn id="4" name="Column4" headerRowDxfId="186" dataDxfId="18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5" name="Table3136" displayName="Table3136" ref="C69:F72" headerRowCount="0" totalsRowShown="0" headerRowDxfId="389" dataDxfId="388">
  <tableColumns count="4">
    <tableColumn id="1" name="Column1" headerRowDxfId="387" dataDxfId="386"/>
    <tableColumn id="2" name="Column2" headerRowDxfId="385" dataDxfId="384">
      <calculatedColumnFormula>B61</calculatedColumnFormula>
    </tableColumn>
    <tableColumn id="3" name="Column3" headerRowDxfId="383" dataDxfId="382">
      <calculatedColumnFormula>C61</calculatedColumnFormula>
    </tableColumn>
    <tableColumn id="4" name="Column4" headerRowDxfId="381" dataDxfId="380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84" name="Table323743475185" displayName="Table323743475185" ref="C183:E184" totalsRowShown="0" headerRowDxfId="184" dataDxfId="183">
  <autoFilter ref="C183:E184"/>
  <tableColumns count="3">
    <tableColumn id="1" name="Column1" dataDxfId="182">
      <calculatedColumnFormula>C178</calculatedColumnFormula>
    </tableColumn>
    <tableColumn id="2" name="Intervention" dataDxfId="181">
      <calculatedColumnFormula>D178</calculatedColumnFormula>
    </tableColumn>
    <tableColumn id="3" name="Control" dataDxfId="180">
      <calculatedColumnFormula>E178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89" name="Table313642465290" displayName="Table313642465290" ref="C199:F202" headerRowCount="0" totalsRowShown="0" headerRowDxfId="179" dataDxfId="178">
  <tableColumns count="4">
    <tableColumn id="1" name="Column1" headerRowDxfId="177" dataDxfId="176"/>
    <tableColumn id="2" name="Column2" headerRowDxfId="175" dataDxfId="174">
      <calculatedColumnFormula>B192</calculatedColumnFormula>
    </tableColumn>
    <tableColumn id="3" name="Column3" headerRowDxfId="173" dataDxfId="172">
      <calculatedColumnFormula>C192</calculatedColumnFormula>
    </tableColumn>
    <tableColumn id="4" name="Column4" headerRowDxfId="171" dataDxfId="170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90" name="Table323743475391" displayName="Table323743475391" ref="C205:E206" totalsRowShown="0" headerRowDxfId="169" dataDxfId="168">
  <autoFilter ref="C205:E206"/>
  <tableColumns count="3">
    <tableColumn id="1" name="Column1" dataDxfId="167">
      <calculatedColumnFormula>C200</calculatedColumnFormula>
    </tableColumn>
    <tableColumn id="2" name="Intervention" dataDxfId="166">
      <calculatedColumnFormula>D200</calculatedColumnFormula>
    </tableColumn>
    <tableColumn id="3" name="Control" dataDxfId="165">
      <calculatedColumnFormula>E200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1" name="Table3136424652902" displayName="Table3136424652902" ref="C222:F225" headerRowCount="0" totalsRowShown="0" headerRowDxfId="164" dataDxfId="163">
  <tableColumns count="4">
    <tableColumn id="1" name="Column1" headerRowDxfId="162" dataDxfId="161"/>
    <tableColumn id="2" name="Column2" headerRowDxfId="160" dataDxfId="159">
      <calculatedColumnFormula>B215</calculatedColumnFormula>
    </tableColumn>
    <tableColumn id="3" name="Column3" headerRowDxfId="158" dataDxfId="157">
      <calculatedColumnFormula>C215</calculatedColumnFormula>
    </tableColumn>
    <tableColumn id="4" name="Column4" headerRowDxfId="156" dataDxfId="15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2" name="Table3237434753913" displayName="Table3237434753913" ref="C228:E229" totalsRowShown="0" headerRowDxfId="154" dataDxfId="153">
  <autoFilter ref="C228:E229"/>
  <tableColumns count="3">
    <tableColumn id="1" name="Column1" dataDxfId="152">
      <calculatedColumnFormula>C223</calculatedColumnFormula>
    </tableColumn>
    <tableColumn id="2" name="Intervention" dataDxfId="151">
      <calculatedColumnFormula>D223</calculatedColumnFormula>
    </tableColumn>
    <tableColumn id="3" name="Control" dataDxfId="150">
      <calculatedColumnFormula>E223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" name="Table31364246529024" displayName="Table31364246529024" ref="C240:F243" headerRowCount="0" totalsRowShown="0" headerRowDxfId="149" dataDxfId="148">
  <tableColumns count="4">
    <tableColumn id="1" name="Column1" headerRowDxfId="147" dataDxfId="146"/>
    <tableColumn id="2" name="Column2" headerRowDxfId="145" dataDxfId="144">
      <calculatedColumnFormula>B233</calculatedColumnFormula>
    </tableColumn>
    <tableColumn id="3" name="Column3" headerRowDxfId="143" dataDxfId="142">
      <calculatedColumnFormula>C233</calculatedColumnFormula>
    </tableColumn>
    <tableColumn id="4" name="Column4" headerRowDxfId="141" dataDxfId="140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4" name="Table32374347539135" displayName="Table32374347539135" ref="C246:E247" totalsRowShown="0" headerRowDxfId="139" dataDxfId="138">
  <autoFilter ref="C246:E247"/>
  <tableColumns count="3">
    <tableColumn id="1" name="Column1" dataDxfId="137">
      <calculatedColumnFormula>C241</calculatedColumnFormula>
    </tableColumn>
    <tableColumn id="2" name="Intervention" dataDxfId="136">
      <calculatedColumnFormula>D241</calculatedColumnFormula>
    </tableColumn>
    <tableColumn id="3" name="Control" dataDxfId="135">
      <calculatedColumnFormula>E241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5" name="Table31364246529026" displayName="Table31364246529026" ref="C258:F261" headerRowCount="0" totalsRowShown="0" headerRowDxfId="134" dataDxfId="133">
  <tableColumns count="4">
    <tableColumn id="1" name="Column1" headerRowDxfId="132" dataDxfId="131"/>
    <tableColumn id="2" name="Column2" headerRowDxfId="130" dataDxfId="129">
      <calculatedColumnFormula>B251</calculatedColumnFormula>
    </tableColumn>
    <tableColumn id="3" name="Column3" headerRowDxfId="128" dataDxfId="127">
      <calculatedColumnFormula>C251</calculatedColumnFormula>
    </tableColumn>
    <tableColumn id="4" name="Column4" headerRowDxfId="126" dataDxfId="125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" name="Table32374347539137" displayName="Table32374347539137" ref="C264:E265" totalsRowShown="0" headerRowDxfId="124" dataDxfId="123">
  <autoFilter ref="C264:E265"/>
  <tableColumns count="3">
    <tableColumn id="1" name="Column1" dataDxfId="122">
      <calculatedColumnFormula>C259</calculatedColumnFormula>
    </tableColumn>
    <tableColumn id="2" name="Intervention" dataDxfId="121">
      <calculatedColumnFormula>D259</calculatedColumnFormula>
    </tableColumn>
    <tableColumn id="3" name="Control" dataDxfId="120">
      <calculatedColumnFormula>E259</calculatedColumnFormula>
    </tableColumn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7" name="Table31364246529028" displayName="Table31364246529028" ref="C276:F279" headerRowCount="0" totalsRowShown="0" headerRowDxfId="119" dataDxfId="118">
  <tableColumns count="4">
    <tableColumn id="1" name="Column1" headerRowDxfId="117" dataDxfId="116"/>
    <tableColumn id="2" name="Column2" headerRowDxfId="115" dataDxfId="114">
      <calculatedColumnFormula>B269</calculatedColumnFormula>
    </tableColumn>
    <tableColumn id="3" name="Column3" headerRowDxfId="113" dataDxfId="112">
      <calculatedColumnFormula>C269</calculatedColumnFormula>
    </tableColumn>
    <tableColumn id="4" name="Column4" headerRowDxfId="111" dataDxfId="11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36" name="Table3237" displayName="Table3237" ref="C75:E76" totalsRowShown="0" headerRowDxfId="379" dataDxfId="378">
  <autoFilter ref="C75:E76"/>
  <tableColumns count="3">
    <tableColumn id="1" name="Column1" dataDxfId="377"/>
    <tableColumn id="2" name="Intervention" dataDxfId="376">
      <calculatedColumnFormula>D70</calculatedColumnFormula>
    </tableColumn>
    <tableColumn id="3" name="Control" dataDxfId="375">
      <calculatedColumnFormula>E70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8" name="Table32374347539139" displayName="Table32374347539139" ref="C282:E283" totalsRowShown="0" headerRowDxfId="109" dataDxfId="108">
  <autoFilter ref="C282:E283"/>
  <tableColumns count="3">
    <tableColumn id="1" name="Column1" dataDxfId="107">
      <calculatedColumnFormula>C277</calculatedColumnFormula>
    </tableColumn>
    <tableColumn id="2" name="Intervention" dataDxfId="106">
      <calculatedColumnFormula>D277</calculatedColumnFormula>
    </tableColumn>
    <tableColumn id="3" name="Control" dataDxfId="105">
      <calculatedColumnFormula>E277</calculatedColumnFormula>
    </tableColumn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9" name="Table313642465290210" displayName="Table313642465290210" ref="C294:F297" headerRowCount="0" totalsRowShown="0" headerRowDxfId="104" dataDxfId="103">
  <tableColumns count="4">
    <tableColumn id="1" name="Column1" headerRowDxfId="102" dataDxfId="101"/>
    <tableColumn id="2" name="Column2" headerRowDxfId="100" dataDxfId="99">
      <calculatedColumnFormula>B287</calculatedColumnFormula>
    </tableColumn>
    <tableColumn id="3" name="Column3" headerRowDxfId="98" dataDxfId="97">
      <calculatedColumnFormula>C287</calculatedColumnFormula>
    </tableColumn>
    <tableColumn id="4" name="Column4" headerRowDxfId="96" dataDxfId="95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11" name="Table323743475391312" displayName="Table323743475391312" ref="C300:E301" totalsRowShown="0" headerRowDxfId="94" dataDxfId="93">
  <autoFilter ref="C300:E301"/>
  <tableColumns count="3">
    <tableColumn id="1" name="Column1" dataDxfId="92">
      <calculatedColumnFormula>C295</calculatedColumnFormula>
    </tableColumn>
    <tableColumn id="2" name="Intervention" dataDxfId="91">
      <calculatedColumnFormula>D295</calculatedColumnFormula>
    </tableColumn>
    <tableColumn id="3" name="Control" dataDxfId="90">
      <calculatedColumnFormula>E295</calculatedColumnFormula>
    </tableColumn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12" name="Table313642465290213" displayName="Table313642465290213" ref="C312:F315" headerRowCount="0" totalsRowShown="0" headerRowDxfId="89" dataDxfId="88">
  <tableColumns count="4">
    <tableColumn id="1" name="Column1" headerRowDxfId="87" dataDxfId="86"/>
    <tableColumn id="2" name="Column2" headerRowDxfId="85" dataDxfId="84">
      <calculatedColumnFormula>B305</calculatedColumnFormula>
    </tableColumn>
    <tableColumn id="3" name="Column3" headerRowDxfId="83" dataDxfId="82">
      <calculatedColumnFormula>C305</calculatedColumnFormula>
    </tableColumn>
    <tableColumn id="4" name="Column4" headerRowDxfId="81" dataDxfId="80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13" name="Table323743475391314" displayName="Table323743475391314" ref="C318:E319" totalsRowShown="0" headerRowDxfId="79" dataDxfId="78">
  <autoFilter ref="C318:E319"/>
  <tableColumns count="3">
    <tableColumn id="1" name="Column1" dataDxfId="77">
      <calculatedColumnFormula>C313</calculatedColumnFormula>
    </tableColumn>
    <tableColumn id="2" name="Intervention" dataDxfId="76">
      <calculatedColumnFormula>D313</calculatedColumnFormula>
    </tableColumn>
    <tableColumn id="3" name="Control" dataDxfId="75">
      <calculatedColumnFormula>E313</calculatedColumnFormula>
    </tableColumn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id="14" name="Table313642465290215" displayName="Table313642465290215" ref="C330:F333" headerRowCount="0" totalsRowShown="0" headerRowDxfId="74" dataDxfId="73">
  <tableColumns count="4">
    <tableColumn id="1" name="Column1" headerRowDxfId="72" dataDxfId="71"/>
    <tableColumn id="2" name="Column2" headerRowDxfId="70" dataDxfId="69">
      <calculatedColumnFormula>B323</calculatedColumnFormula>
    </tableColumn>
    <tableColumn id="3" name="Column3" headerRowDxfId="68" dataDxfId="67">
      <calculatedColumnFormula>C323</calculatedColumnFormula>
    </tableColumn>
    <tableColumn id="4" name="Column4" headerRowDxfId="66" dataDxfId="65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15" name="Table323743475391316" displayName="Table323743475391316" ref="C336:E337" totalsRowShown="0" headerRowDxfId="64" dataDxfId="63">
  <autoFilter ref="C336:E337"/>
  <tableColumns count="3">
    <tableColumn id="1" name="Column1" dataDxfId="62">
      <calculatedColumnFormula>C331</calculatedColumnFormula>
    </tableColumn>
    <tableColumn id="2" name="Intervention" dataDxfId="61">
      <calculatedColumnFormula>D331</calculatedColumnFormula>
    </tableColumn>
    <tableColumn id="3" name="Control" dataDxfId="60">
      <calculatedColumnFormula>E331</calculatedColumnFormula>
    </tableColumn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id="16" name="Table31364246529021517" displayName="Table31364246529021517" ref="C348:F351" headerRowCount="0" totalsRowShown="0" headerRowDxfId="59" dataDxfId="58">
  <tableColumns count="4">
    <tableColumn id="1" name="Column1" headerRowDxfId="57" dataDxfId="56"/>
    <tableColumn id="2" name="Column2" headerRowDxfId="55" dataDxfId="54">
      <calculatedColumnFormula>B341</calculatedColumnFormula>
    </tableColumn>
    <tableColumn id="3" name="Column3" headerRowDxfId="53" dataDxfId="52">
      <calculatedColumnFormula>C341</calculatedColumnFormula>
    </tableColumn>
    <tableColumn id="4" name="Column4" headerRowDxfId="51" dataDxfId="50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17" name="Table32374347539131618" displayName="Table32374347539131618" ref="C354:E355" totalsRowShown="0" headerRowDxfId="49" dataDxfId="48">
  <autoFilter ref="C354:E355"/>
  <tableColumns count="3">
    <tableColumn id="1" name="Column1" dataDxfId="47">
      <calculatedColumnFormula>C349</calculatedColumnFormula>
    </tableColumn>
    <tableColumn id="2" name="Intervention" dataDxfId="46">
      <calculatedColumnFormula>D349</calculatedColumnFormula>
    </tableColumn>
    <tableColumn id="3" name="Control" dataDxfId="45">
      <calculatedColumnFormula>E349</calculatedColumnFormula>
    </tableColumn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id="18" name="Table31364246529021519" displayName="Table31364246529021519" ref="C366:F369" headerRowCount="0" totalsRowShown="0" headerRowDxfId="44" dataDxfId="43">
  <tableColumns count="4">
    <tableColumn id="1" name="Column1" headerRowDxfId="42" dataDxfId="41"/>
    <tableColumn id="2" name="Column2" headerRowDxfId="40" dataDxfId="39">
      <calculatedColumnFormula>B359</calculatedColumnFormula>
    </tableColumn>
    <tableColumn id="3" name="Column3" headerRowDxfId="38" dataDxfId="37">
      <calculatedColumnFormula>C359</calculatedColumnFormula>
    </tableColumn>
    <tableColumn id="4" name="Column4" headerRowDxfId="36" dataDxfId="3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39" name="Table313640" displayName="Table313640" ref="C90:F93" headerRowCount="0" totalsRowShown="0" headerRowDxfId="374" dataDxfId="373">
  <tableColumns count="4">
    <tableColumn id="1" name="Column1" headerRowDxfId="372" dataDxfId="371"/>
    <tableColumn id="2" name="Column2" headerRowDxfId="370" dataDxfId="369">
      <calculatedColumnFormula>B82</calculatedColumnFormula>
    </tableColumn>
    <tableColumn id="3" name="Column3" headerRowDxfId="368" dataDxfId="367">
      <calculatedColumnFormula>C82</calculatedColumnFormula>
    </tableColumn>
    <tableColumn id="4" name="Column4" headerRowDxfId="366" dataDxfId="365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19" name="Table32374347539131620" displayName="Table32374347539131620" ref="C372:E373" totalsRowShown="0" headerRowDxfId="34" dataDxfId="33">
  <autoFilter ref="C372:E373"/>
  <tableColumns count="3">
    <tableColumn id="1" name="Column1" dataDxfId="32">
      <calculatedColumnFormula>C367</calculatedColumnFormula>
    </tableColumn>
    <tableColumn id="2" name="Intervention" dataDxfId="31">
      <calculatedColumnFormula>D367</calculatedColumnFormula>
    </tableColumn>
    <tableColumn id="3" name="Control" dataDxfId="30">
      <calculatedColumnFormula>E367</calculatedColumnFormula>
    </tableColumn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id="20" name="Table31364246529021521" displayName="Table31364246529021521" ref="C384:F387" headerRowCount="0" totalsRowShown="0" headerRowDxfId="29" dataDxfId="28">
  <tableColumns count="4">
    <tableColumn id="1" name="Column1" headerRowDxfId="27" dataDxfId="26"/>
    <tableColumn id="2" name="Column2" headerRowDxfId="25" dataDxfId="24">
      <calculatedColumnFormula>B377</calculatedColumnFormula>
    </tableColumn>
    <tableColumn id="3" name="Column3" headerRowDxfId="23" dataDxfId="22">
      <calculatedColumnFormula>C377</calculatedColumnFormula>
    </tableColumn>
    <tableColumn id="4" name="Column4" headerRowDxfId="21" dataDxfId="20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21" name="Table32374347539131622" displayName="Table32374347539131622" ref="C390:E391" totalsRowShown="0" headerRowDxfId="19" dataDxfId="18">
  <autoFilter ref="C390:E391"/>
  <tableColumns count="3">
    <tableColumn id="1" name="Column1" dataDxfId="17">
      <calculatedColumnFormula>C385</calculatedColumnFormula>
    </tableColumn>
    <tableColumn id="2" name="Intervention" dataDxfId="16">
      <calculatedColumnFormula>D385</calculatedColumnFormula>
    </tableColumn>
    <tableColumn id="3" name="Control" dataDxfId="15">
      <calculatedColumnFormula>E385</calculatedColumnFormula>
    </tableColumn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24" name="Table3136424652902152125" displayName="Table3136424652902152125" ref="C402:F405" headerRowCount="0" totalsRowShown="0" headerRowDxfId="14" dataDxfId="13">
  <tableColumns count="4">
    <tableColumn id="1" name="Column1" headerRowDxfId="12" dataDxfId="11"/>
    <tableColumn id="2" name="Column2" headerRowDxfId="10" dataDxfId="9">
      <calculatedColumnFormula>B395</calculatedColumnFormula>
    </tableColumn>
    <tableColumn id="3" name="Column3" headerRowDxfId="8" dataDxfId="7">
      <calculatedColumnFormula>C395</calculatedColumnFormula>
    </tableColumn>
    <tableColumn id="4" name="Column4" headerRowDxfId="6" dataDxfId="5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25" name="Table3237434753913162226" displayName="Table3237434753913162226" ref="C408:E409" totalsRowShown="0" headerRowDxfId="4" dataDxfId="3">
  <autoFilter ref="C408:E409"/>
  <tableColumns count="3">
    <tableColumn id="1" name="Column1" dataDxfId="2">
      <calculatedColumnFormula>C403</calculatedColumnFormula>
    </tableColumn>
    <tableColumn id="2" name="Intervention" dataDxfId="1">
      <calculatedColumnFormula>D403</calculatedColumnFormula>
    </tableColumn>
    <tableColumn id="3" name="Control" dataDxfId="0">
      <calculatedColumnFormula>E403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0" name="Table323741" displayName="Table323741" ref="C96:E97" totalsRowShown="0" headerRowDxfId="364" dataDxfId="363">
  <autoFilter ref="C96:E97"/>
  <tableColumns count="3">
    <tableColumn id="1" name="Column1" dataDxfId="362"/>
    <tableColumn id="2" name="Intervention" dataDxfId="361">
      <calculatedColumnFormula>D91</calculatedColumnFormula>
    </tableColumn>
    <tableColumn id="3" name="Control" dataDxfId="360">
      <calculatedColumnFormula>E91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41" name="Table313642" displayName="Table313642" ref="C112:F115" headerRowCount="0" totalsRowShown="0" headerRowDxfId="359" dataDxfId="358">
  <tableColumns count="4">
    <tableColumn id="1" name="Column1" headerRowDxfId="357" dataDxfId="356"/>
    <tableColumn id="2" name="Column2" headerRowDxfId="355" dataDxfId="354">
      <calculatedColumnFormula>B104</calculatedColumnFormula>
    </tableColumn>
    <tableColumn id="3" name="Column3" headerRowDxfId="353" dataDxfId="352">
      <calculatedColumnFormula>C104</calculatedColumnFormula>
    </tableColumn>
    <tableColumn id="4" name="Column4" headerRowDxfId="351" dataDxfId="35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42" name="Table323743" displayName="Table323743" ref="C118:E119" totalsRowShown="0" headerRowDxfId="349" dataDxfId="348">
  <autoFilter ref="C118:E119"/>
  <tableColumns count="3">
    <tableColumn id="1" name="Column1" dataDxfId="347"/>
    <tableColumn id="2" name="Intervention" dataDxfId="346">
      <calculatedColumnFormula>D113</calculatedColumnFormula>
    </tableColumn>
    <tableColumn id="3" name="Control" dataDxfId="345">
      <calculatedColumnFormula>E113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45" name="Table31364246" displayName="Table31364246" ref="C133:F136" headerRowCount="0" totalsRowShown="0" headerRowDxfId="344" dataDxfId="343">
  <tableColumns count="4">
    <tableColumn id="1" name="Column1" headerRowDxfId="342" dataDxfId="341"/>
    <tableColumn id="2" name="Column2" headerRowDxfId="340" dataDxfId="339">
      <calculatedColumnFormula>B126</calculatedColumnFormula>
    </tableColumn>
    <tableColumn id="3" name="Column3" headerRowDxfId="338" dataDxfId="337">
      <calculatedColumnFormula>C126</calculatedColumnFormula>
    </tableColumn>
    <tableColumn id="4" name="Column4" headerRowDxfId="336" dataDxfId="33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13" Type="http://schemas.openxmlformats.org/officeDocument/2006/relationships/table" Target="../tables/table27.xml"/><Relationship Id="rId18" Type="http://schemas.openxmlformats.org/officeDocument/2006/relationships/table" Target="../tables/table32.xml"/><Relationship Id="rId26" Type="http://schemas.openxmlformats.org/officeDocument/2006/relationships/table" Target="../tables/table40.xml"/><Relationship Id="rId39" Type="http://schemas.openxmlformats.org/officeDocument/2006/relationships/table" Target="../tables/table53.xml"/><Relationship Id="rId3" Type="http://schemas.openxmlformats.org/officeDocument/2006/relationships/table" Target="../tables/table17.xml"/><Relationship Id="rId21" Type="http://schemas.openxmlformats.org/officeDocument/2006/relationships/table" Target="../tables/table35.xml"/><Relationship Id="rId34" Type="http://schemas.openxmlformats.org/officeDocument/2006/relationships/table" Target="../tables/table48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17" Type="http://schemas.openxmlformats.org/officeDocument/2006/relationships/table" Target="../tables/table31.xml"/><Relationship Id="rId25" Type="http://schemas.openxmlformats.org/officeDocument/2006/relationships/table" Target="../tables/table39.xml"/><Relationship Id="rId33" Type="http://schemas.openxmlformats.org/officeDocument/2006/relationships/table" Target="../tables/table47.xml"/><Relationship Id="rId38" Type="http://schemas.openxmlformats.org/officeDocument/2006/relationships/table" Target="../tables/table52.xml"/><Relationship Id="rId2" Type="http://schemas.openxmlformats.org/officeDocument/2006/relationships/drawing" Target="../drawings/drawing2.xml"/><Relationship Id="rId16" Type="http://schemas.openxmlformats.org/officeDocument/2006/relationships/table" Target="../tables/table30.xml"/><Relationship Id="rId20" Type="http://schemas.openxmlformats.org/officeDocument/2006/relationships/table" Target="../tables/table34.xml"/><Relationship Id="rId29" Type="http://schemas.openxmlformats.org/officeDocument/2006/relationships/table" Target="../tables/table4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24" Type="http://schemas.openxmlformats.org/officeDocument/2006/relationships/table" Target="../tables/table38.xml"/><Relationship Id="rId32" Type="http://schemas.openxmlformats.org/officeDocument/2006/relationships/table" Target="../tables/table46.xml"/><Relationship Id="rId37" Type="http://schemas.openxmlformats.org/officeDocument/2006/relationships/table" Target="../tables/table51.xml"/><Relationship Id="rId40" Type="http://schemas.openxmlformats.org/officeDocument/2006/relationships/table" Target="../tables/table54.xml"/><Relationship Id="rId5" Type="http://schemas.openxmlformats.org/officeDocument/2006/relationships/table" Target="../tables/table19.xml"/><Relationship Id="rId15" Type="http://schemas.openxmlformats.org/officeDocument/2006/relationships/table" Target="../tables/table29.xml"/><Relationship Id="rId23" Type="http://schemas.openxmlformats.org/officeDocument/2006/relationships/table" Target="../tables/table37.xml"/><Relationship Id="rId28" Type="http://schemas.openxmlformats.org/officeDocument/2006/relationships/table" Target="../tables/table42.xml"/><Relationship Id="rId36" Type="http://schemas.openxmlformats.org/officeDocument/2006/relationships/table" Target="../tables/table50.xml"/><Relationship Id="rId10" Type="http://schemas.openxmlformats.org/officeDocument/2006/relationships/table" Target="../tables/table24.xml"/><Relationship Id="rId19" Type="http://schemas.openxmlformats.org/officeDocument/2006/relationships/table" Target="../tables/table33.xml"/><Relationship Id="rId31" Type="http://schemas.openxmlformats.org/officeDocument/2006/relationships/table" Target="../tables/table45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Relationship Id="rId14" Type="http://schemas.openxmlformats.org/officeDocument/2006/relationships/table" Target="../tables/table28.xml"/><Relationship Id="rId22" Type="http://schemas.openxmlformats.org/officeDocument/2006/relationships/table" Target="../tables/table36.xml"/><Relationship Id="rId27" Type="http://schemas.openxmlformats.org/officeDocument/2006/relationships/table" Target="../tables/table41.xml"/><Relationship Id="rId30" Type="http://schemas.openxmlformats.org/officeDocument/2006/relationships/table" Target="../tables/table44.xml"/><Relationship Id="rId35" Type="http://schemas.openxmlformats.org/officeDocument/2006/relationships/table" Target="../tables/table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zoomScale="60" zoomScaleNormal="60" workbookViewId="0">
      <selection activeCell="N12" sqref="N12"/>
    </sheetView>
  </sheetViews>
  <sheetFormatPr defaultRowHeight="15"/>
  <cols>
    <col min="1" max="1" width="9.140625" style="23"/>
    <col min="2" max="2" width="16.140625" style="24" customWidth="1"/>
    <col min="3" max="3" width="12" style="24" bestFit="1" customWidth="1"/>
    <col min="4" max="5" width="11.85546875" style="24" customWidth="1"/>
    <col min="6" max="16" width="9.140625" style="24"/>
    <col min="17" max="17" width="14.42578125" style="24" bestFit="1" customWidth="1"/>
    <col min="18" max="16384" width="9.140625" style="24"/>
  </cols>
  <sheetData>
    <row r="1" spans="1:21" s="26" customFormat="1" ht="25.5">
      <c r="A1" s="28" t="s">
        <v>6</v>
      </c>
      <c r="C1" s="29" t="s">
        <v>19</v>
      </c>
      <c r="D1" s="29"/>
      <c r="E1" s="29"/>
    </row>
    <row r="2" spans="1:21" s="25" customFormat="1" ht="51">
      <c r="A2" s="30" t="s">
        <v>18</v>
      </c>
      <c r="B2" s="30" t="s">
        <v>0</v>
      </c>
      <c r="C2" s="63" t="s">
        <v>20</v>
      </c>
      <c r="D2" s="63" t="s">
        <v>21</v>
      </c>
      <c r="E2" s="77" t="s">
        <v>22</v>
      </c>
      <c r="F2" s="63" t="s">
        <v>23</v>
      </c>
      <c r="G2" s="63" t="s">
        <v>24</v>
      </c>
      <c r="H2" s="63" t="s">
        <v>25</v>
      </c>
      <c r="I2" s="77" t="s">
        <v>26</v>
      </c>
      <c r="J2" s="63" t="s">
        <v>27</v>
      </c>
      <c r="K2" s="63" t="s">
        <v>28</v>
      </c>
      <c r="L2" s="77" t="s">
        <v>29</v>
      </c>
      <c r="M2" s="77" t="s">
        <v>30</v>
      </c>
      <c r="N2" s="63" t="s">
        <v>31</v>
      </c>
      <c r="O2" s="63" t="s">
        <v>32</v>
      </c>
      <c r="P2" s="63" t="s">
        <v>33</v>
      </c>
      <c r="Q2" s="63" t="s">
        <v>34</v>
      </c>
      <c r="R2" s="63" t="s">
        <v>35</v>
      </c>
      <c r="S2" s="63" t="s">
        <v>36</v>
      </c>
      <c r="T2" s="63" t="s">
        <v>37</v>
      </c>
      <c r="U2" s="77" t="s">
        <v>40</v>
      </c>
    </row>
    <row r="3" spans="1:21" ht="15.75">
      <c r="A3" s="32">
        <v>1</v>
      </c>
      <c r="B3" s="33">
        <v>1</v>
      </c>
      <c r="C3" s="68">
        <v>5.5299999999999994</v>
      </c>
      <c r="D3" s="68">
        <v>2.31</v>
      </c>
      <c r="E3" s="68">
        <v>0.12</v>
      </c>
      <c r="F3" s="68">
        <v>0.9399999999999995</v>
      </c>
      <c r="G3" s="68">
        <v>0.95999999999999908</v>
      </c>
      <c r="H3" s="68">
        <v>0.98000000000000043</v>
      </c>
      <c r="I3" s="68">
        <v>13.349999999999998</v>
      </c>
      <c r="J3" s="68">
        <v>0.14999999999999947</v>
      </c>
      <c r="K3" s="68">
        <v>-0.14000000000000057</v>
      </c>
      <c r="L3" s="68">
        <v>-1.75</v>
      </c>
      <c r="M3" s="68">
        <v>1.75</v>
      </c>
      <c r="N3" s="68">
        <v>2.0499999999999998</v>
      </c>
      <c r="O3" s="68">
        <v>-1.769999999999996</v>
      </c>
      <c r="P3" s="68">
        <v>18.46</v>
      </c>
      <c r="Q3" s="68">
        <v>-18.920000000000002</v>
      </c>
      <c r="R3" s="68">
        <v>-9.1399999999999988</v>
      </c>
      <c r="S3" s="68">
        <v>7.7999999999999972</v>
      </c>
      <c r="T3" s="68">
        <v>1.2300000000000004</v>
      </c>
      <c r="U3" s="68">
        <v>-13.349999999999994</v>
      </c>
    </row>
    <row r="4" spans="1:21" ht="15.75">
      <c r="A4" s="32">
        <v>2</v>
      </c>
      <c r="B4" s="33">
        <v>2</v>
      </c>
      <c r="C4" s="68">
        <v>3.67</v>
      </c>
      <c r="D4" s="68">
        <v>2.1500000000000004</v>
      </c>
      <c r="E4" s="68">
        <v>-0.63</v>
      </c>
      <c r="F4" s="68">
        <v>0.90000000000000036</v>
      </c>
      <c r="G4" s="68">
        <v>0.8100000000000005</v>
      </c>
      <c r="H4" s="68">
        <v>0.72999999999999865</v>
      </c>
      <c r="I4" s="68">
        <v>6.0300000000000011</v>
      </c>
      <c r="J4" s="68">
        <v>-1.06</v>
      </c>
      <c r="K4" s="68">
        <v>0.47999999999998977</v>
      </c>
      <c r="L4" s="68">
        <v>-5.9999999999999609E-2</v>
      </c>
      <c r="M4" s="68">
        <v>6.0000000000002274E-2</v>
      </c>
      <c r="N4" s="68">
        <v>-3.9799999999999995</v>
      </c>
      <c r="O4" s="68">
        <v>4.0100000000000051</v>
      </c>
      <c r="P4" s="68">
        <v>8.990000000000002</v>
      </c>
      <c r="Q4" s="68">
        <v>-8.9600000000000009</v>
      </c>
      <c r="R4" s="68">
        <v>-15.120000000000001</v>
      </c>
      <c r="S4" s="68">
        <v>14.290000000000006</v>
      </c>
      <c r="T4" s="68">
        <v>0.14000000000000057</v>
      </c>
      <c r="U4" s="68">
        <v>-6.0300000000000011</v>
      </c>
    </row>
    <row r="5" spans="1:21" ht="15.75">
      <c r="A5" s="32">
        <v>3</v>
      </c>
      <c r="B5" s="33">
        <v>3</v>
      </c>
      <c r="C5" s="68">
        <v>6.86</v>
      </c>
      <c r="D5" s="68">
        <v>3.1</v>
      </c>
      <c r="E5" s="68">
        <v>-0.6599999999999997</v>
      </c>
      <c r="F5" s="68">
        <v>2.4399999999999995</v>
      </c>
      <c r="G5" s="68">
        <v>1.1199999999999992</v>
      </c>
      <c r="H5" s="68">
        <v>-0.19000000000000128</v>
      </c>
      <c r="I5" s="68">
        <v>13.25</v>
      </c>
      <c r="J5" s="68">
        <v>-5.24</v>
      </c>
      <c r="K5" s="68">
        <v>7.019999999999996</v>
      </c>
      <c r="L5" s="68">
        <v>-4.3999999999999995</v>
      </c>
      <c r="M5" s="68">
        <v>4.4000000000000057</v>
      </c>
      <c r="N5" s="68">
        <v>-6.7799999999999994</v>
      </c>
      <c r="O5" s="68">
        <v>9.6500000000000057</v>
      </c>
      <c r="P5" s="68">
        <v>25.560000000000002</v>
      </c>
      <c r="Q5" s="68">
        <v>-22.249999999999993</v>
      </c>
      <c r="R5" s="68">
        <v>-20.25</v>
      </c>
      <c r="S5" s="68">
        <v>17.350000000000009</v>
      </c>
      <c r="T5" s="68">
        <v>0.19000000000000128</v>
      </c>
      <c r="U5" s="68">
        <v>-13.260000000000005</v>
      </c>
    </row>
    <row r="6" spans="1:21" ht="15.75">
      <c r="A6" s="32">
        <v>4</v>
      </c>
      <c r="B6" s="33">
        <v>4</v>
      </c>
      <c r="C6" s="68">
        <v>5.2499999999999991</v>
      </c>
      <c r="D6" s="68">
        <v>1.4500000000000002</v>
      </c>
      <c r="E6" s="68">
        <v>-2.3499999999999996</v>
      </c>
      <c r="F6" s="68">
        <v>0.65999999999999837</v>
      </c>
      <c r="G6" s="68">
        <v>0.11999999999999922</v>
      </c>
      <c r="H6" s="68">
        <v>-0.41999999999999993</v>
      </c>
      <c r="I6" s="68">
        <v>10.96</v>
      </c>
      <c r="J6" s="68">
        <v>-3.09</v>
      </c>
      <c r="K6" s="68">
        <v>3.0900000000000034</v>
      </c>
      <c r="L6" s="68">
        <v>9.8000000000000007</v>
      </c>
      <c r="M6" s="68">
        <v>-9.7999999999999972</v>
      </c>
      <c r="N6" s="68">
        <v>2.9800000000000004</v>
      </c>
      <c r="O6" s="68">
        <v>2.2000000000000028</v>
      </c>
      <c r="P6" s="68">
        <v>16.259999999999998</v>
      </c>
      <c r="Q6" s="68">
        <v>-15.230000000000004</v>
      </c>
      <c r="R6" s="68">
        <v>29.93</v>
      </c>
      <c r="S6" s="68">
        <v>-24.710000000000008</v>
      </c>
      <c r="T6" s="68">
        <v>3.0000000000001137E-2</v>
      </c>
      <c r="U6" s="68">
        <v>-10.250000000000007</v>
      </c>
    </row>
    <row r="7" spans="1:21" ht="15.75">
      <c r="A7" s="32">
        <v>5</v>
      </c>
      <c r="B7" s="33">
        <v>5</v>
      </c>
      <c r="C7" s="68">
        <v>3.3999999999999995</v>
      </c>
      <c r="D7" s="68">
        <v>0.67999999999999972</v>
      </c>
      <c r="E7" s="68">
        <v>2.0499999999999998</v>
      </c>
      <c r="F7" s="68">
        <v>1.3399999999999999</v>
      </c>
      <c r="G7" s="68">
        <v>0.14999999999999858</v>
      </c>
      <c r="H7" s="68">
        <v>-1.0600000000000005</v>
      </c>
      <c r="I7" s="68">
        <v>12.810000000000002</v>
      </c>
      <c r="J7" s="68">
        <v>-6.9899999999999993</v>
      </c>
      <c r="K7" s="68">
        <v>6.9900000000000091</v>
      </c>
      <c r="L7" s="68">
        <v>-10.650000000000002</v>
      </c>
      <c r="M7" s="68">
        <v>10.650000000000006</v>
      </c>
      <c r="N7" s="68">
        <v>1.6099999999999999</v>
      </c>
      <c r="O7" s="68">
        <v>4.9099999999999966</v>
      </c>
      <c r="P7" s="68">
        <v>23.76</v>
      </c>
      <c r="Q7" s="68">
        <v>-25.459999999999994</v>
      </c>
      <c r="R7" s="68">
        <v>-0.69999999999999929</v>
      </c>
      <c r="S7" s="68">
        <v>1.5300000000000011</v>
      </c>
      <c r="T7" s="68">
        <v>-0.42000000000000171</v>
      </c>
      <c r="U7" s="68">
        <v>-12.809999999999995</v>
      </c>
    </row>
    <row r="8" spans="1:21" ht="15.75">
      <c r="A8" s="32">
        <v>6</v>
      </c>
      <c r="B8" s="33">
        <v>6</v>
      </c>
      <c r="C8" s="68">
        <v>3.8700000000000006</v>
      </c>
      <c r="D8" s="68">
        <v>0.97</v>
      </c>
      <c r="E8" s="68">
        <v>1.9499999999999997</v>
      </c>
      <c r="F8" s="68">
        <v>0.49000000000000021</v>
      </c>
      <c r="G8" s="68">
        <v>0.51000000000000156</v>
      </c>
      <c r="H8" s="68">
        <v>0.52999999999999936</v>
      </c>
      <c r="I8" s="68">
        <v>10.6</v>
      </c>
      <c r="J8" s="68">
        <v>-4.0000000000000036E-2</v>
      </c>
      <c r="K8" s="68">
        <v>4.0000000000006253E-2</v>
      </c>
      <c r="L8" s="68">
        <v>1.83</v>
      </c>
      <c r="M8" s="68">
        <v>-1.8399999999999892</v>
      </c>
      <c r="N8" s="68">
        <v>-3.4600000000000009</v>
      </c>
      <c r="O8" s="68">
        <v>3.3700000000000045</v>
      </c>
      <c r="P8" s="68">
        <v>5.1700000000000017</v>
      </c>
      <c r="Q8" s="68">
        <v>-4.6400000000000006</v>
      </c>
      <c r="R8" s="68">
        <v>-15.780000000000001</v>
      </c>
      <c r="S8" s="68">
        <v>13.52000000000001</v>
      </c>
      <c r="T8" s="68">
        <v>1.0500000000000007</v>
      </c>
      <c r="U8" s="68">
        <v>-10.600000000000009</v>
      </c>
    </row>
    <row r="9" spans="1:21" ht="15.75">
      <c r="A9" s="32">
        <v>7</v>
      </c>
      <c r="B9" s="33">
        <v>7</v>
      </c>
      <c r="C9" s="68">
        <v>3.5000000000000004</v>
      </c>
      <c r="D9" s="68">
        <v>0.52</v>
      </c>
      <c r="E9" s="68">
        <v>-2.44</v>
      </c>
      <c r="F9" s="68">
        <v>2.2699999999999996</v>
      </c>
      <c r="G9" s="68">
        <v>2.1799999999999997</v>
      </c>
      <c r="H9" s="68">
        <v>2.09</v>
      </c>
      <c r="I9" s="68">
        <v>14.09</v>
      </c>
      <c r="J9" s="68">
        <v>-0.57000000000000006</v>
      </c>
      <c r="K9" s="68">
        <v>0.57000000000000739</v>
      </c>
      <c r="L9" s="68">
        <v>-1.2200000000000006</v>
      </c>
      <c r="M9" s="68">
        <v>1.2199999999999989</v>
      </c>
      <c r="N9" s="68">
        <v>0.12999999999999989</v>
      </c>
      <c r="O9" s="68">
        <v>7.9999999999998295E-2</v>
      </c>
      <c r="P9" s="68">
        <v>7.6200000000000045</v>
      </c>
      <c r="Q9" s="68">
        <v>-7.6000000000000014</v>
      </c>
      <c r="R9" s="68">
        <v>-9.3800000000000008</v>
      </c>
      <c r="S9" s="68">
        <v>3.4699999999999989</v>
      </c>
      <c r="T9" s="68">
        <v>0.12000000000000099</v>
      </c>
      <c r="U9" s="68">
        <v>-14.079999999999998</v>
      </c>
    </row>
    <row r="10" spans="1:21" ht="15.75">
      <c r="A10" s="32">
        <v>8</v>
      </c>
      <c r="B10" s="33">
        <v>8</v>
      </c>
      <c r="C10" s="68">
        <v>2.9899999999999993</v>
      </c>
      <c r="D10" s="68">
        <v>1.8200000000000003</v>
      </c>
      <c r="E10" s="68">
        <v>0.64000000000000012</v>
      </c>
      <c r="F10" s="68">
        <v>2.1100000000000012</v>
      </c>
      <c r="G10" s="68">
        <v>1.42</v>
      </c>
      <c r="H10" s="68">
        <v>0.72999999999999865</v>
      </c>
      <c r="I10" s="68">
        <v>5.0200000000000005</v>
      </c>
      <c r="J10" s="68">
        <v>4.25</v>
      </c>
      <c r="K10" s="68">
        <v>-4.25</v>
      </c>
      <c r="L10" s="68">
        <v>-9.9699999999999989</v>
      </c>
      <c r="M10" s="68">
        <v>9.9699999999999989</v>
      </c>
      <c r="N10" s="68">
        <v>-0.75</v>
      </c>
      <c r="O10" s="68">
        <v>-4.0900000000000034</v>
      </c>
      <c r="P10" s="68">
        <v>7.6700000000000017</v>
      </c>
      <c r="Q10" s="68">
        <v>-7.1400000000000006</v>
      </c>
      <c r="R10" s="68">
        <v>-8.84</v>
      </c>
      <c r="S10" s="68">
        <v>2.3799999999999955</v>
      </c>
      <c r="T10" s="68">
        <v>0.59999999999999787</v>
      </c>
      <c r="U10" s="68">
        <v>-5.019999999999996</v>
      </c>
    </row>
    <row r="11" spans="1:21" ht="15.75">
      <c r="A11" s="32">
        <v>9</v>
      </c>
      <c r="B11" s="33">
        <v>9</v>
      </c>
      <c r="C11" s="68">
        <v>5.35</v>
      </c>
      <c r="D11" s="68">
        <v>3.5399999999999996</v>
      </c>
      <c r="E11" s="68">
        <v>8.0000000000000071E-2</v>
      </c>
      <c r="F11" s="68">
        <v>-0.5</v>
      </c>
      <c r="G11" s="68">
        <v>-0.12999999999999901</v>
      </c>
      <c r="H11" s="68">
        <v>0.24000000000000021</v>
      </c>
      <c r="I11" s="68">
        <v>-4.0200000000000005</v>
      </c>
      <c r="J11" s="68">
        <v>-2.08</v>
      </c>
      <c r="K11" s="68">
        <v>2.0799999999999983</v>
      </c>
      <c r="L11" s="68">
        <v>-3.0400000000000009</v>
      </c>
      <c r="M11" s="68">
        <v>3.0400000000000063</v>
      </c>
      <c r="N11" s="68">
        <v>-9.7799999999999994</v>
      </c>
      <c r="O11" s="68">
        <v>9.980000000000004</v>
      </c>
      <c r="P11" s="68">
        <v>9.6000000000000014</v>
      </c>
      <c r="Q11" s="68">
        <v>-4.43</v>
      </c>
      <c r="R11" s="68">
        <v>-2.2800000000000011</v>
      </c>
      <c r="S11" s="68">
        <v>12.769999999999996</v>
      </c>
      <c r="T11" s="68">
        <v>1.0100000000000016</v>
      </c>
      <c r="U11" s="68">
        <v>4.019999999999996</v>
      </c>
    </row>
    <row r="12" spans="1:21" ht="15.75">
      <c r="A12" s="32">
        <v>10</v>
      </c>
      <c r="B12" s="33">
        <v>10</v>
      </c>
      <c r="C12" s="68">
        <v>5.61</v>
      </c>
      <c r="D12" s="68">
        <v>1.4000000000000001</v>
      </c>
      <c r="E12" s="68">
        <v>-1.23</v>
      </c>
      <c r="F12" s="68">
        <v>-0.64999999999999858</v>
      </c>
      <c r="G12" s="68">
        <v>-0.55000000000000071</v>
      </c>
      <c r="H12" s="68">
        <v>-0.47000000000000064</v>
      </c>
      <c r="I12" s="68">
        <v>9.41</v>
      </c>
      <c r="J12" s="68">
        <v>-0.54</v>
      </c>
      <c r="K12" s="68">
        <v>0.53000000000000114</v>
      </c>
      <c r="L12" s="68">
        <v>-8.0000000000000071E-2</v>
      </c>
      <c r="M12" s="68">
        <v>7.9999999999998295E-2</v>
      </c>
      <c r="N12" s="68">
        <v>-3.5199999999999996</v>
      </c>
      <c r="O12" s="68">
        <v>2.539999999999992</v>
      </c>
      <c r="P12" s="68">
        <v>3.6799999999999997</v>
      </c>
      <c r="Q12" s="68">
        <v>-1.8900000000000006</v>
      </c>
      <c r="R12" s="68">
        <v>6.7000000000000011</v>
      </c>
      <c r="S12" s="68">
        <v>-7.8500000000000085</v>
      </c>
      <c r="T12" s="68">
        <v>0.10000000000000142</v>
      </c>
      <c r="U12" s="68">
        <v>-9.4099999999999966</v>
      </c>
    </row>
    <row r="13" spans="1:21" ht="15.75">
      <c r="A13" s="32">
        <v>11</v>
      </c>
      <c r="B13" s="33">
        <v>11</v>
      </c>
      <c r="C13" s="68">
        <v>5.87</v>
      </c>
      <c r="D13" s="68">
        <v>2.6899999999999995</v>
      </c>
      <c r="E13" s="68">
        <v>-0.49</v>
      </c>
      <c r="F13" s="68">
        <v>0.91999999999999993</v>
      </c>
      <c r="G13" s="68">
        <v>-0.28000000000000114</v>
      </c>
      <c r="H13" s="68">
        <v>-1.4800000000000004</v>
      </c>
      <c r="I13" s="68">
        <v>13.58</v>
      </c>
      <c r="J13" s="68">
        <v>-7.2700000000000005</v>
      </c>
      <c r="K13" s="68">
        <v>7.269999999999996</v>
      </c>
      <c r="L13" s="68">
        <v>-4.870000000000001</v>
      </c>
      <c r="M13" s="68">
        <v>4.8700000000000045</v>
      </c>
      <c r="N13" s="68">
        <v>-7.31</v>
      </c>
      <c r="O13" s="68">
        <v>10.14</v>
      </c>
      <c r="P13" s="68">
        <v>25.36</v>
      </c>
      <c r="Q13" s="68">
        <v>-28.999999999999993</v>
      </c>
      <c r="R13" s="68">
        <v>-12.68</v>
      </c>
      <c r="S13" s="68">
        <v>-7.039999999999992</v>
      </c>
      <c r="T13" s="68">
        <v>1.5500000000000007</v>
      </c>
      <c r="U13" s="68">
        <v>-13.579999999999998</v>
      </c>
    </row>
    <row r="14" spans="1:21" ht="15.75">
      <c r="A14" s="32">
        <v>12</v>
      </c>
      <c r="B14" s="33">
        <v>12</v>
      </c>
      <c r="C14" s="68">
        <v>5.29</v>
      </c>
      <c r="D14" s="68">
        <v>1.2200000000000002</v>
      </c>
      <c r="E14" s="68">
        <v>1.0099999999999998</v>
      </c>
      <c r="F14" s="68">
        <v>2.2400000000000002</v>
      </c>
      <c r="G14" s="68">
        <v>1.9099999999999984</v>
      </c>
      <c r="H14" s="68">
        <v>1.58</v>
      </c>
      <c r="I14" s="68">
        <v>10.73</v>
      </c>
      <c r="J14" s="68">
        <v>8.0000000000000071E-2</v>
      </c>
      <c r="K14" s="68">
        <v>-7.9999999999998295E-2</v>
      </c>
      <c r="L14" s="68">
        <v>-9.3499999999999979</v>
      </c>
      <c r="M14" s="68">
        <v>9.3500000000000014</v>
      </c>
      <c r="N14" s="68">
        <v>4.5200000000000005</v>
      </c>
      <c r="O14" s="68">
        <v>-2.7000000000000028</v>
      </c>
      <c r="P14" s="68">
        <v>7.7899999999999991</v>
      </c>
      <c r="Q14" s="68">
        <v>-4.4500000000000028</v>
      </c>
      <c r="R14" s="68">
        <v>-18.72</v>
      </c>
      <c r="S14" s="68">
        <v>18.589999999999996</v>
      </c>
      <c r="T14" s="68">
        <v>0.99000000000000199</v>
      </c>
      <c r="U14" s="68">
        <v>-10.489999999999995</v>
      </c>
    </row>
    <row r="15" spans="1:21" ht="15.75">
      <c r="A15" s="32">
        <v>13</v>
      </c>
      <c r="B15" s="33">
        <v>13</v>
      </c>
      <c r="C15" s="68">
        <v>5.0200000000000005</v>
      </c>
      <c r="D15" s="68">
        <v>2.58</v>
      </c>
      <c r="E15" s="68">
        <v>-1.55</v>
      </c>
      <c r="F15" s="68">
        <v>2.3000000000000007</v>
      </c>
      <c r="G15" s="68">
        <v>1.58</v>
      </c>
      <c r="H15" s="68">
        <v>0.87000000000000099</v>
      </c>
      <c r="I15" s="68">
        <v>6.8</v>
      </c>
      <c r="J15" s="68">
        <v>4.7399999999999993</v>
      </c>
      <c r="K15" s="68">
        <v>-4.7399999999999949</v>
      </c>
      <c r="L15" s="68">
        <v>-11.36</v>
      </c>
      <c r="M15" s="68">
        <v>11.36</v>
      </c>
      <c r="N15" s="68">
        <v>1.5099999999999998</v>
      </c>
      <c r="O15" s="68">
        <v>-4.8199999999999932</v>
      </c>
      <c r="P15" s="68">
        <v>15.259999999999998</v>
      </c>
      <c r="Q15" s="68">
        <v>-12.850000000000001</v>
      </c>
      <c r="R15" s="68">
        <v>-13.009999999999998</v>
      </c>
      <c r="S15" s="68">
        <v>-2.9599999999999937</v>
      </c>
      <c r="T15" s="68">
        <v>1.6699999999999982</v>
      </c>
      <c r="U15" s="68">
        <v>-6.7999999999999972</v>
      </c>
    </row>
    <row r="16" spans="1:21" ht="15.75">
      <c r="A16" s="32">
        <v>14</v>
      </c>
      <c r="B16" s="33">
        <v>14</v>
      </c>
      <c r="C16" s="68">
        <v>6.0900000000000007</v>
      </c>
      <c r="D16" s="68">
        <v>2.46</v>
      </c>
      <c r="E16" s="68">
        <v>-1.1799999999999997</v>
      </c>
      <c r="F16" s="68">
        <v>0.11999999999999922</v>
      </c>
      <c r="G16" s="68">
        <v>-0.82000000000000028</v>
      </c>
      <c r="H16" s="68">
        <v>-1.7500000000000009</v>
      </c>
      <c r="I16" s="68">
        <v>15.56</v>
      </c>
      <c r="J16" s="68">
        <v>6.1300000000000008</v>
      </c>
      <c r="K16" s="68">
        <v>-6.1299999999999955</v>
      </c>
      <c r="L16" s="68">
        <v>-10.139999999999999</v>
      </c>
      <c r="M16" s="68">
        <v>10.14</v>
      </c>
      <c r="N16" s="68">
        <v>1.9299999999999997</v>
      </c>
      <c r="O16" s="68">
        <v>-6.1600000000000108</v>
      </c>
      <c r="P16" s="68">
        <v>17.080000000000002</v>
      </c>
      <c r="Q16" s="68">
        <v>-16.520000000000003</v>
      </c>
      <c r="R16" s="68">
        <v>-1.3599999999999994</v>
      </c>
      <c r="S16" s="68">
        <v>2.4299999999999997</v>
      </c>
      <c r="T16" s="68">
        <v>1.9800000000000004</v>
      </c>
      <c r="U16" s="68">
        <v>-15.569999999999993</v>
      </c>
    </row>
    <row r="17" spans="1:21" ht="15.75">
      <c r="A17" s="32">
        <v>15</v>
      </c>
      <c r="B17" s="33">
        <v>15</v>
      </c>
      <c r="C17" s="68">
        <v>2.66</v>
      </c>
      <c r="D17" s="68">
        <v>0.82</v>
      </c>
      <c r="E17" s="68">
        <v>1.02</v>
      </c>
      <c r="F17" s="68">
        <v>3.4000000000000004</v>
      </c>
      <c r="G17" s="68">
        <v>2.5299999999999994</v>
      </c>
      <c r="H17" s="68">
        <v>1.6600000000000001</v>
      </c>
      <c r="I17" s="68">
        <v>8.2600000000000016</v>
      </c>
      <c r="J17" s="68">
        <v>5.77</v>
      </c>
      <c r="K17" s="68">
        <v>-5.1400000000000006</v>
      </c>
      <c r="L17" s="68">
        <v>-9.2899999999999991</v>
      </c>
      <c r="M17" s="68">
        <v>9.2900000000000063</v>
      </c>
      <c r="N17" s="68">
        <v>2.2899999999999991</v>
      </c>
      <c r="O17" s="68">
        <v>-3.3999999999999915</v>
      </c>
      <c r="P17" s="68">
        <v>13.52</v>
      </c>
      <c r="Q17" s="68">
        <v>-10.910000000000004</v>
      </c>
      <c r="R17" s="68">
        <v>-9.11</v>
      </c>
      <c r="S17" s="68">
        <v>-4.3599999999999994</v>
      </c>
      <c r="T17" s="68">
        <v>0.33999999999999986</v>
      </c>
      <c r="U17" s="68">
        <v>-8.2599999999999909</v>
      </c>
    </row>
    <row r="18" spans="1:21" ht="15.75">
      <c r="A18" s="32">
        <v>16</v>
      </c>
      <c r="B18" s="33">
        <v>16</v>
      </c>
      <c r="C18" s="69">
        <v>3.8</v>
      </c>
      <c r="D18" s="69">
        <v>1.0900000000000003</v>
      </c>
      <c r="E18" s="69">
        <v>-1.6199999999999997</v>
      </c>
      <c r="F18" s="69">
        <v>2.7300000000000004</v>
      </c>
      <c r="G18" s="69">
        <v>0.97000000000000064</v>
      </c>
      <c r="H18" s="69">
        <v>-0.8100000000000005</v>
      </c>
      <c r="I18" s="69">
        <v>13.55</v>
      </c>
      <c r="J18" s="69">
        <v>-6.2099999999999991</v>
      </c>
      <c r="K18" s="69">
        <v>12.549999999999997</v>
      </c>
      <c r="L18" s="69">
        <v>-7.2800000000000011</v>
      </c>
      <c r="M18" s="69">
        <v>7.2800000000000011</v>
      </c>
      <c r="N18" s="69">
        <v>8.370000000000001</v>
      </c>
      <c r="O18" s="69">
        <v>1.7400000000000091</v>
      </c>
      <c r="P18" s="69">
        <v>8.6499999999999986</v>
      </c>
      <c r="Q18" s="69">
        <v>-22.88000000000001</v>
      </c>
      <c r="R18" s="69">
        <v>1.37</v>
      </c>
      <c r="S18" s="69">
        <v>4.3500000000000085</v>
      </c>
      <c r="T18" s="69">
        <v>1.1500000000000021</v>
      </c>
      <c r="U18" s="69">
        <v>-13.549999999999997</v>
      </c>
    </row>
    <row r="19" spans="1:21" ht="15.75">
      <c r="A19" s="32">
        <v>17</v>
      </c>
      <c r="B19" s="33">
        <v>17</v>
      </c>
      <c r="C19" s="68">
        <v>4.9300000000000006</v>
      </c>
      <c r="D19" s="68">
        <v>1.54</v>
      </c>
      <c r="E19" s="68">
        <v>1.8299999999999998</v>
      </c>
      <c r="F19" s="68">
        <v>0.13000000000000078</v>
      </c>
      <c r="G19" s="68">
        <v>0.63999999999999879</v>
      </c>
      <c r="H19" s="68">
        <v>1.1500000000000004</v>
      </c>
      <c r="I19" s="68">
        <v>13.59</v>
      </c>
      <c r="J19" s="68">
        <v>-3.2200000000000006</v>
      </c>
      <c r="K19" s="68">
        <v>3.2199999999999989</v>
      </c>
      <c r="L19" s="68">
        <v>-2.5499999999999989</v>
      </c>
      <c r="M19" s="68">
        <v>-2.6599999999999966</v>
      </c>
      <c r="N19" s="68">
        <v>-1.7400000000000002</v>
      </c>
      <c r="O19" s="68">
        <v>3.3200000000000074</v>
      </c>
      <c r="P19" s="68">
        <v>12.049999999999997</v>
      </c>
      <c r="Q19" s="68">
        <v>-15.409999999999997</v>
      </c>
      <c r="R19" s="68">
        <v>12.2</v>
      </c>
      <c r="S19" s="68">
        <v>-16.460000000000008</v>
      </c>
      <c r="T19" s="68">
        <v>1.6600000000000001</v>
      </c>
      <c r="U19" s="68">
        <v>-13.590000000000003</v>
      </c>
    </row>
    <row r="20" spans="1:21" ht="15.75">
      <c r="A20" s="32">
        <v>18</v>
      </c>
      <c r="B20" s="33">
        <v>18</v>
      </c>
      <c r="C20" s="68">
        <v>4.68</v>
      </c>
      <c r="D20" s="68">
        <v>2.17</v>
      </c>
      <c r="E20" s="68">
        <v>0.34000000000000008</v>
      </c>
      <c r="F20" s="68">
        <v>0.46000000000000085</v>
      </c>
      <c r="G20" s="68">
        <v>9.9999999999999645E-2</v>
      </c>
      <c r="H20" s="68">
        <v>-0.26999999999999957</v>
      </c>
      <c r="I20" s="68">
        <v>9.4500000000000011</v>
      </c>
      <c r="J20" s="68">
        <v>2.0599999999999996</v>
      </c>
      <c r="K20" s="68">
        <v>-2.0699999999999932</v>
      </c>
      <c r="L20" s="68">
        <v>-2.0300000000000011</v>
      </c>
      <c r="M20" s="68">
        <v>-4.5300000000000011</v>
      </c>
      <c r="N20" s="68">
        <v>0.13</v>
      </c>
      <c r="O20" s="68">
        <v>-2.0400000000000063</v>
      </c>
      <c r="P20" s="68">
        <v>10.940000000000001</v>
      </c>
      <c r="Q20" s="68">
        <v>-10.410000000000004</v>
      </c>
      <c r="R20" s="68">
        <v>-4.2099999999999991</v>
      </c>
      <c r="S20" s="68">
        <v>4.3299999999999983</v>
      </c>
      <c r="T20" s="68">
        <v>0.67000000000000171</v>
      </c>
      <c r="U20" s="68">
        <v>-9.4500000000000028</v>
      </c>
    </row>
    <row r="21" spans="1:21" ht="15.75">
      <c r="A21" s="32">
        <v>19</v>
      </c>
      <c r="B21" s="33">
        <v>19</v>
      </c>
      <c r="C21" s="68">
        <v>7.67</v>
      </c>
      <c r="D21" s="68">
        <v>2.6900000000000004</v>
      </c>
      <c r="E21" s="68">
        <v>-2.29</v>
      </c>
      <c r="F21" s="68">
        <v>-0.27999999999999936</v>
      </c>
      <c r="G21" s="68">
        <v>-0.67999999999999972</v>
      </c>
      <c r="H21" s="68">
        <v>-1.08</v>
      </c>
      <c r="I21" s="68">
        <v>6.3099999999999987</v>
      </c>
      <c r="J21" s="68">
        <v>-2.21</v>
      </c>
      <c r="K21" s="68">
        <v>2.230000000000004</v>
      </c>
      <c r="L21" s="68">
        <v>1.3999999999999986</v>
      </c>
      <c r="M21" s="68">
        <v>-3.75</v>
      </c>
      <c r="N21" s="68">
        <v>6.4399999999999995</v>
      </c>
      <c r="O21" s="68">
        <v>-2.2900000000000063</v>
      </c>
      <c r="P21" s="68">
        <v>16.190000000000001</v>
      </c>
      <c r="Q21" s="68">
        <v>-8.93</v>
      </c>
      <c r="R21" s="68">
        <v>-4.18</v>
      </c>
      <c r="S21" s="68">
        <v>2.269999999999996</v>
      </c>
      <c r="T21" s="68">
        <v>-0.30000000000000071</v>
      </c>
      <c r="U21" s="68">
        <v>-6.3100000000000023</v>
      </c>
    </row>
    <row r="22" spans="1:21" ht="15.75">
      <c r="A22" s="32">
        <v>20</v>
      </c>
      <c r="B22" s="33">
        <v>20</v>
      </c>
      <c r="C22" s="68">
        <v>7.14</v>
      </c>
      <c r="D22" s="68">
        <v>3.1500000000000004</v>
      </c>
      <c r="E22" s="68">
        <v>0.84</v>
      </c>
      <c r="F22" s="68">
        <v>0.49000000000000021</v>
      </c>
      <c r="G22" s="68">
        <v>-0.46999999999999886</v>
      </c>
      <c r="H22" s="68">
        <v>-0.61999999999999922</v>
      </c>
      <c r="I22" s="68">
        <v>10.009999999999998</v>
      </c>
      <c r="J22" s="68">
        <v>-3.3100000000000005</v>
      </c>
      <c r="K22" s="68">
        <v>3.3100000000000023</v>
      </c>
      <c r="L22" s="68">
        <v>-6.160000000000001</v>
      </c>
      <c r="M22" s="68">
        <v>-6.8999999999999915</v>
      </c>
      <c r="N22" s="68">
        <v>-2.3499999999999996</v>
      </c>
      <c r="O22" s="68">
        <v>4.0499999999999972</v>
      </c>
      <c r="P22" s="68">
        <v>26.73</v>
      </c>
      <c r="Q22" s="68">
        <v>-27.320000000000007</v>
      </c>
      <c r="R22" s="68">
        <v>-9.5300000000000011</v>
      </c>
      <c r="S22" s="68">
        <v>9.7800000000000011</v>
      </c>
      <c r="T22" s="68">
        <v>0.64999999999999858</v>
      </c>
      <c r="U22" s="68">
        <v>-9.4399999999999977</v>
      </c>
    </row>
    <row r="23" spans="1:21" ht="15.75">
      <c r="A23" s="32">
        <v>21</v>
      </c>
      <c r="B23" s="33">
        <v>21</v>
      </c>
      <c r="C23" s="68">
        <v>4.82</v>
      </c>
      <c r="D23" s="68">
        <v>1.45</v>
      </c>
      <c r="E23" s="68">
        <v>1.9200000000000002</v>
      </c>
      <c r="F23" s="68">
        <v>-0.72000000000000064</v>
      </c>
      <c r="G23" s="68">
        <v>-0.55999999999999872</v>
      </c>
      <c r="H23" s="68">
        <v>-0.37999999999999901</v>
      </c>
      <c r="I23" s="68">
        <v>14.879999999999999</v>
      </c>
      <c r="J23" s="68">
        <v>0.85999999999999943</v>
      </c>
      <c r="K23" s="68">
        <v>-0.85999999999999943</v>
      </c>
      <c r="L23" s="68">
        <v>-4.6599999999999993</v>
      </c>
      <c r="M23" s="68">
        <v>-3.2600000000000051</v>
      </c>
      <c r="N23" s="68">
        <v>9.0000000000001634E-2</v>
      </c>
      <c r="O23" s="68">
        <v>-0.46000000000000796</v>
      </c>
      <c r="P23" s="68">
        <v>-2.8299999999999983</v>
      </c>
      <c r="Q23" s="68">
        <v>0.60999999999999943</v>
      </c>
      <c r="R23" s="68">
        <v>-7.1400000000000006</v>
      </c>
      <c r="S23" s="68">
        <v>11.969999999999999</v>
      </c>
      <c r="T23" s="68">
        <v>0.48999999999999844</v>
      </c>
      <c r="U23" s="68">
        <v>-14.879999999999995</v>
      </c>
    </row>
    <row r="24" spans="1:21" ht="15.75">
      <c r="A24" s="32">
        <v>22</v>
      </c>
      <c r="B24" s="33">
        <v>22</v>
      </c>
      <c r="C24" s="68">
        <v>3.7199999999999998</v>
      </c>
      <c r="D24" s="68">
        <v>1.1099999999999999</v>
      </c>
      <c r="E24" s="68">
        <v>1.5100000000000002</v>
      </c>
      <c r="F24" s="68">
        <v>0.45999999999999908</v>
      </c>
      <c r="G24" s="68">
        <v>-0.29999999999999893</v>
      </c>
      <c r="H24" s="68">
        <v>-1.0599999999999987</v>
      </c>
      <c r="I24" s="68">
        <v>9.7100000000000009</v>
      </c>
      <c r="J24" s="68">
        <v>-3.9299999999999997</v>
      </c>
      <c r="K24" s="68">
        <v>3.9300000000000068</v>
      </c>
      <c r="L24" s="68">
        <v>-5.85</v>
      </c>
      <c r="M24" s="68">
        <v>-4.8100000000000023</v>
      </c>
      <c r="N24" s="68">
        <v>0.33</v>
      </c>
      <c r="O24" s="68">
        <v>3.9300000000000068</v>
      </c>
      <c r="P24" s="68">
        <v>8.620000000000001</v>
      </c>
      <c r="Q24" s="68">
        <v>-5.8999999999999986</v>
      </c>
      <c r="R24" s="68">
        <v>7.1</v>
      </c>
      <c r="S24" s="68">
        <v>1.7000000000000028</v>
      </c>
      <c r="T24" s="68">
        <v>0.85000000000000142</v>
      </c>
      <c r="U24" s="68">
        <v>-9.7099999999999937</v>
      </c>
    </row>
    <row r="25" spans="1:21" ht="15.75">
      <c r="A25" s="32">
        <v>23</v>
      </c>
      <c r="B25" s="33">
        <v>23</v>
      </c>
      <c r="C25" s="68">
        <v>4.6500000000000004</v>
      </c>
      <c r="D25" s="68">
        <v>1.52</v>
      </c>
      <c r="E25" s="68">
        <v>0.29999999999999982</v>
      </c>
      <c r="F25" s="68">
        <v>0.91999999999999993</v>
      </c>
      <c r="G25" s="68">
        <v>0.60999999999999943</v>
      </c>
      <c r="H25" s="68">
        <v>0.3100000000000005</v>
      </c>
      <c r="I25" s="68">
        <v>15.18</v>
      </c>
      <c r="J25" s="68">
        <v>-2.0699999999999994</v>
      </c>
      <c r="K25" s="68">
        <v>2.0799999999999983</v>
      </c>
      <c r="L25" s="68">
        <v>-4.08</v>
      </c>
      <c r="M25" s="68">
        <v>-3.7000000000000028</v>
      </c>
      <c r="N25" s="68">
        <v>-5.18</v>
      </c>
      <c r="O25" s="68">
        <v>5.5400000000000063</v>
      </c>
      <c r="P25" s="68">
        <v>12.000000000000004</v>
      </c>
      <c r="Q25" s="68">
        <v>-9.259999999999998</v>
      </c>
      <c r="R25" s="68">
        <v>8.3099999999999987</v>
      </c>
      <c r="S25" s="68">
        <v>-6.2599999999999909</v>
      </c>
      <c r="T25" s="68">
        <v>0.57000000000000028</v>
      </c>
      <c r="U25" s="68">
        <v>-15.180000000000007</v>
      </c>
    </row>
    <row r="26" spans="1:21" ht="15.75">
      <c r="A26" s="32">
        <v>24</v>
      </c>
      <c r="B26" s="33">
        <v>24</v>
      </c>
      <c r="C26" s="68">
        <v>3.6100000000000003</v>
      </c>
      <c r="D26" s="68">
        <v>2.3000000000000003</v>
      </c>
      <c r="E26" s="68">
        <v>0.98999999999999977</v>
      </c>
      <c r="F26" s="68">
        <v>-0.41000000000000014</v>
      </c>
      <c r="G26" s="68">
        <v>-0.80999999999999872</v>
      </c>
      <c r="H26" s="68">
        <v>-1.2099999999999991</v>
      </c>
      <c r="I26" s="68">
        <v>5.48</v>
      </c>
      <c r="J26" s="68">
        <v>2.2800000000000011</v>
      </c>
      <c r="K26" s="68">
        <v>-2.2800000000000011</v>
      </c>
      <c r="L26" s="68">
        <v>-3.7899999999999991</v>
      </c>
      <c r="M26" s="68">
        <v>-0.59000000000000341</v>
      </c>
      <c r="N26" s="68">
        <v>-4.26</v>
      </c>
      <c r="O26" s="68">
        <v>-8.99999999999892E-2</v>
      </c>
      <c r="P26" s="68">
        <v>16.739999999999998</v>
      </c>
      <c r="Q26" s="68">
        <v>-17.600000000000001</v>
      </c>
      <c r="R26" s="68">
        <v>5.15</v>
      </c>
      <c r="S26" s="68">
        <v>-1.7000000000000028</v>
      </c>
      <c r="T26" s="68">
        <v>0.87999999999999901</v>
      </c>
      <c r="U26" s="68">
        <v>-5.4799999999999898</v>
      </c>
    </row>
    <row r="27" spans="1:21" ht="15.75">
      <c r="A27" s="32">
        <v>25</v>
      </c>
      <c r="B27" s="33">
        <v>25</v>
      </c>
      <c r="C27" s="68">
        <v>6.41</v>
      </c>
      <c r="D27" s="68">
        <v>2.5200000000000005</v>
      </c>
      <c r="E27" s="68">
        <v>-1.36</v>
      </c>
      <c r="F27" s="68">
        <v>-4.0000000000000924E-2</v>
      </c>
      <c r="G27" s="68">
        <v>0.16000000000000014</v>
      </c>
      <c r="H27" s="68">
        <v>0.35999999999999943</v>
      </c>
      <c r="I27" s="68">
        <v>8.09</v>
      </c>
      <c r="J27" s="68">
        <v>-1.52</v>
      </c>
      <c r="K27" s="68">
        <v>1.039999999999992</v>
      </c>
      <c r="L27" s="68">
        <v>-5.879999999999999</v>
      </c>
      <c r="M27" s="68">
        <v>0.76000000000000512</v>
      </c>
      <c r="N27" s="68">
        <v>2.8600000000000003</v>
      </c>
      <c r="O27" s="68">
        <v>-1.4699999999999989</v>
      </c>
      <c r="P27" s="68">
        <v>-1.9100000000000037</v>
      </c>
      <c r="Q27" s="68">
        <v>8.1899999999999977</v>
      </c>
      <c r="R27" s="68">
        <v>2.9399999999999977</v>
      </c>
      <c r="S27" s="68">
        <v>1.3900000000000006</v>
      </c>
      <c r="T27" s="68">
        <v>0.52999999999999758</v>
      </c>
      <c r="U27" s="68">
        <v>-8.0899999999999892</v>
      </c>
    </row>
    <row r="28" spans="1:21" ht="15.75">
      <c r="A28" s="32">
        <v>26</v>
      </c>
      <c r="B28" s="33">
        <v>26</v>
      </c>
      <c r="C28" s="68">
        <v>1.6600000000000001</v>
      </c>
      <c r="D28" s="68">
        <v>0.47</v>
      </c>
      <c r="E28" s="68">
        <v>0.38</v>
      </c>
      <c r="F28" s="68">
        <v>-0.34999999999999787</v>
      </c>
      <c r="G28" s="68">
        <v>0.25</v>
      </c>
      <c r="H28" s="68">
        <v>0.83000000000000007</v>
      </c>
      <c r="I28" s="68">
        <v>4.9600000000000009</v>
      </c>
      <c r="J28" s="68">
        <v>-4.08</v>
      </c>
      <c r="K28" s="68">
        <v>3.269999999999996</v>
      </c>
      <c r="L28" s="68">
        <v>-3.2800000000000011</v>
      </c>
      <c r="M28" s="68">
        <v>0.51000000000000512</v>
      </c>
      <c r="N28" s="68">
        <v>-3.2200000000000006</v>
      </c>
      <c r="O28" s="68">
        <v>3.9200000000000017</v>
      </c>
      <c r="P28" s="68">
        <v>18.54</v>
      </c>
      <c r="Q28" s="68">
        <v>-16.47</v>
      </c>
      <c r="R28" s="68">
        <v>-3.0300000000000047</v>
      </c>
      <c r="S28" s="68">
        <v>23.020000000000003</v>
      </c>
      <c r="T28" s="68">
        <v>-3.0000000000001137E-2</v>
      </c>
      <c r="U28" s="68">
        <v>-4.9699999999999989</v>
      </c>
    </row>
    <row r="29" spans="1:21" ht="15.75">
      <c r="A29" s="32">
        <v>27</v>
      </c>
      <c r="B29" s="33">
        <v>27</v>
      </c>
      <c r="C29" s="68">
        <v>4.9600000000000009</v>
      </c>
      <c r="D29" s="68">
        <v>2.5700000000000003</v>
      </c>
      <c r="E29" s="68">
        <v>0.18</v>
      </c>
      <c r="F29" s="68">
        <v>2.2599999999999998</v>
      </c>
      <c r="G29" s="68">
        <v>0.88000000000000078</v>
      </c>
      <c r="H29" s="68">
        <v>-0.49000000000000021</v>
      </c>
      <c r="I29" s="68">
        <v>9.120000000000001</v>
      </c>
      <c r="J29" s="68">
        <v>-7.6</v>
      </c>
      <c r="K29" s="68">
        <v>7.6000000000000085</v>
      </c>
      <c r="L29" s="68">
        <v>-9.3100000000000023</v>
      </c>
      <c r="M29" s="68">
        <v>7.8700000000000045</v>
      </c>
      <c r="N29" s="68">
        <v>5.0199999999999996</v>
      </c>
      <c r="O29" s="68">
        <v>1</v>
      </c>
      <c r="P29" s="68">
        <v>1.7300000000000004</v>
      </c>
      <c r="Q29" s="68">
        <v>0.15999999999999659</v>
      </c>
      <c r="R29" s="68">
        <v>-20.63</v>
      </c>
      <c r="S29" s="68">
        <v>25.57</v>
      </c>
      <c r="T29" s="68">
        <v>1.8399999999999999</v>
      </c>
      <c r="U29" s="68">
        <v>-9.1199999999999903</v>
      </c>
    </row>
    <row r="30" spans="1:21" ht="15.75">
      <c r="A30" s="32">
        <v>28</v>
      </c>
      <c r="B30" s="33">
        <v>28</v>
      </c>
      <c r="C30" s="68">
        <v>5.18</v>
      </c>
      <c r="D30" s="68">
        <v>1.72</v>
      </c>
      <c r="E30" s="68">
        <v>1.65</v>
      </c>
      <c r="F30" s="68">
        <v>0.11999999999999922</v>
      </c>
      <c r="G30" s="68">
        <v>0.13000000000000078</v>
      </c>
      <c r="H30" s="68">
        <v>0.15000000000000036</v>
      </c>
      <c r="I30" s="68">
        <v>10.340000000000002</v>
      </c>
      <c r="J30" s="68">
        <v>-0.26999999999999957</v>
      </c>
      <c r="K30" s="68">
        <v>0.26999999999999602</v>
      </c>
      <c r="L30" s="68">
        <v>-6.3400000000000016</v>
      </c>
      <c r="M30" s="68">
        <v>6.8299999999999983</v>
      </c>
      <c r="N30" s="68">
        <v>-1.0999999999999999</v>
      </c>
      <c r="O30" s="68">
        <v>0.65000000000000568</v>
      </c>
      <c r="P30" s="68">
        <v>12.350000000000001</v>
      </c>
      <c r="Q30" s="68">
        <v>-7.9699999999999989</v>
      </c>
      <c r="R30" s="68">
        <v>5.0600000000000005</v>
      </c>
      <c r="S30" s="68">
        <v>-9.9199999999999946</v>
      </c>
      <c r="T30" s="68">
        <v>1.4400000000000013</v>
      </c>
      <c r="U30" s="68">
        <v>-10.070000000000007</v>
      </c>
    </row>
    <row r="31" spans="1:21" ht="15.75">
      <c r="A31" s="32">
        <v>29</v>
      </c>
      <c r="B31" s="33">
        <v>29</v>
      </c>
      <c r="C31" s="68">
        <v>3.9299999999999997</v>
      </c>
      <c r="D31" s="68">
        <v>1.5899999999999999</v>
      </c>
      <c r="E31" s="68">
        <v>0.75</v>
      </c>
      <c r="F31" s="68">
        <v>0.40000000000000036</v>
      </c>
      <c r="G31" s="68">
        <v>0.28000000000000114</v>
      </c>
      <c r="H31" s="68">
        <v>0.16000000000000014</v>
      </c>
      <c r="I31" s="68">
        <v>10.050000000000001</v>
      </c>
      <c r="J31" s="68">
        <v>0.91999999999999993</v>
      </c>
      <c r="K31" s="68">
        <v>-0.92000000000000171</v>
      </c>
      <c r="L31" s="68">
        <v>-7.5500000000000007</v>
      </c>
      <c r="M31" s="68">
        <v>2.8100000000000023</v>
      </c>
      <c r="N31" s="68">
        <v>0.25</v>
      </c>
      <c r="O31" s="68">
        <v>-0.95999999999999375</v>
      </c>
      <c r="P31" s="68">
        <v>1.529999999999994</v>
      </c>
      <c r="Q31" s="68">
        <v>-2.4600000000000009</v>
      </c>
      <c r="R31" s="68">
        <v>-12.49</v>
      </c>
      <c r="S31" s="68">
        <v>2.5699999999999932</v>
      </c>
      <c r="T31" s="68">
        <v>1.9600000000000009</v>
      </c>
      <c r="U31" s="68">
        <v>-10.039999999999992</v>
      </c>
    </row>
    <row r="32" spans="1:21" ht="15.75">
      <c r="A32" s="32">
        <v>30</v>
      </c>
      <c r="B32" s="33">
        <v>30</v>
      </c>
      <c r="C32" s="68">
        <v>4.66</v>
      </c>
      <c r="D32" s="68">
        <v>2.04</v>
      </c>
      <c r="E32" s="68">
        <v>-0.58000000000000007</v>
      </c>
      <c r="F32" s="68">
        <v>0.11999999999999922</v>
      </c>
      <c r="G32" s="68">
        <v>-0.41000000000000014</v>
      </c>
      <c r="H32" s="68">
        <v>-0.95000000000000107</v>
      </c>
      <c r="I32" s="68">
        <v>12.129999999999999</v>
      </c>
      <c r="J32" s="68">
        <v>2.72</v>
      </c>
      <c r="K32" s="68">
        <v>-2.2600000000000051</v>
      </c>
      <c r="L32" s="68">
        <v>-1.6600000000000001</v>
      </c>
      <c r="M32" s="68">
        <v>1.1899999999999977</v>
      </c>
      <c r="N32" s="68">
        <v>-6.4200000000000008</v>
      </c>
      <c r="O32" s="68">
        <v>5.5900000000000034</v>
      </c>
      <c r="P32" s="68">
        <v>1.1999999999999993</v>
      </c>
      <c r="Q32" s="68">
        <v>-0.78000000000000114</v>
      </c>
      <c r="R32" s="68">
        <v>-2.79</v>
      </c>
      <c r="S32" s="68">
        <v>1.7999999999999972</v>
      </c>
      <c r="T32" s="68">
        <v>0.51999999999999957</v>
      </c>
      <c r="U32" s="68">
        <v>-12.129999999999995</v>
      </c>
    </row>
    <row r="33" spans="1:21" ht="15.75">
      <c r="A33" s="32">
        <v>31</v>
      </c>
      <c r="B33" s="33">
        <v>31</v>
      </c>
      <c r="C33" s="68">
        <v>5.08</v>
      </c>
      <c r="D33" s="68">
        <v>2.37</v>
      </c>
      <c r="E33" s="68">
        <v>0.26</v>
      </c>
      <c r="F33" s="68">
        <v>1.3100000000000005</v>
      </c>
      <c r="G33" s="68">
        <v>1.1099999999999994</v>
      </c>
      <c r="H33" s="68">
        <v>0.91000000000000014</v>
      </c>
      <c r="I33" s="68">
        <v>11.900000000000002</v>
      </c>
      <c r="J33" s="68">
        <v>0.65999999999999925</v>
      </c>
      <c r="K33" s="68">
        <v>-0.65999999999999659</v>
      </c>
      <c r="L33" s="68">
        <v>-0.79999999999999893</v>
      </c>
      <c r="M33" s="68">
        <v>-2.5999999999999943</v>
      </c>
      <c r="N33" s="68">
        <v>-10.34</v>
      </c>
      <c r="O33" s="68">
        <v>6.0100000000000051</v>
      </c>
      <c r="P33" s="68">
        <v>18.690000000000001</v>
      </c>
      <c r="Q33" s="68">
        <v>-18.82</v>
      </c>
      <c r="R33" s="68">
        <v>1.0300000000000011</v>
      </c>
      <c r="S33" s="68">
        <v>-3.7000000000000028</v>
      </c>
      <c r="T33" s="68">
        <v>2.09</v>
      </c>
      <c r="U33" s="68">
        <v>-11.899999999999991</v>
      </c>
    </row>
    <row r="34" spans="1:21" ht="15.75">
      <c r="A34" s="32">
        <v>32</v>
      </c>
      <c r="B34" s="33">
        <v>32</v>
      </c>
      <c r="C34" s="69">
        <v>4.38</v>
      </c>
      <c r="D34" s="69">
        <v>1.6100000000000003</v>
      </c>
      <c r="E34" s="69">
        <v>0.77</v>
      </c>
      <c r="F34" s="69">
        <v>1.3499999999999996</v>
      </c>
      <c r="G34" s="69">
        <v>0.56999999999999851</v>
      </c>
      <c r="H34" s="69">
        <v>-0.21000000000000085</v>
      </c>
      <c r="I34" s="69">
        <v>14.39</v>
      </c>
      <c r="J34" s="69">
        <v>-5.85</v>
      </c>
      <c r="K34" s="69">
        <v>5.8500000000000085</v>
      </c>
      <c r="L34" s="69">
        <v>-3.9299999999999997</v>
      </c>
      <c r="M34" s="69">
        <v>2.9299999999999926</v>
      </c>
      <c r="N34" s="69">
        <v>2.8100000000000005</v>
      </c>
      <c r="O34" s="69">
        <v>1.9899999999999949</v>
      </c>
      <c r="P34" s="69">
        <v>16.93</v>
      </c>
      <c r="Q34" s="69">
        <v>-18.36</v>
      </c>
      <c r="R34" s="69">
        <v>7.7799999999999994</v>
      </c>
      <c r="S34" s="69">
        <v>0.25</v>
      </c>
      <c r="T34" s="69">
        <v>0.48999999999999844</v>
      </c>
      <c r="U34" s="69">
        <v>-14.39</v>
      </c>
    </row>
    <row r="35" spans="1:21" ht="15" customHeight="1">
      <c r="A35" s="32">
        <v>33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21" ht="15" customHeight="1">
      <c r="A36" s="32">
        <v>34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21">
      <c r="A37" s="32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21">
      <c r="A38" s="32">
        <v>36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21">
      <c r="A39" s="32">
        <v>37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21">
      <c r="A40" s="32">
        <v>38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21">
      <c r="A41" s="32">
        <v>39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1:21">
      <c r="A42" s="32">
        <v>40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21">
      <c r="A43" s="32">
        <v>41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21">
      <c r="A44" s="32">
        <v>42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21">
      <c r="A45" s="32">
        <v>43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21">
      <c r="A46" s="32">
        <v>44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21">
      <c r="A47" s="32">
        <v>45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21">
      <c r="A48" s="32">
        <v>46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>
      <c r="A49" s="32">
        <v>47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>
      <c r="A50" s="32">
        <v>48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>
      <c r="A51" s="32">
        <v>49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7">
      <c r="A52" s="32">
        <v>50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1:17" s="13" customFormat="1">
      <c r="A53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opLeftCell="A2" zoomScale="60" zoomScaleNormal="60" workbookViewId="0">
      <selection activeCell="AD19" sqref="AD19"/>
    </sheetView>
  </sheetViews>
  <sheetFormatPr defaultRowHeight="15"/>
  <cols>
    <col min="1" max="1" width="9.140625" style="23"/>
    <col min="2" max="2" width="16.140625" style="24" customWidth="1"/>
    <col min="3" max="3" width="12" style="24" bestFit="1" customWidth="1"/>
    <col min="4" max="5" width="11.85546875" style="24" customWidth="1"/>
    <col min="6" max="16" width="9.140625" style="24"/>
    <col min="17" max="17" width="14.42578125" style="24" bestFit="1" customWidth="1"/>
    <col min="18" max="16384" width="9.140625" style="24"/>
  </cols>
  <sheetData>
    <row r="1" spans="1:22" s="26" customFormat="1" ht="25.5">
      <c r="A1" s="28" t="s">
        <v>6</v>
      </c>
      <c r="C1" s="29"/>
      <c r="D1" s="29"/>
      <c r="E1" s="29"/>
    </row>
    <row r="2" spans="1:22" s="25" customFormat="1" ht="112.5">
      <c r="A2" s="30" t="s">
        <v>18</v>
      </c>
      <c r="B2" s="30" t="s">
        <v>0</v>
      </c>
      <c r="C2" s="31" t="str">
        <f>'Raw Data IV'!C2</f>
        <v>UR3tip-FP</v>
      </c>
      <c r="D2" s="31" t="str">
        <f>'Raw Data IV'!D2</f>
        <v>UR3Center-FP</v>
      </c>
      <c r="E2" s="78" t="str">
        <f>'Raw Data IV'!E2</f>
        <v>UR3apex-FP</v>
      </c>
      <c r="F2" s="31" t="str">
        <f>'Raw Data IV'!F2</f>
        <v>UR6tip-FP</v>
      </c>
      <c r="G2" s="31" t="str">
        <f>'Raw Data IV'!G2</f>
        <v>UR6Center-FP</v>
      </c>
      <c r="H2" s="31" t="str">
        <f>'Raw Data IV'!H2</f>
        <v>UR6apex-FP</v>
      </c>
      <c r="I2" s="78" t="str">
        <f>'Raw Data IV'!I2</f>
        <v>UR3-tipping-horizontal plane</v>
      </c>
      <c r="J2" s="31" t="str">
        <f>'Raw Data IV'!J2</f>
        <v>UR6-tipping- FP</v>
      </c>
      <c r="K2" s="31" t="str">
        <f>'Raw Data IV'!K2</f>
        <v>UR6-tipping - HP</v>
      </c>
      <c r="L2" s="78" t="str">
        <f>'Raw Data IV'!L2</f>
        <v>UR3-torque/ MSP</v>
      </c>
      <c r="M2" s="78" t="str">
        <f>'Raw Data IV'!M2</f>
        <v>UR3 torque- Horizontal plane</v>
      </c>
      <c r="N2" s="31" t="str">
        <f>'Raw Data IV'!N2</f>
        <v>UR6torque - MSP</v>
      </c>
      <c r="O2" s="31" t="str">
        <f>'Raw Data IV'!O2</f>
        <v>UR6torque - HP</v>
      </c>
      <c r="P2" s="31" t="str">
        <f>'Raw Data IV'!P2</f>
        <v>UR3Rotation - MSP</v>
      </c>
      <c r="Q2" s="31" t="str">
        <f>'Raw Data IV'!Q2</f>
        <v>UR3Rotation - FP</v>
      </c>
      <c r="R2" s="78" t="str">
        <f>'Raw Data IV'!R2</f>
        <v>UR6Rotation - MSP</v>
      </c>
      <c r="S2" s="78" t="str">
        <f>'Raw Data IV'!S2</f>
        <v>UR6Rotation - FP</v>
      </c>
      <c r="T2" s="31" t="str">
        <f>'Raw Data IV'!T2</f>
        <v>UR3-Root Length</v>
      </c>
      <c r="U2" s="78" t="str">
        <f>'Raw Data IV'!U2</f>
        <v>UR3-tipping-/FP</v>
      </c>
      <c r="V2" s="31"/>
    </row>
    <row r="3" spans="1:22" ht="15.75">
      <c r="A3" s="32">
        <v>1</v>
      </c>
      <c r="B3" s="33">
        <v>1</v>
      </c>
      <c r="C3" s="66">
        <v>8.39</v>
      </c>
      <c r="D3" s="66">
        <v>2.91</v>
      </c>
      <c r="E3" s="66">
        <v>-2.5700000000000003</v>
      </c>
      <c r="F3" s="66">
        <v>1.0399999999999991</v>
      </c>
      <c r="G3" s="66">
        <v>0.77999999999999936</v>
      </c>
      <c r="H3" s="66">
        <v>0.52000000000000135</v>
      </c>
      <c r="I3" s="66">
        <v>11.540000000000003</v>
      </c>
      <c r="J3" s="66">
        <v>-1.37</v>
      </c>
      <c r="K3" s="66">
        <v>1.3700000000000045</v>
      </c>
      <c r="L3" s="66">
        <v>-5.120000000000001</v>
      </c>
      <c r="M3" s="66">
        <v>9.9699999999999989</v>
      </c>
      <c r="N3" s="66">
        <v>3.2800000000000011</v>
      </c>
      <c r="O3" s="66">
        <v>-1.8999999999999915</v>
      </c>
      <c r="P3" s="66">
        <v>26.07</v>
      </c>
      <c r="Q3" s="66">
        <v>-22.510000000000005</v>
      </c>
      <c r="R3" s="66">
        <v>1</v>
      </c>
      <c r="S3" s="66">
        <v>-1.039999999999992</v>
      </c>
      <c r="T3" s="66">
        <v>-0.5</v>
      </c>
      <c r="U3" s="66">
        <v>-11.539999999999992</v>
      </c>
    </row>
    <row r="4" spans="1:22" ht="15.75">
      <c r="A4" s="32">
        <v>2</v>
      </c>
      <c r="B4" s="33">
        <v>4</v>
      </c>
      <c r="C4" s="66">
        <v>3.3599999999999994</v>
      </c>
      <c r="D4" s="66">
        <v>1.93</v>
      </c>
      <c r="E4" s="66">
        <v>-0.5</v>
      </c>
      <c r="F4" s="66">
        <v>2.17</v>
      </c>
      <c r="G4" s="66">
        <v>1.42</v>
      </c>
      <c r="H4" s="66">
        <v>0.66000000000000014</v>
      </c>
      <c r="I4" s="66">
        <v>5.72</v>
      </c>
      <c r="J4" s="66">
        <v>-4.57</v>
      </c>
      <c r="K4" s="66">
        <v>4.039999999999992</v>
      </c>
      <c r="L4" s="66">
        <v>-7</v>
      </c>
      <c r="M4" s="66">
        <v>7</v>
      </c>
      <c r="N4" s="66">
        <v>-0.46000000000000008</v>
      </c>
      <c r="O4" s="66">
        <v>4</v>
      </c>
      <c r="P4" s="66">
        <v>7.7799999999999976</v>
      </c>
      <c r="Q4" s="66">
        <v>-7.68</v>
      </c>
      <c r="R4" s="66">
        <v>10.629999999999999</v>
      </c>
      <c r="S4" s="66">
        <v>-3.0099999999999909</v>
      </c>
      <c r="T4" s="66">
        <v>0.69000000000000128</v>
      </c>
      <c r="U4" s="66">
        <v>-5.730000000000004</v>
      </c>
    </row>
    <row r="5" spans="1:22" ht="15.75">
      <c r="A5" s="32">
        <v>3</v>
      </c>
      <c r="B5" s="33">
        <v>7</v>
      </c>
      <c r="C5" s="66">
        <v>4.5299999999999994</v>
      </c>
      <c r="D5" s="66">
        <v>2.72</v>
      </c>
      <c r="E5" s="66">
        <v>0.90999999999999992</v>
      </c>
      <c r="F5" s="66">
        <v>1.6899999999999995</v>
      </c>
      <c r="G5" s="66">
        <v>0.94000000000000128</v>
      </c>
      <c r="H5" s="66">
        <v>0.1899999999999995</v>
      </c>
      <c r="I5" s="66">
        <v>9.9</v>
      </c>
      <c r="J5" s="66">
        <v>3.6000000000000005</v>
      </c>
      <c r="K5" s="66">
        <v>-3.5900000000000034</v>
      </c>
      <c r="L5" s="66">
        <v>-0.16999999999999993</v>
      </c>
      <c r="M5" s="66">
        <v>0.17000000000000171</v>
      </c>
      <c r="N5" s="66">
        <v>-4.629999999999999</v>
      </c>
      <c r="O5" s="66">
        <v>3.7999999999999972</v>
      </c>
      <c r="P5" s="66">
        <v>11.2</v>
      </c>
      <c r="Q5" s="66">
        <v>-10.980000000000004</v>
      </c>
      <c r="R5" s="66">
        <v>1.5400000000000027</v>
      </c>
      <c r="S5" s="66">
        <v>-8.3799999999999955</v>
      </c>
      <c r="T5" s="66">
        <v>-1.629999999999999</v>
      </c>
      <c r="U5" s="66">
        <v>-9.9000000000000057</v>
      </c>
    </row>
    <row r="6" spans="1:22" ht="15.75">
      <c r="A6" s="32">
        <v>4</v>
      </c>
      <c r="B6" s="33">
        <v>8</v>
      </c>
      <c r="C6" s="66">
        <v>6.59</v>
      </c>
      <c r="D6" s="66">
        <v>0.12999999999999989</v>
      </c>
      <c r="E6" s="66">
        <v>0.81</v>
      </c>
      <c r="F6" s="66">
        <v>1.9000000000000004</v>
      </c>
      <c r="G6" s="66">
        <v>0.92999999999999972</v>
      </c>
      <c r="H6" s="66">
        <v>-2.9999999999999361E-2</v>
      </c>
      <c r="I6" s="66">
        <v>22.29</v>
      </c>
      <c r="J6" s="66">
        <v>5.58</v>
      </c>
      <c r="K6" s="66">
        <v>-5.5799999999999983</v>
      </c>
      <c r="L6" s="66">
        <v>-8.25</v>
      </c>
      <c r="M6" s="66">
        <v>5.7500000000000071</v>
      </c>
      <c r="N6" s="66">
        <v>1.8600000000000003</v>
      </c>
      <c r="O6" s="66">
        <v>-4.8599999999999994</v>
      </c>
      <c r="P6" s="66">
        <v>23.6</v>
      </c>
      <c r="Q6" s="66">
        <v>-23.099999999999994</v>
      </c>
      <c r="R6" s="66">
        <v>5.49</v>
      </c>
      <c r="S6" s="66">
        <v>-4.7700000000000102</v>
      </c>
      <c r="T6" s="66">
        <v>3.4200000000000017</v>
      </c>
      <c r="U6" s="66">
        <v>-22.28</v>
      </c>
    </row>
    <row r="7" spans="1:22" ht="15.75">
      <c r="A7" s="32">
        <v>5</v>
      </c>
      <c r="B7" s="33">
        <v>9</v>
      </c>
      <c r="C7" s="66">
        <v>5.5</v>
      </c>
      <c r="D7" s="66">
        <v>2.5099999999999998</v>
      </c>
      <c r="E7" s="66">
        <v>-0.48</v>
      </c>
      <c r="F7" s="66">
        <v>1.4399999999999995</v>
      </c>
      <c r="G7" s="66">
        <v>0.4399999999999995</v>
      </c>
      <c r="H7" s="66">
        <v>-0.56999999999999851</v>
      </c>
      <c r="I7" s="66">
        <v>14.09</v>
      </c>
      <c r="J7" s="66">
        <v>-5.43</v>
      </c>
      <c r="K7" s="66">
        <v>5.4299999999999926</v>
      </c>
      <c r="L7" s="66">
        <v>-4.2999999999999989</v>
      </c>
      <c r="M7" s="66">
        <v>4.2999999999999972</v>
      </c>
      <c r="N7" s="66">
        <v>1.1399999999999999</v>
      </c>
      <c r="O7" s="66">
        <v>5.0699999999999932</v>
      </c>
      <c r="P7" s="66">
        <v>9.1500000000000021</v>
      </c>
      <c r="Q7" s="66">
        <v>-4</v>
      </c>
      <c r="R7" s="66">
        <v>2.3100000000000005</v>
      </c>
      <c r="S7" s="66">
        <v>-1.0600000000000023</v>
      </c>
      <c r="T7" s="66">
        <v>-0.26999999999999957</v>
      </c>
      <c r="U7" s="66">
        <v>-14.02000000000001</v>
      </c>
    </row>
    <row r="8" spans="1:22" ht="15.75">
      <c r="A8" s="32">
        <v>6</v>
      </c>
      <c r="B8" s="33">
        <v>10</v>
      </c>
      <c r="C8" s="66">
        <v>4.93</v>
      </c>
      <c r="D8" s="66">
        <v>2.73</v>
      </c>
      <c r="E8" s="66">
        <v>-0.65999999999999992</v>
      </c>
      <c r="F8" s="66">
        <v>1.4800000000000004</v>
      </c>
      <c r="G8" s="66">
        <v>0.83999999999999986</v>
      </c>
      <c r="H8" s="66">
        <v>0.19999999999999929</v>
      </c>
      <c r="I8" s="66">
        <v>9.32</v>
      </c>
      <c r="J8" s="66">
        <v>-1.1600000000000001</v>
      </c>
      <c r="K8" s="66">
        <v>-2.4300000000000068</v>
      </c>
      <c r="L8" s="66">
        <v>-9.4299999999999979</v>
      </c>
      <c r="M8" s="66">
        <v>9.4300000000000068</v>
      </c>
      <c r="N8" s="66">
        <v>-3.4399999999999995</v>
      </c>
      <c r="O8" s="66">
        <v>2.6400000000000006</v>
      </c>
      <c r="P8" s="66">
        <v>22.54</v>
      </c>
      <c r="Q8" s="66">
        <v>-14.840000000000003</v>
      </c>
      <c r="R8" s="66">
        <v>6.2200000000000006</v>
      </c>
      <c r="S8" s="66">
        <v>-5.7199999999999989</v>
      </c>
      <c r="T8" s="66">
        <v>-0.66000000000000014</v>
      </c>
      <c r="U8" s="66">
        <v>-9.3200000000000074</v>
      </c>
    </row>
    <row r="9" spans="1:22" ht="15.75">
      <c r="A9" s="32">
        <v>7</v>
      </c>
      <c r="B9" s="33">
        <v>13</v>
      </c>
      <c r="C9" s="66">
        <v>6.84</v>
      </c>
      <c r="D9" s="66">
        <v>2.84</v>
      </c>
      <c r="E9" s="66">
        <v>1.5499999999999998</v>
      </c>
      <c r="F9" s="66">
        <v>1.0199999999999996</v>
      </c>
      <c r="G9" s="66">
        <v>0.45999999999999908</v>
      </c>
      <c r="H9" s="66">
        <v>-0.10000000000000142</v>
      </c>
      <c r="I9" s="66">
        <v>17.760000000000002</v>
      </c>
      <c r="J9" s="66">
        <v>-4.13</v>
      </c>
      <c r="K9" s="66">
        <v>3.9399999999999977</v>
      </c>
      <c r="L9" s="66">
        <v>-4.42</v>
      </c>
      <c r="M9" s="66">
        <v>4.4200000000000017</v>
      </c>
      <c r="N9" s="66">
        <v>-4.5200000000000005</v>
      </c>
      <c r="O9" s="66">
        <v>5.2799999999999869</v>
      </c>
      <c r="P9" s="66">
        <v>22.47</v>
      </c>
      <c r="Q9" s="66">
        <v>-26.390000000000008</v>
      </c>
      <c r="R9" s="66">
        <v>-2.21</v>
      </c>
      <c r="S9" s="66">
        <v>3</v>
      </c>
      <c r="T9" s="66">
        <v>0.51999999999999957</v>
      </c>
      <c r="U9" s="66">
        <v>-17.739999999999995</v>
      </c>
    </row>
    <row r="10" spans="1:22" ht="15.75">
      <c r="A10" s="32">
        <v>8</v>
      </c>
      <c r="B10" s="33">
        <v>16</v>
      </c>
      <c r="C10" s="70">
        <v>4.4499999999999993</v>
      </c>
      <c r="D10" s="70">
        <v>1.06</v>
      </c>
      <c r="E10" s="70">
        <v>1.78</v>
      </c>
      <c r="F10" s="70">
        <v>2.2900000000000009</v>
      </c>
      <c r="G10" s="70">
        <v>1.5500000000000007</v>
      </c>
      <c r="H10" s="70">
        <v>0.80999999999999872</v>
      </c>
      <c r="I10" s="70">
        <v>12.1</v>
      </c>
      <c r="J10" s="70">
        <v>4.09</v>
      </c>
      <c r="K10" s="70">
        <v>-4.0900000000000034</v>
      </c>
      <c r="L10" s="70">
        <v>-1.4399999999999995</v>
      </c>
      <c r="M10" s="70">
        <v>1.4400000000000119</v>
      </c>
      <c r="N10" s="70">
        <v>-0.24000000000000021</v>
      </c>
      <c r="O10" s="70">
        <v>-1.1700000000000017</v>
      </c>
      <c r="P10" s="70">
        <v>3.8300000000000018</v>
      </c>
      <c r="Q10" s="70">
        <v>-12.260000000000005</v>
      </c>
      <c r="R10" s="70">
        <v>2.0599999999999987</v>
      </c>
      <c r="S10" s="70">
        <v>-4.4599999999999937</v>
      </c>
      <c r="T10" s="70">
        <v>0.94999999999999929</v>
      </c>
      <c r="U10" s="67">
        <v>62.72</v>
      </c>
    </row>
    <row r="11" spans="1:22" ht="15.75">
      <c r="A11" s="32">
        <v>9</v>
      </c>
      <c r="B11" s="33">
        <v>18</v>
      </c>
      <c r="C11" s="66">
        <v>7.7799999999999994</v>
      </c>
      <c r="D11" s="66">
        <v>3.3199999999999994</v>
      </c>
      <c r="E11" s="66">
        <v>2.0000000000000018E-2</v>
      </c>
      <c r="F11" s="66">
        <v>0.11000000000000121</v>
      </c>
      <c r="G11" s="66">
        <v>0.38000000000000078</v>
      </c>
      <c r="H11" s="66">
        <v>0.65000000000000036</v>
      </c>
      <c r="I11" s="66">
        <v>17.97</v>
      </c>
      <c r="J11" s="66">
        <v>-1.4999999999999998</v>
      </c>
      <c r="K11" s="66">
        <v>1.5</v>
      </c>
      <c r="L11" s="66">
        <v>-9.77</v>
      </c>
      <c r="M11" s="66">
        <v>9.769999999999996</v>
      </c>
      <c r="N11" s="66">
        <v>6.09</v>
      </c>
      <c r="O11" s="66">
        <v>-4.3000000000000114</v>
      </c>
      <c r="P11" s="66">
        <v>23.08</v>
      </c>
      <c r="Q11" s="66">
        <v>-21.669999999999995</v>
      </c>
      <c r="R11" s="66">
        <v>2.8100000000000023</v>
      </c>
      <c r="S11" s="66">
        <v>0.53999999999999204</v>
      </c>
      <c r="T11" s="66">
        <v>1.9100000000000001</v>
      </c>
      <c r="U11" s="66">
        <v>-17.97</v>
      </c>
    </row>
    <row r="12" spans="1:22" ht="15.75">
      <c r="A12" s="32">
        <v>10</v>
      </c>
      <c r="B12" s="33">
        <v>20</v>
      </c>
      <c r="C12" s="66">
        <v>0.5</v>
      </c>
      <c r="D12" s="66">
        <v>-2.0099999999999998</v>
      </c>
      <c r="E12" s="66">
        <v>0.83999999999999986</v>
      </c>
      <c r="F12" s="66">
        <v>1.0199999999999996</v>
      </c>
      <c r="G12" s="66">
        <v>0.61999999999999744</v>
      </c>
      <c r="H12" s="66">
        <v>0.22000000000000242</v>
      </c>
      <c r="I12" s="66">
        <v>11.58</v>
      </c>
      <c r="J12" s="66">
        <v>-1.35</v>
      </c>
      <c r="K12" s="66">
        <v>-2.4500000000000028</v>
      </c>
      <c r="L12" s="66">
        <v>-7.139999999999997</v>
      </c>
      <c r="M12" s="66">
        <v>5.769999999999996</v>
      </c>
      <c r="N12" s="66">
        <v>3.17</v>
      </c>
      <c r="O12" s="66">
        <v>-3.9399999999999977</v>
      </c>
      <c r="P12" s="66">
        <v>20.120000000000005</v>
      </c>
      <c r="Q12" s="66">
        <v>-20.11</v>
      </c>
      <c r="R12" s="66">
        <v>3.0600000000000005</v>
      </c>
      <c r="S12" s="66">
        <v>-3.3399999999999892</v>
      </c>
      <c r="T12" s="66">
        <v>0.80000000000000071</v>
      </c>
      <c r="U12" s="66">
        <v>-11.590000000000003</v>
      </c>
    </row>
    <row r="13" spans="1:22" ht="15.75">
      <c r="A13" s="32">
        <v>11</v>
      </c>
      <c r="B13" s="33">
        <v>21</v>
      </c>
      <c r="C13" s="66">
        <v>0.57999999999999963</v>
      </c>
      <c r="D13" s="66">
        <v>0.47</v>
      </c>
      <c r="E13" s="66">
        <v>0.81</v>
      </c>
      <c r="F13" s="66">
        <v>1.1799999999999997</v>
      </c>
      <c r="G13" s="66">
        <v>0.8100000000000005</v>
      </c>
      <c r="H13" s="66">
        <v>0.4399999999999995</v>
      </c>
      <c r="I13" s="66">
        <v>-0.12999999999999901</v>
      </c>
      <c r="J13" s="66">
        <v>2.2200000000000006</v>
      </c>
      <c r="K13" s="66">
        <v>-2.2199999999999989</v>
      </c>
      <c r="L13" s="66">
        <v>-10.209999999999999</v>
      </c>
      <c r="M13" s="66">
        <v>2.1199999999999903</v>
      </c>
      <c r="N13" s="66">
        <v>-2.9799999999999995</v>
      </c>
      <c r="O13" s="66">
        <v>-0.43000000000000682</v>
      </c>
      <c r="P13" s="66">
        <v>13.200000000000003</v>
      </c>
      <c r="Q13" s="66">
        <v>-24.099999999999994</v>
      </c>
      <c r="R13" s="66">
        <v>-2.1000000000000014</v>
      </c>
      <c r="S13" s="66">
        <v>2.9299999999999997</v>
      </c>
      <c r="T13" s="66">
        <v>0.67000000000000171</v>
      </c>
      <c r="U13" s="66">
        <v>0.12999999999999545</v>
      </c>
    </row>
    <row r="14" spans="1:22" ht="15.75">
      <c r="A14" s="32">
        <v>12</v>
      </c>
      <c r="B14" s="33">
        <v>22</v>
      </c>
      <c r="C14" s="66">
        <v>3.62</v>
      </c>
      <c r="D14" s="66">
        <v>1.63</v>
      </c>
      <c r="E14" s="66">
        <v>-0.36000000000000004</v>
      </c>
      <c r="F14" s="66">
        <v>0.59999999999999964</v>
      </c>
      <c r="G14" s="66">
        <v>7.9999999999998295E-2</v>
      </c>
      <c r="H14" s="66">
        <v>-0.46000000000000085</v>
      </c>
      <c r="I14" s="66">
        <v>8.86</v>
      </c>
      <c r="J14" s="66">
        <v>-3.41</v>
      </c>
      <c r="K14" s="66">
        <v>3.4100000000000108</v>
      </c>
      <c r="L14" s="66">
        <v>-4.58</v>
      </c>
      <c r="M14" s="66">
        <v>7.9000000000000057</v>
      </c>
      <c r="N14" s="66">
        <v>2.2799999999999994</v>
      </c>
      <c r="O14" s="66">
        <v>-2.0000000000010232E-2</v>
      </c>
      <c r="P14" s="66">
        <v>30.950000000000003</v>
      </c>
      <c r="Q14" s="66">
        <v>-39.6</v>
      </c>
      <c r="R14" s="66">
        <v>2.6100000000000012</v>
      </c>
      <c r="S14" s="66">
        <v>-7.1100000000000065</v>
      </c>
      <c r="T14" s="66">
        <v>1.1500000000000021</v>
      </c>
      <c r="U14" s="66">
        <v>-8.8499999999999943</v>
      </c>
    </row>
    <row r="15" spans="1:22" ht="15.75">
      <c r="A15" s="32">
        <v>13</v>
      </c>
      <c r="B15" s="33">
        <v>25</v>
      </c>
      <c r="C15" s="66">
        <v>4.4800000000000004</v>
      </c>
      <c r="D15" s="66">
        <v>1.56</v>
      </c>
      <c r="E15" s="66">
        <v>1.17</v>
      </c>
      <c r="F15" s="66">
        <v>1.9399999999999995</v>
      </c>
      <c r="G15" s="66">
        <v>0.52999999999999936</v>
      </c>
      <c r="H15" s="66">
        <v>-0.88000000000000078</v>
      </c>
      <c r="I15" s="66">
        <v>11.950000000000001</v>
      </c>
      <c r="J15" s="66">
        <v>-7.16</v>
      </c>
      <c r="K15" s="66">
        <v>7.1599999999999966</v>
      </c>
      <c r="L15" s="66">
        <v>-4.5600000000000005</v>
      </c>
      <c r="M15" s="66">
        <v>4.5600000000000023</v>
      </c>
      <c r="N15" s="66">
        <v>-0.41999999999999993</v>
      </c>
      <c r="O15" s="66">
        <v>6.519999999999996</v>
      </c>
      <c r="P15" s="66">
        <v>15.2</v>
      </c>
      <c r="Q15" s="66">
        <v>-16.760000000000005</v>
      </c>
      <c r="R15" s="66">
        <v>2.6799999999999997</v>
      </c>
      <c r="S15" s="66">
        <v>-7.6899999999999977</v>
      </c>
      <c r="T15" s="66">
        <v>0.94999999999999929</v>
      </c>
      <c r="U15" s="66">
        <v>-11.939999999999998</v>
      </c>
    </row>
    <row r="16" spans="1:22" ht="15.75">
      <c r="A16" s="32">
        <v>14</v>
      </c>
      <c r="B16" s="33">
        <v>28</v>
      </c>
      <c r="C16" s="66">
        <v>3.13</v>
      </c>
      <c r="D16" s="66">
        <v>1.08</v>
      </c>
      <c r="E16" s="66">
        <v>2.0000000000000018E-2</v>
      </c>
      <c r="F16" s="66">
        <v>2.7699999999999996</v>
      </c>
      <c r="G16" s="66">
        <v>1.3199999999999985</v>
      </c>
      <c r="H16" s="66">
        <v>-0.13999999999999879</v>
      </c>
      <c r="I16" s="66">
        <v>10.399999999999999</v>
      </c>
      <c r="J16" s="66">
        <v>-4.41</v>
      </c>
      <c r="K16" s="66">
        <v>9.9699999999999989</v>
      </c>
      <c r="L16" s="66">
        <v>-6.8999999999999995</v>
      </c>
      <c r="M16" s="66">
        <v>6.8900000000000006</v>
      </c>
      <c r="N16" s="66">
        <v>-3.4400000000000004</v>
      </c>
      <c r="O16" s="66">
        <v>6.1599999999999966</v>
      </c>
      <c r="P16" s="66">
        <v>1.3200000000000003</v>
      </c>
      <c r="Q16" s="66">
        <v>-1.5799999999999983</v>
      </c>
      <c r="R16" s="66">
        <v>-1.42</v>
      </c>
      <c r="S16" s="66">
        <v>3.7199999999999989</v>
      </c>
      <c r="T16" s="66">
        <v>0</v>
      </c>
      <c r="U16" s="66">
        <v>-10.400000000000006</v>
      </c>
    </row>
    <row r="17" spans="1:21" ht="15.75">
      <c r="A17" s="32">
        <v>15</v>
      </c>
      <c r="B17" s="33">
        <v>29</v>
      </c>
      <c r="C17" s="66">
        <v>4.26</v>
      </c>
      <c r="D17" s="66">
        <v>0.80000000000000027</v>
      </c>
      <c r="E17" s="66">
        <v>0.44999999999999973</v>
      </c>
      <c r="F17" s="66">
        <v>1.2900000000000009</v>
      </c>
      <c r="G17" s="66">
        <v>0.59999999999999964</v>
      </c>
      <c r="H17" s="66">
        <v>-9.9999999999999645E-2</v>
      </c>
      <c r="I17" s="66">
        <v>14.209999999999997</v>
      </c>
      <c r="J17" s="66">
        <v>-1.7500000000000002</v>
      </c>
      <c r="K17" s="66">
        <v>1.75</v>
      </c>
      <c r="L17" s="66">
        <v>-2.67</v>
      </c>
      <c r="M17" s="66">
        <v>2.6700000000000017</v>
      </c>
      <c r="N17" s="66">
        <v>-7.76</v>
      </c>
      <c r="O17" s="66">
        <v>7.9099999999999966</v>
      </c>
      <c r="P17" s="66">
        <v>27.240000000000002</v>
      </c>
      <c r="Q17" s="66">
        <v>-14.069999999999993</v>
      </c>
      <c r="R17" s="66">
        <v>2.2800000000000011</v>
      </c>
      <c r="S17" s="66">
        <v>-1.9500000000000028</v>
      </c>
      <c r="T17" s="66">
        <v>1.3399999999999999</v>
      </c>
      <c r="U17" s="66">
        <v>-14.209999999999994</v>
      </c>
    </row>
    <row r="18" spans="1:21" ht="15.75">
      <c r="A18" s="32">
        <v>16</v>
      </c>
      <c r="B18" s="33">
        <v>31</v>
      </c>
      <c r="C18" s="66">
        <v>6.21</v>
      </c>
      <c r="D18" s="66">
        <v>2.5399999999999996</v>
      </c>
      <c r="E18" s="66">
        <v>0.11000000000000032</v>
      </c>
      <c r="F18" s="66">
        <v>2.3800000000000008</v>
      </c>
      <c r="G18" s="66">
        <v>1.3599999999999994</v>
      </c>
      <c r="H18" s="66">
        <v>0.35000000000000142</v>
      </c>
      <c r="I18" s="66">
        <v>11.96</v>
      </c>
      <c r="J18" s="66">
        <v>4.7700000000000005</v>
      </c>
      <c r="K18" s="66">
        <v>-4.7700000000000102</v>
      </c>
      <c r="L18" s="66">
        <v>9.9999999999997868E-3</v>
      </c>
      <c r="M18" s="66">
        <v>-1.0000000000005116E-2</v>
      </c>
      <c r="N18" s="66">
        <v>-4.76</v>
      </c>
      <c r="O18" s="66">
        <v>1.3799999999999955</v>
      </c>
      <c r="P18" s="66">
        <v>5.5399999999999991</v>
      </c>
      <c r="Q18" s="66">
        <v>-5.8599999999999994</v>
      </c>
      <c r="R18" s="66">
        <v>0.13000000000000078</v>
      </c>
      <c r="S18" s="66">
        <v>0.64999999999999147</v>
      </c>
      <c r="T18" s="66">
        <v>1.6699999999999982</v>
      </c>
      <c r="U18" s="66">
        <v>-11.960000000000008</v>
      </c>
    </row>
    <row r="19" spans="1:21" ht="15.75">
      <c r="A19" s="32">
        <v>17</v>
      </c>
      <c r="B19" s="33">
        <v>35</v>
      </c>
      <c r="C19" s="66">
        <v>7.1300000000000008</v>
      </c>
      <c r="D19" s="66">
        <v>3.9899999999999998</v>
      </c>
      <c r="E19" s="66">
        <v>0.85999999999999988</v>
      </c>
      <c r="F19" s="66">
        <v>-1.9000000000000004</v>
      </c>
      <c r="G19" s="66">
        <v>-1.9299999999999997</v>
      </c>
      <c r="H19" s="66">
        <v>-1.9499999999999993</v>
      </c>
      <c r="I19" s="66">
        <v>12.069999999999999</v>
      </c>
      <c r="J19" s="66">
        <v>-0.18999999999999995</v>
      </c>
      <c r="K19" s="66">
        <v>0.18999999999999773</v>
      </c>
      <c r="L19" s="66">
        <v>-2.6099999999999994</v>
      </c>
      <c r="M19" s="66">
        <v>1.5600000000000094</v>
      </c>
      <c r="N19" s="66">
        <v>-7.77</v>
      </c>
      <c r="O19" s="66">
        <v>7.0799999999999983</v>
      </c>
      <c r="P19" s="66">
        <v>28.36</v>
      </c>
      <c r="Q19" s="66">
        <v>-39.110000000000007</v>
      </c>
      <c r="R19" s="66">
        <v>0.76000000000000156</v>
      </c>
      <c r="S19" s="66">
        <v>1.5799999999999983</v>
      </c>
      <c r="T19" s="66">
        <v>3.9999999999999147E-2</v>
      </c>
      <c r="U19" s="66">
        <v>-12.070000000000007</v>
      </c>
    </row>
    <row r="20" spans="1:21" ht="15.75">
      <c r="A20" s="32">
        <v>18</v>
      </c>
      <c r="B20" s="33">
        <v>36</v>
      </c>
      <c r="C20" s="66">
        <v>1.06</v>
      </c>
      <c r="D20" s="66">
        <v>0.65000000000000013</v>
      </c>
      <c r="E20" s="66">
        <v>1.0000000000000009E-2</v>
      </c>
      <c r="F20" s="66">
        <v>0.85999999999999943</v>
      </c>
      <c r="G20" s="66">
        <v>0.66999999999999815</v>
      </c>
      <c r="H20" s="66">
        <v>0.4599999999999973</v>
      </c>
      <c r="I20" s="66">
        <v>1.6599999999999993</v>
      </c>
      <c r="J20" s="66">
        <v>-1.1300000000000001</v>
      </c>
      <c r="K20" s="66">
        <v>1.1299999999999955</v>
      </c>
      <c r="L20" s="66">
        <v>-8.7399999999999984</v>
      </c>
      <c r="M20" s="66">
        <v>5.8300000000000125</v>
      </c>
      <c r="N20" s="66">
        <v>0.5600000000000005</v>
      </c>
      <c r="O20" s="66">
        <v>-0.20000000000000284</v>
      </c>
      <c r="P20" s="66">
        <v>0.4399999999999995</v>
      </c>
      <c r="Q20" s="66">
        <v>3.0799999999999983</v>
      </c>
      <c r="R20" s="66">
        <v>3.0299999999999994</v>
      </c>
      <c r="S20" s="66">
        <v>-5.3499999999999943</v>
      </c>
      <c r="T20" s="66">
        <v>-0.27999999999999758</v>
      </c>
      <c r="U20" s="66">
        <v>-1.6599999999999966</v>
      </c>
    </row>
    <row r="21" spans="1:21" ht="15.75">
      <c r="A21" s="32">
        <v>19</v>
      </c>
      <c r="B21" s="33">
        <v>38</v>
      </c>
      <c r="C21" s="66">
        <v>5.0100000000000007</v>
      </c>
      <c r="D21" s="66">
        <v>2.68</v>
      </c>
      <c r="E21" s="66">
        <v>0.35000000000000009</v>
      </c>
      <c r="F21" s="66">
        <v>-9.9999999999999645E-2</v>
      </c>
      <c r="G21" s="66">
        <v>0.35999999999999943</v>
      </c>
      <c r="H21" s="66">
        <v>0.47000000000000064</v>
      </c>
      <c r="I21" s="66">
        <v>11.6</v>
      </c>
      <c r="J21" s="66">
        <v>-1.9999999999999996</v>
      </c>
      <c r="K21" s="66">
        <v>2</v>
      </c>
      <c r="L21" s="66">
        <v>-7.5</v>
      </c>
      <c r="M21" s="66">
        <v>8.4400000000000048</v>
      </c>
      <c r="N21" s="66">
        <v>-4.43</v>
      </c>
      <c r="O21" s="66">
        <v>3.7700000000000102</v>
      </c>
      <c r="P21" s="66">
        <v>4.59</v>
      </c>
      <c r="Q21" s="66">
        <v>1.0900000000000034</v>
      </c>
      <c r="R21" s="66">
        <v>5.69</v>
      </c>
      <c r="S21" s="66">
        <v>-2.0100000000000051</v>
      </c>
      <c r="T21" s="66">
        <v>-1.0399999999999991</v>
      </c>
      <c r="U21" s="66">
        <v>-11.600000000000009</v>
      </c>
    </row>
    <row r="22" spans="1:21" ht="15.75">
      <c r="A22" s="32">
        <v>20</v>
      </c>
      <c r="B22" s="33"/>
      <c r="C22" s="66">
        <v>3.76</v>
      </c>
      <c r="D22" s="66">
        <v>1.46</v>
      </c>
      <c r="E22" s="66">
        <v>-0.83000000000000007</v>
      </c>
      <c r="F22" s="66">
        <v>1.7900000000000009</v>
      </c>
      <c r="G22" s="66">
        <v>0.84999999999999964</v>
      </c>
      <c r="H22" s="66">
        <v>-9.9999999999999645E-2</v>
      </c>
      <c r="I22" s="66">
        <v>9.59</v>
      </c>
      <c r="J22" s="66">
        <v>5.1199999999999992</v>
      </c>
      <c r="K22" s="66">
        <v>-5.1200000000000045</v>
      </c>
      <c r="L22" s="66">
        <v>-6.47</v>
      </c>
      <c r="M22" s="66">
        <v>6.8399999999999892</v>
      </c>
      <c r="N22" s="66">
        <v>-3.4200000000000017</v>
      </c>
      <c r="O22" s="66">
        <v>1.1299999999999955</v>
      </c>
      <c r="P22" s="66">
        <v>16.880000000000003</v>
      </c>
      <c r="Q22" s="66">
        <v>-15.509999999999998</v>
      </c>
      <c r="R22" s="66">
        <v>6.8899999999999988</v>
      </c>
      <c r="S22" s="66">
        <v>-8.25</v>
      </c>
      <c r="T22" s="66">
        <v>0.41000000000000014</v>
      </c>
      <c r="U22" s="66">
        <v>-9.5900000000000034</v>
      </c>
    </row>
    <row r="23" spans="1:21">
      <c r="A23" s="32">
        <v>21</v>
      </c>
      <c r="B23" s="34"/>
      <c r="C23" s="66">
        <v>8.4600000000000009</v>
      </c>
      <c r="D23" s="66">
        <v>3.7</v>
      </c>
      <c r="E23" s="66">
        <v>-1.06</v>
      </c>
      <c r="F23" s="66">
        <v>0.32000000000000028</v>
      </c>
      <c r="G23" s="66">
        <v>-0.58999999999999986</v>
      </c>
      <c r="H23" s="66">
        <v>-1.5</v>
      </c>
      <c r="I23" s="66">
        <v>20.8</v>
      </c>
      <c r="J23" s="66">
        <v>-5.22</v>
      </c>
      <c r="K23" s="66">
        <v>4.980000000000004</v>
      </c>
      <c r="L23" s="66">
        <v>-7.2299999999999995</v>
      </c>
      <c r="M23" s="66">
        <v>-9.1700000000000017</v>
      </c>
      <c r="N23" s="66">
        <v>-3.6499999999999995</v>
      </c>
      <c r="O23" s="66">
        <v>4.8599999999999994</v>
      </c>
      <c r="P23" s="66">
        <v>24.68</v>
      </c>
      <c r="Q23" s="66">
        <v>-16.430000000000007</v>
      </c>
      <c r="R23" s="66">
        <v>2.1400000000000006</v>
      </c>
      <c r="S23" s="66">
        <v>-1.8200000000000074</v>
      </c>
      <c r="T23" s="66">
        <v>1.4699999999999989</v>
      </c>
      <c r="U23" s="66">
        <v>-20.799999999999997</v>
      </c>
    </row>
    <row r="24" spans="1:21">
      <c r="A24" s="32">
        <v>22</v>
      </c>
      <c r="B24" s="34"/>
      <c r="C24" s="66">
        <v>3.8499999999999996</v>
      </c>
      <c r="D24" s="66">
        <v>1.91</v>
      </c>
      <c r="E24" s="66">
        <v>2.9999999999999916E-2</v>
      </c>
      <c r="F24" s="66">
        <v>1.5899999999999999</v>
      </c>
      <c r="G24" s="66">
        <v>0.75</v>
      </c>
      <c r="H24" s="66">
        <v>-9.9999999999999645E-2</v>
      </c>
      <c r="I24" s="66">
        <v>7.8199999999999985</v>
      </c>
      <c r="J24" s="66">
        <v>-1.5499999999999994</v>
      </c>
      <c r="K24" s="66">
        <v>4.3599999999999994</v>
      </c>
      <c r="L24" s="66">
        <v>-5.7800000000000011</v>
      </c>
      <c r="M24" s="66">
        <v>-0.89000000000000057</v>
      </c>
      <c r="N24" s="66">
        <v>-2.7300000000000004</v>
      </c>
      <c r="O24" s="66">
        <v>3.8900000000000006</v>
      </c>
      <c r="P24" s="66">
        <v>21.730000000000004</v>
      </c>
      <c r="Q24" s="66">
        <v>-21.28</v>
      </c>
      <c r="R24" s="66">
        <v>1.9500000000000011</v>
      </c>
      <c r="S24" s="66">
        <v>1.4200000000000017</v>
      </c>
      <c r="T24" s="66">
        <v>0.73000000000000043</v>
      </c>
      <c r="U24" s="66">
        <v>-7.8200000000000074</v>
      </c>
    </row>
    <row r="25" spans="1:21">
      <c r="A25" s="32">
        <v>23</v>
      </c>
      <c r="B25" s="34"/>
      <c r="C25" s="66">
        <v>4.5</v>
      </c>
      <c r="D25" s="66">
        <v>1.8699999999999999</v>
      </c>
      <c r="E25" s="66">
        <v>0.75000000000000022</v>
      </c>
      <c r="F25" s="66">
        <v>1.8699999999999992</v>
      </c>
      <c r="G25" s="66">
        <v>1.7300000000000004</v>
      </c>
      <c r="H25" s="66">
        <v>1.5899999999999999</v>
      </c>
      <c r="I25" s="66">
        <v>12.02</v>
      </c>
      <c r="J25" s="66">
        <v>-1.0300000000000002</v>
      </c>
      <c r="K25" s="66">
        <v>1.0300000000000011</v>
      </c>
      <c r="L25" s="66">
        <v>-7.51</v>
      </c>
      <c r="M25" s="66">
        <v>-1.2600000000000051</v>
      </c>
      <c r="N25" s="66">
        <v>2.0099999999999998</v>
      </c>
      <c r="O25" s="66">
        <v>-1.019999999999996</v>
      </c>
      <c r="P25" s="66">
        <v>23.77</v>
      </c>
      <c r="Q25" s="66">
        <v>-21.240000000000002</v>
      </c>
      <c r="R25" s="66">
        <v>4.46</v>
      </c>
      <c r="S25" s="66">
        <v>-1.3800000000000097</v>
      </c>
      <c r="T25" s="66">
        <v>-0.33999999999999986</v>
      </c>
      <c r="U25" s="66">
        <v>-12.020000000000003</v>
      </c>
    </row>
    <row r="26" spans="1:21">
      <c r="A26" s="32">
        <v>24</v>
      </c>
      <c r="B26" s="34"/>
      <c r="C26" s="70">
        <v>2.96</v>
      </c>
      <c r="D26" s="70">
        <v>0.42000000000000004</v>
      </c>
      <c r="E26" s="70">
        <v>1.5699999999999998</v>
      </c>
      <c r="F26" s="70">
        <v>2.42</v>
      </c>
      <c r="G26" s="70">
        <v>1.5699999999999985</v>
      </c>
      <c r="H26" s="70">
        <v>0.11999999999999922</v>
      </c>
      <c r="I26" s="70">
        <v>-4.3499999999999996</v>
      </c>
      <c r="J26" s="70">
        <v>6.3</v>
      </c>
      <c r="K26" s="70">
        <v>-6.3000000000000114</v>
      </c>
      <c r="L26" s="70">
        <v>8.5599999999999987</v>
      </c>
      <c r="M26" s="70">
        <v>3.3499999999999943</v>
      </c>
      <c r="N26" s="70">
        <v>-0.19999999999999929</v>
      </c>
      <c r="O26" s="70">
        <v>-3.1700000000000017</v>
      </c>
      <c r="P26" s="70">
        <v>0.23000000000000043</v>
      </c>
      <c r="Q26" s="70">
        <v>1.519999999999996</v>
      </c>
      <c r="R26" s="70">
        <v>5</v>
      </c>
      <c r="S26" s="70">
        <v>-6.9699999999999989</v>
      </c>
      <c r="T26" s="70">
        <v>-0.28999999999999915</v>
      </c>
      <c r="U26" s="67">
        <v>4.3499999999999943</v>
      </c>
    </row>
    <row r="27" spans="1:21">
      <c r="A27" s="32">
        <v>25</v>
      </c>
      <c r="B27" s="34"/>
      <c r="C27" s="66">
        <v>5.57</v>
      </c>
      <c r="D27" s="66">
        <v>2.5900000000000003</v>
      </c>
      <c r="E27" s="66">
        <v>-0.37000000000000005</v>
      </c>
      <c r="F27" s="66">
        <v>-1.2900000000000009</v>
      </c>
      <c r="G27" s="66">
        <v>-0.85999999999999943</v>
      </c>
      <c r="H27" s="66">
        <v>-0.42999999999999972</v>
      </c>
      <c r="I27" s="66">
        <v>11.73</v>
      </c>
      <c r="J27" s="66">
        <v>-2.23</v>
      </c>
      <c r="K27" s="66">
        <v>2.1000000000000085</v>
      </c>
      <c r="L27" s="66">
        <v>0.91000000000000014</v>
      </c>
      <c r="M27" s="66">
        <v>2.2999999999999972</v>
      </c>
      <c r="N27" s="66">
        <v>-5.1100000000000003</v>
      </c>
      <c r="O27" s="66">
        <v>3.0900000000000034</v>
      </c>
      <c r="P27" s="66">
        <v>19.009999999999998</v>
      </c>
      <c r="Q27" s="66">
        <v>-19.010000000000005</v>
      </c>
      <c r="R27" s="66">
        <v>2.5299999999999994</v>
      </c>
      <c r="S27" s="66">
        <v>-2.8599999999999994</v>
      </c>
      <c r="T27" s="66">
        <v>1.1400000000000006</v>
      </c>
      <c r="U27" s="66">
        <v>-11.72999999999999</v>
      </c>
    </row>
    <row r="28" spans="1:21">
      <c r="A28" s="32">
        <v>26</v>
      </c>
      <c r="B28" s="34"/>
      <c r="C28" s="66">
        <v>-1.5700000000000003</v>
      </c>
      <c r="D28" s="66">
        <v>-2.4900000000000002</v>
      </c>
      <c r="E28" s="66">
        <v>2.25</v>
      </c>
      <c r="F28" s="66">
        <v>1.2200000000000024</v>
      </c>
      <c r="G28" s="66">
        <v>0.78000000000000114</v>
      </c>
      <c r="H28" s="66">
        <v>0.34999999999999787</v>
      </c>
      <c r="I28" s="66">
        <v>15.3</v>
      </c>
      <c r="J28" s="66">
        <v>-3.1</v>
      </c>
      <c r="K28" s="66">
        <v>3.0999999999999943</v>
      </c>
      <c r="L28" s="66">
        <v>-9.75</v>
      </c>
      <c r="M28" s="66">
        <v>3.2899999999999991</v>
      </c>
      <c r="N28" s="66">
        <v>2.06</v>
      </c>
      <c r="O28" s="66">
        <v>1.5300000000000011</v>
      </c>
      <c r="P28" s="66">
        <v>17.14</v>
      </c>
      <c r="Q28" s="66">
        <v>-17</v>
      </c>
      <c r="R28" s="66">
        <v>-0.10999999999999943</v>
      </c>
      <c r="S28" s="66">
        <v>0.87000000000000455</v>
      </c>
      <c r="T28" s="66">
        <v>1.0000000000001563E-2</v>
      </c>
      <c r="U28" s="66">
        <v>-15.299999999999997</v>
      </c>
    </row>
    <row r="29" spans="1:21">
      <c r="A29" s="32">
        <v>27</v>
      </c>
      <c r="B29" s="34"/>
      <c r="C29" s="66">
        <v>5.97</v>
      </c>
      <c r="D29" s="66">
        <v>3.01</v>
      </c>
      <c r="E29" s="66">
        <v>0.94000000000000006</v>
      </c>
      <c r="F29" s="66">
        <v>3</v>
      </c>
      <c r="G29" s="66">
        <v>1.2299999999999986</v>
      </c>
      <c r="H29" s="66">
        <v>0.50999999999999979</v>
      </c>
      <c r="I29" s="66">
        <v>13.560000000000002</v>
      </c>
      <c r="J29" s="66">
        <v>2.75</v>
      </c>
      <c r="K29" s="66">
        <v>-2.7399999999999949</v>
      </c>
      <c r="L29" s="66">
        <v>-2.7000000000000011</v>
      </c>
      <c r="M29" s="66">
        <v>2.0300000000000011</v>
      </c>
      <c r="N29" s="66">
        <v>5.0599999999999996</v>
      </c>
      <c r="O29" s="66">
        <v>-5.7199999999999989</v>
      </c>
      <c r="P29" s="66">
        <v>3.8599999999999994</v>
      </c>
      <c r="Q29" s="66">
        <v>-4.0399999999999991</v>
      </c>
      <c r="R29" s="66">
        <v>1</v>
      </c>
      <c r="S29" s="66">
        <v>1.1299999999999955</v>
      </c>
      <c r="T29" s="66">
        <v>-3.0000000000001137E-2</v>
      </c>
      <c r="U29" s="66">
        <v>-13.570000000000007</v>
      </c>
    </row>
    <row r="30" spans="1:21">
      <c r="A30" s="32">
        <v>28</v>
      </c>
      <c r="B30" s="34"/>
      <c r="C30" s="66">
        <v>3.88</v>
      </c>
      <c r="D30" s="66">
        <v>1.1400000000000001</v>
      </c>
      <c r="E30" s="66">
        <v>-0.22999999999999998</v>
      </c>
      <c r="F30" s="66">
        <v>2.0199999999999996</v>
      </c>
      <c r="G30" s="66">
        <v>1.379999999999999</v>
      </c>
      <c r="H30" s="66">
        <v>0.75</v>
      </c>
      <c r="I30" s="66">
        <v>10.610000000000001</v>
      </c>
      <c r="J30" s="66">
        <v>-4.4400000000000004</v>
      </c>
      <c r="K30" s="66">
        <v>4.4299999999999926</v>
      </c>
      <c r="L30" s="66">
        <v>-4.62</v>
      </c>
      <c r="M30" s="66">
        <v>-1.9000000000000057</v>
      </c>
      <c r="N30" s="66">
        <v>-3.8400000000000007</v>
      </c>
      <c r="O30" s="66">
        <v>5.789999999999992</v>
      </c>
      <c r="P30" s="66">
        <v>19</v>
      </c>
      <c r="Q30" s="66">
        <v>-16.25</v>
      </c>
      <c r="R30" s="66">
        <v>-0.51999999999999957</v>
      </c>
      <c r="S30" s="66">
        <v>3.5700000000000074</v>
      </c>
      <c r="T30" s="66">
        <v>0.85999999999999943</v>
      </c>
      <c r="U30" s="66">
        <v>-10.599999999999994</v>
      </c>
    </row>
    <row r="31" spans="1:21">
      <c r="A31" s="32">
        <v>29</v>
      </c>
      <c r="B31" s="34"/>
      <c r="C31" s="66">
        <v>5.6400000000000006</v>
      </c>
      <c r="D31" s="66">
        <v>1.1099999999999999</v>
      </c>
      <c r="E31" s="66">
        <v>1.93</v>
      </c>
      <c r="F31" s="66">
        <v>0.65000000000000036</v>
      </c>
      <c r="G31" s="66">
        <v>0.16000000000000014</v>
      </c>
      <c r="H31" s="66">
        <v>-0.34999999999999787</v>
      </c>
      <c r="I31" s="66">
        <v>17.72</v>
      </c>
      <c r="J31" s="66">
        <v>-3.46</v>
      </c>
      <c r="K31" s="66">
        <v>3.1899999999999977</v>
      </c>
      <c r="L31" s="66">
        <v>-11.98</v>
      </c>
      <c r="M31" s="66">
        <v>0.76000000000000512</v>
      </c>
      <c r="N31" s="66">
        <v>4.09</v>
      </c>
      <c r="O31" s="66">
        <v>2.0700000000000074</v>
      </c>
      <c r="P31" s="66">
        <v>20.220000000000002</v>
      </c>
      <c r="Q31" s="66">
        <v>-19.240000000000002</v>
      </c>
      <c r="R31" s="66">
        <v>-2.1199999999999992</v>
      </c>
      <c r="S31" s="66">
        <v>1.9500000000000028</v>
      </c>
      <c r="T31" s="66">
        <v>2.4899999999999984</v>
      </c>
      <c r="U31" s="66">
        <v>-17.72999999999999</v>
      </c>
    </row>
    <row r="32" spans="1:21">
      <c r="A32" s="32">
        <v>30</v>
      </c>
      <c r="B32" s="34"/>
      <c r="C32" s="66">
        <v>4.4000000000000004</v>
      </c>
      <c r="D32" s="66">
        <v>2.5500000000000003</v>
      </c>
      <c r="E32" s="66">
        <v>0.72000000000000008</v>
      </c>
      <c r="F32" s="66">
        <v>1.4100000000000001</v>
      </c>
      <c r="G32" s="66">
        <v>0.8100000000000005</v>
      </c>
      <c r="H32" s="66">
        <v>0.19999999999999929</v>
      </c>
      <c r="I32" s="66">
        <v>9.65</v>
      </c>
      <c r="J32" s="66">
        <v>-4.13</v>
      </c>
      <c r="K32" s="66">
        <v>4.1300000000000097</v>
      </c>
      <c r="L32" s="66">
        <v>-2.84</v>
      </c>
      <c r="M32" s="66">
        <v>2.9200000000000017</v>
      </c>
      <c r="N32" s="66">
        <v>2.2200000000000006</v>
      </c>
      <c r="O32" s="66">
        <v>1.5099999999999909</v>
      </c>
      <c r="P32" s="66">
        <v>-9.07</v>
      </c>
      <c r="Q32" s="66">
        <v>-1.2800000000000011</v>
      </c>
      <c r="R32" s="66">
        <v>-1.3200000000000003</v>
      </c>
      <c r="S32" s="66">
        <v>1.6999999999999957</v>
      </c>
      <c r="T32" s="66">
        <v>-0.19999999999999929</v>
      </c>
      <c r="U32" s="66">
        <v>-9.6499999999999915</v>
      </c>
    </row>
    <row r="33" spans="1:21">
      <c r="A33" s="32">
        <v>31</v>
      </c>
      <c r="B33" s="34"/>
      <c r="C33" s="66">
        <v>2.4699999999999998</v>
      </c>
      <c r="D33" s="66">
        <v>0.92999999999999972</v>
      </c>
      <c r="E33" s="66">
        <v>-0.61</v>
      </c>
      <c r="F33" s="66">
        <v>3.5500000000000007</v>
      </c>
      <c r="G33" s="66">
        <v>2.4399999999999995</v>
      </c>
      <c r="H33" s="66">
        <v>1.33</v>
      </c>
      <c r="I33" s="66">
        <v>6.919999999999999</v>
      </c>
      <c r="J33" s="66">
        <v>-2.38</v>
      </c>
      <c r="K33" s="66">
        <v>2.3799999999999955</v>
      </c>
      <c r="L33" s="66">
        <v>1.2699999999999996</v>
      </c>
      <c r="M33" s="66">
        <v>2.3100000000000023</v>
      </c>
      <c r="N33" s="66">
        <v>-5.1499999999999995</v>
      </c>
      <c r="O33" s="66">
        <v>4.8900000000000006</v>
      </c>
      <c r="P33" s="66">
        <v>8.5400000000000009</v>
      </c>
      <c r="Q33" s="66">
        <v>-8.5300000000000011</v>
      </c>
      <c r="R33" s="66">
        <v>1.6300000000000008</v>
      </c>
      <c r="S33" s="66">
        <v>-5.5499999999999972</v>
      </c>
      <c r="T33" s="66">
        <v>0.90000000000000213</v>
      </c>
      <c r="U33" s="66">
        <v>-6.9200000000000017</v>
      </c>
    </row>
    <row r="34" spans="1:21">
      <c r="A34" s="32">
        <v>32</v>
      </c>
      <c r="B34" s="34"/>
      <c r="C34" s="66">
        <v>7.04</v>
      </c>
      <c r="D34" s="66">
        <v>3.35</v>
      </c>
      <c r="E34" s="66">
        <v>1.19</v>
      </c>
      <c r="F34" s="66">
        <v>1.6400000000000006</v>
      </c>
      <c r="G34" s="66">
        <v>0.94000000000000128</v>
      </c>
      <c r="H34" s="66">
        <v>0.24000000000000021</v>
      </c>
      <c r="I34" s="66">
        <v>13.979999999999999</v>
      </c>
      <c r="J34" s="66">
        <v>2.1800000000000002</v>
      </c>
      <c r="K34" s="66">
        <v>-2.1800000000000068</v>
      </c>
      <c r="L34" s="66">
        <v>-6.0900000000000016</v>
      </c>
      <c r="M34" s="66">
        <v>2.0499999999999972</v>
      </c>
      <c r="N34" s="66">
        <v>-2.0300000000000002</v>
      </c>
      <c r="O34" s="66">
        <v>-0.64999999999999147</v>
      </c>
      <c r="P34" s="66">
        <v>20.720000000000002</v>
      </c>
      <c r="Q34" s="66">
        <v>-19.749999999999993</v>
      </c>
      <c r="R34" s="66">
        <v>2.9999999999999982</v>
      </c>
      <c r="S34" s="66">
        <v>-0.41999999999998749</v>
      </c>
      <c r="T34" s="66">
        <v>1.610000000000003</v>
      </c>
      <c r="U34" s="66">
        <v>-13.980000000000004</v>
      </c>
    </row>
    <row r="35" spans="1:21" ht="15" customHeight="1">
      <c r="A35" s="32">
        <v>33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21" ht="15" customHeight="1">
      <c r="A36" s="32">
        <v>34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21">
      <c r="A37" s="32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21">
      <c r="A38" s="32">
        <v>36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21">
      <c r="A39" s="32">
        <v>37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1:21">
      <c r="A40" s="32">
        <v>38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21">
      <c r="A41" s="32">
        <v>39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1:21">
      <c r="A42" s="32">
        <v>40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21">
      <c r="A43" s="32">
        <v>41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21">
      <c r="A44" s="32">
        <v>42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21">
      <c r="A45" s="32">
        <v>43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21">
      <c r="A46" s="32">
        <v>44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21">
      <c r="A47" s="32">
        <v>45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21">
      <c r="A48" s="32">
        <v>46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>
      <c r="A49" s="32">
        <v>47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>
      <c r="A50" s="32">
        <v>48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>
      <c r="A51" s="32">
        <v>49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7">
      <c r="A52" s="32">
        <v>50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1:17" s="13" customFormat="1">
      <c r="A53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0"/>
  <sheetViews>
    <sheetView topLeftCell="D22" zoomScaleNormal="100" workbookViewId="0">
      <selection activeCell="D48" sqref="D48"/>
    </sheetView>
  </sheetViews>
  <sheetFormatPr defaultRowHeight="15"/>
  <cols>
    <col min="1" max="1" width="9.140625" style="3"/>
    <col min="2" max="2" width="7.140625" style="2" bestFit="1" customWidth="1"/>
    <col min="3" max="3" width="13.7109375" style="2" customWidth="1"/>
    <col min="4" max="5" width="14.7109375" style="2" customWidth="1"/>
    <col min="6" max="6" width="14.5703125" style="2" bestFit="1" customWidth="1"/>
    <col min="7" max="7" width="15.140625" style="2" bestFit="1" customWidth="1"/>
    <col min="8" max="8" width="13.7109375" style="2" customWidth="1"/>
    <col min="9" max="9" width="14" style="2" bestFit="1" customWidth="1"/>
    <col min="10" max="10" width="13.7109375" style="2" customWidth="1"/>
    <col min="11" max="11" width="8.42578125" style="2" bestFit="1" customWidth="1"/>
    <col min="12" max="12" width="8.85546875" style="2" bestFit="1" customWidth="1"/>
    <col min="13" max="13" width="9.42578125" style="2" bestFit="1" customWidth="1"/>
    <col min="14" max="14" width="8.85546875" style="2" bestFit="1" customWidth="1"/>
    <col min="15" max="15" width="9.42578125" style="2" bestFit="1" customWidth="1"/>
    <col min="16" max="16" width="8.85546875" style="2" bestFit="1" customWidth="1"/>
    <col min="17" max="17" width="9.42578125" style="2" bestFit="1" customWidth="1"/>
    <col min="18" max="21" width="9.42578125" style="2" customWidth="1"/>
    <col min="22" max="16384" width="9.140625" style="2"/>
  </cols>
  <sheetData>
    <row r="1" spans="1:39" s="38" customFormat="1" ht="57">
      <c r="B1" s="38" t="str">
        <f>'Raw Data IV'!C2</f>
        <v>UR3tip-FP</v>
      </c>
      <c r="C1" s="38" t="str">
        <f>'Raw Data CR'!C2</f>
        <v>UR3tip-FP</v>
      </c>
      <c r="D1" s="38" t="str">
        <f>'Raw Data IV'!D2</f>
        <v>UR3Center-FP</v>
      </c>
      <c r="E1" s="38" t="str">
        <f>'Raw Data CR'!D2</f>
        <v>UR3Center-FP</v>
      </c>
      <c r="F1" s="38" t="str">
        <f>'Raw Data IV'!E2</f>
        <v>UR3apex-FP</v>
      </c>
      <c r="G1" s="38" t="str">
        <f>'Raw Data CR'!E2</f>
        <v>UR3apex-FP</v>
      </c>
      <c r="H1" s="38" t="str">
        <f>'Raw Data IV'!F2</f>
        <v>UR6tip-FP</v>
      </c>
      <c r="I1" s="38" t="str">
        <f>'Raw Data CR'!F2</f>
        <v>UR6tip-FP</v>
      </c>
      <c r="J1" s="38" t="str">
        <f>'Raw Data IV'!G2</f>
        <v>UR6Center-FP</v>
      </c>
      <c r="K1" s="38" t="str">
        <f>'Raw Data CR'!G2</f>
        <v>UR6Center-FP</v>
      </c>
      <c r="L1" s="38" t="str">
        <f>'Raw Data IV'!H2</f>
        <v>UR6apex-FP</v>
      </c>
      <c r="M1" s="38" t="str">
        <f>'Raw Data CR'!H2</f>
        <v>UR6apex-FP</v>
      </c>
      <c r="N1" s="38" t="str">
        <f>'Raw Data IV'!I2</f>
        <v>UR3-tipping-horizontal plane</v>
      </c>
      <c r="O1" s="38" t="str">
        <f>'Raw Data CR'!I2</f>
        <v>UR3-tipping-horizontal plane</v>
      </c>
      <c r="P1" s="38" t="str">
        <f>'Raw Data IV'!J2</f>
        <v>UR6-tipping- FP</v>
      </c>
      <c r="Q1" s="38" t="str">
        <f>'Raw Data CR'!J2</f>
        <v>UR6-tipping- FP</v>
      </c>
      <c r="R1" s="38" t="str">
        <f>'Raw Data IV'!K2</f>
        <v>UR6-tipping - HP</v>
      </c>
      <c r="S1" s="38" t="str">
        <f>'Raw Data CR'!K2</f>
        <v>UR6-tipping - HP</v>
      </c>
      <c r="T1" s="38" t="str">
        <f>'Raw Data IV'!L2</f>
        <v>UR3-torque/ MSP</v>
      </c>
      <c r="U1" s="38" t="str">
        <f>'Raw Data CR'!L2</f>
        <v>UR3-torque/ MSP</v>
      </c>
      <c r="V1" s="38" t="str">
        <f>'Raw Data IV'!M2</f>
        <v>UR3 torque- Horizontal plane</v>
      </c>
      <c r="W1" s="38" t="str">
        <f>'Raw Data CR'!M2</f>
        <v>UR3 torque- Horizontal plane</v>
      </c>
      <c r="X1" s="38" t="str">
        <f>'Raw Data IV'!N2</f>
        <v>UR6torque - MSP</v>
      </c>
      <c r="Y1" s="38" t="str">
        <f>'Raw Data CR'!N2</f>
        <v>UR6torque - MSP</v>
      </c>
      <c r="Z1" s="38" t="str">
        <f>'Raw Data IV'!O2</f>
        <v>UR6torque - HP</v>
      </c>
      <c r="AA1" s="38" t="str">
        <f>'Raw Data CR'!O2</f>
        <v>UR6torque - HP</v>
      </c>
      <c r="AB1" s="38" t="str">
        <f>'Raw Data IV'!P2</f>
        <v>UR3Rotation - MSP</v>
      </c>
      <c r="AC1" s="38" t="str">
        <f>'Raw Data CR'!P2</f>
        <v>UR3Rotation - MSP</v>
      </c>
      <c r="AD1" s="38" t="str">
        <f>'Raw Data IV'!Q2</f>
        <v>UR3Rotation - FP</v>
      </c>
      <c r="AE1" s="38" t="str">
        <f>'Raw Data CR'!Q2</f>
        <v>UR3Rotation - FP</v>
      </c>
      <c r="AF1" s="38" t="str">
        <f>'Raw Data IV'!R2</f>
        <v>UR6Rotation - MSP</v>
      </c>
      <c r="AG1" s="38" t="str">
        <f>'Raw Data CR'!R2</f>
        <v>UR6Rotation - MSP</v>
      </c>
      <c r="AH1" s="38" t="str">
        <f>'Raw Data IV'!S2</f>
        <v>UR6Rotation - FP</v>
      </c>
      <c r="AI1" s="38" t="str">
        <f>'Raw Data CR'!S2</f>
        <v>UR6Rotation - FP</v>
      </c>
      <c r="AJ1" s="38" t="str">
        <f>'Raw Data IV'!T2</f>
        <v>UR3-Root Length</v>
      </c>
      <c r="AK1" s="38" t="str">
        <f>'Raw Data CR'!T2</f>
        <v>UR3-Root Length</v>
      </c>
      <c r="AL1" s="38" t="str">
        <f>'Raw Data IV'!U2</f>
        <v>UR3-tipping-/FP</v>
      </c>
      <c r="AM1" s="38" t="str">
        <f>'Raw Data CR'!U2</f>
        <v>UR3-tipping-/FP</v>
      </c>
    </row>
    <row r="2" spans="1:39" ht="15.75" customHeight="1">
      <c r="A2" s="3">
        <v>1</v>
      </c>
      <c r="B2" s="3">
        <f>'Raw Data IV'!C3</f>
        <v>5.5299999999999994</v>
      </c>
      <c r="C2" s="3">
        <f>'Raw Data CR'!C3</f>
        <v>8.39</v>
      </c>
      <c r="D2" s="3">
        <f>'Raw Data IV'!D3</f>
        <v>2.31</v>
      </c>
      <c r="E2" s="2">
        <f>'Raw Data CR'!D3</f>
        <v>2.91</v>
      </c>
      <c r="F2" s="3">
        <f>'Raw Data IV'!E3</f>
        <v>0.12</v>
      </c>
      <c r="G2" s="2">
        <f>'Raw Data CR'!E3</f>
        <v>-2.5700000000000003</v>
      </c>
      <c r="H2" s="3">
        <f>'Raw Data IV'!F3</f>
        <v>0.9399999999999995</v>
      </c>
      <c r="I2" s="2">
        <f>'Raw Data CR'!F3</f>
        <v>1.0399999999999991</v>
      </c>
      <c r="J2" s="3">
        <f>'Raw Data IV'!G3</f>
        <v>0.95999999999999908</v>
      </c>
      <c r="K2" s="2">
        <f>'Raw Data CR'!G3</f>
        <v>0.77999999999999936</v>
      </c>
      <c r="L2" s="3">
        <f>'Raw Data IV'!H3</f>
        <v>0.98000000000000043</v>
      </c>
      <c r="M2" s="2">
        <f>'Raw Data CR'!H3</f>
        <v>0.52000000000000135</v>
      </c>
      <c r="N2" s="3">
        <f>'Raw Data IV'!I3</f>
        <v>13.349999999999998</v>
      </c>
      <c r="O2" s="2">
        <f>'Raw Data CR'!I3</f>
        <v>11.540000000000003</v>
      </c>
      <c r="P2" s="3">
        <f>'Raw Data IV'!J3</f>
        <v>0.14999999999999947</v>
      </c>
      <c r="Q2" s="2">
        <f>'Raw Data CR'!J3</f>
        <v>-1.37</v>
      </c>
      <c r="R2" s="3">
        <f>'Raw Data IV'!K3</f>
        <v>-0.14000000000000057</v>
      </c>
      <c r="S2" s="2">
        <f>'Raw Data CR'!K3</f>
        <v>1.3700000000000045</v>
      </c>
      <c r="T2" s="3">
        <f>'Raw Data IV'!L3</f>
        <v>-1.75</v>
      </c>
      <c r="U2" s="2">
        <f>'Raw Data CR'!L3</f>
        <v>-5.120000000000001</v>
      </c>
      <c r="V2" s="65">
        <f>'Raw Data IV'!M3</f>
        <v>1.75</v>
      </c>
      <c r="W2" s="65">
        <f>'Raw Data CR'!M3</f>
        <v>9.9699999999999989</v>
      </c>
      <c r="X2" s="65">
        <f>'Raw Data IV'!N3</f>
        <v>2.0499999999999998</v>
      </c>
      <c r="Y2" s="65">
        <f>'Raw Data CR'!N3</f>
        <v>3.2800000000000011</v>
      </c>
      <c r="Z2" s="65">
        <f>'Raw Data IV'!O3</f>
        <v>-1.769999999999996</v>
      </c>
      <c r="AA2" s="65">
        <f>'Raw Data CR'!O3</f>
        <v>-1.8999999999999915</v>
      </c>
      <c r="AB2" s="65">
        <f>'Raw Data IV'!P3</f>
        <v>18.46</v>
      </c>
      <c r="AC2" s="65">
        <f>'Raw Data CR'!P3</f>
        <v>26.07</v>
      </c>
      <c r="AD2" s="65">
        <f>'Raw Data IV'!Q3</f>
        <v>-18.920000000000002</v>
      </c>
      <c r="AE2" s="65">
        <f>'Raw Data CR'!Q3</f>
        <v>-22.510000000000005</v>
      </c>
      <c r="AF2" s="65">
        <f>'Raw Data IV'!R3</f>
        <v>-9.1399999999999988</v>
      </c>
      <c r="AG2" s="65">
        <f>'Raw Data CR'!R3</f>
        <v>1</v>
      </c>
      <c r="AH2" s="65">
        <f>'Raw Data IV'!S3</f>
        <v>7.7999999999999972</v>
      </c>
      <c r="AI2" s="65">
        <f>'Raw Data CR'!S3</f>
        <v>-1.039999999999992</v>
      </c>
      <c r="AJ2" s="65">
        <f>'Raw Data IV'!T3</f>
        <v>1.2300000000000004</v>
      </c>
      <c r="AK2" s="65">
        <f>'Raw Data CR'!T3</f>
        <v>-0.5</v>
      </c>
      <c r="AL2" s="65">
        <f>'Raw Data IV'!U3</f>
        <v>-13.349999999999994</v>
      </c>
      <c r="AM2" s="65">
        <f>'Raw Data CR'!U3</f>
        <v>-11.539999999999992</v>
      </c>
    </row>
    <row r="3" spans="1:39">
      <c r="A3" s="3">
        <v>2</v>
      </c>
      <c r="B3" s="3">
        <f>'Raw Data IV'!C4</f>
        <v>3.67</v>
      </c>
      <c r="C3" s="3">
        <f>'Raw Data CR'!C4</f>
        <v>3.3599999999999994</v>
      </c>
      <c r="D3" s="3">
        <f>'Raw Data IV'!D4</f>
        <v>2.1500000000000004</v>
      </c>
      <c r="E3" s="2">
        <f>'Raw Data CR'!D4</f>
        <v>1.93</v>
      </c>
      <c r="F3" s="3">
        <f>'Raw Data IV'!E4</f>
        <v>-0.63</v>
      </c>
      <c r="G3" s="2">
        <f>'Raw Data CR'!E4</f>
        <v>-0.5</v>
      </c>
      <c r="H3" s="3">
        <f>'Raw Data IV'!F4</f>
        <v>0.90000000000000036</v>
      </c>
      <c r="I3" s="2">
        <f>'Raw Data CR'!F4</f>
        <v>2.17</v>
      </c>
      <c r="J3" s="3">
        <f>'Raw Data IV'!G4</f>
        <v>0.8100000000000005</v>
      </c>
      <c r="K3" s="2">
        <f>'Raw Data CR'!G4</f>
        <v>1.42</v>
      </c>
      <c r="L3" s="3">
        <f>'Raw Data IV'!H4</f>
        <v>0.72999999999999865</v>
      </c>
      <c r="M3" s="2">
        <f>'Raw Data CR'!H4</f>
        <v>0.66000000000000014</v>
      </c>
      <c r="N3" s="3">
        <f>'Raw Data IV'!I4</f>
        <v>6.0300000000000011</v>
      </c>
      <c r="O3" s="2">
        <f>'Raw Data CR'!I4</f>
        <v>5.72</v>
      </c>
      <c r="P3" s="3">
        <f>'Raw Data IV'!J4</f>
        <v>-1.06</v>
      </c>
      <c r="Q3" s="2">
        <f>'Raw Data CR'!J4</f>
        <v>-4.57</v>
      </c>
      <c r="R3" s="3">
        <f>'Raw Data IV'!K4</f>
        <v>0.47999999999998977</v>
      </c>
      <c r="S3" s="2">
        <f>'Raw Data CR'!K4</f>
        <v>4.039999999999992</v>
      </c>
      <c r="T3" s="3">
        <f>'Raw Data IV'!L4</f>
        <v>-5.9999999999999609E-2</v>
      </c>
      <c r="U3" s="2">
        <f>'Raw Data CR'!L4</f>
        <v>-7</v>
      </c>
      <c r="V3" s="35">
        <f>'Raw Data IV'!M4</f>
        <v>6.0000000000002274E-2</v>
      </c>
      <c r="W3" s="35">
        <f>'Raw Data CR'!M4</f>
        <v>7</v>
      </c>
      <c r="X3" s="35">
        <f>'Raw Data IV'!N4</f>
        <v>-3.9799999999999995</v>
      </c>
      <c r="Y3" s="35">
        <f>'Raw Data CR'!N4</f>
        <v>-0.46000000000000008</v>
      </c>
      <c r="Z3" s="35">
        <f>'Raw Data IV'!O4</f>
        <v>4.0100000000000051</v>
      </c>
      <c r="AA3" s="35">
        <f>'Raw Data CR'!O4</f>
        <v>4</v>
      </c>
      <c r="AB3" s="35">
        <f>'Raw Data IV'!P4</f>
        <v>8.990000000000002</v>
      </c>
      <c r="AC3" s="35">
        <f>'Raw Data CR'!P4</f>
        <v>7.7799999999999976</v>
      </c>
      <c r="AD3" s="35">
        <f>'Raw Data IV'!Q4</f>
        <v>-8.9600000000000009</v>
      </c>
      <c r="AE3" s="35">
        <f>'Raw Data CR'!Q4</f>
        <v>-7.68</v>
      </c>
      <c r="AF3" s="35">
        <f>'Raw Data IV'!R4</f>
        <v>-15.120000000000001</v>
      </c>
      <c r="AG3" s="35">
        <f>'Raw Data CR'!R4</f>
        <v>10.629999999999999</v>
      </c>
      <c r="AH3" s="35">
        <f>'Raw Data IV'!S4</f>
        <v>14.290000000000006</v>
      </c>
      <c r="AI3" s="35">
        <f>'Raw Data CR'!S4</f>
        <v>-3.0099999999999909</v>
      </c>
      <c r="AJ3" s="35">
        <f>'Raw Data IV'!T4</f>
        <v>0.14000000000000057</v>
      </c>
      <c r="AK3" s="35">
        <f>'Raw Data CR'!T4</f>
        <v>0.69000000000000128</v>
      </c>
      <c r="AL3" s="35">
        <f>'Raw Data IV'!U4</f>
        <v>-6.0300000000000011</v>
      </c>
      <c r="AM3" s="35">
        <f>'Raw Data CR'!U4</f>
        <v>-5.730000000000004</v>
      </c>
    </row>
    <row r="4" spans="1:39">
      <c r="A4" s="3">
        <v>3</v>
      </c>
      <c r="B4" s="3">
        <f>'Raw Data IV'!C5</f>
        <v>6.86</v>
      </c>
      <c r="C4" s="3">
        <f>'Raw Data CR'!C5</f>
        <v>4.5299999999999994</v>
      </c>
      <c r="D4" s="3">
        <f>'Raw Data IV'!D5</f>
        <v>3.1</v>
      </c>
      <c r="E4" s="2">
        <f>'Raw Data CR'!D5</f>
        <v>2.72</v>
      </c>
      <c r="F4" s="3">
        <f>'Raw Data IV'!E5</f>
        <v>-0.6599999999999997</v>
      </c>
      <c r="G4" s="2">
        <f>'Raw Data CR'!E5</f>
        <v>0.90999999999999992</v>
      </c>
      <c r="H4" s="3">
        <f>'Raw Data IV'!F5</f>
        <v>2.4399999999999995</v>
      </c>
      <c r="I4" s="2">
        <f>'Raw Data CR'!F5</f>
        <v>1.6899999999999995</v>
      </c>
      <c r="J4" s="3">
        <f>'Raw Data IV'!G5</f>
        <v>1.1199999999999992</v>
      </c>
      <c r="K4" s="2">
        <f>'Raw Data CR'!G5</f>
        <v>0.94000000000000128</v>
      </c>
      <c r="L4" s="3">
        <f>'Raw Data IV'!H5</f>
        <v>-0.19000000000000128</v>
      </c>
      <c r="M4" s="2">
        <f>'Raw Data CR'!H5</f>
        <v>0.1899999999999995</v>
      </c>
      <c r="N4" s="3">
        <f>'Raw Data IV'!I5</f>
        <v>13.25</v>
      </c>
      <c r="O4" s="2">
        <f>'Raw Data CR'!I5</f>
        <v>9.9</v>
      </c>
      <c r="P4" s="3">
        <f>'Raw Data IV'!J5</f>
        <v>-5.24</v>
      </c>
      <c r="Q4" s="2">
        <f>'Raw Data CR'!J5</f>
        <v>3.6000000000000005</v>
      </c>
      <c r="R4" s="3">
        <f>'Raw Data IV'!K5</f>
        <v>7.019999999999996</v>
      </c>
      <c r="S4" s="2">
        <f>'Raw Data CR'!K5</f>
        <v>-3.5900000000000034</v>
      </c>
      <c r="T4" s="3">
        <f>'Raw Data IV'!L5</f>
        <v>-4.3999999999999995</v>
      </c>
      <c r="U4" s="2">
        <f>'Raw Data CR'!L5</f>
        <v>-0.16999999999999993</v>
      </c>
      <c r="V4" s="35">
        <f>'Raw Data IV'!M5</f>
        <v>4.4000000000000057</v>
      </c>
      <c r="W4" s="35">
        <f>'Raw Data CR'!M5</f>
        <v>0.17000000000000171</v>
      </c>
      <c r="X4" s="35">
        <f>'Raw Data IV'!N5</f>
        <v>-6.7799999999999994</v>
      </c>
      <c r="Y4" s="35">
        <f>'Raw Data CR'!N5</f>
        <v>-4.629999999999999</v>
      </c>
      <c r="Z4" s="35">
        <f>'Raw Data IV'!O5</f>
        <v>9.6500000000000057</v>
      </c>
      <c r="AA4" s="35">
        <f>'Raw Data CR'!O5</f>
        <v>3.7999999999999972</v>
      </c>
      <c r="AB4" s="35">
        <f>'Raw Data IV'!P5</f>
        <v>25.560000000000002</v>
      </c>
      <c r="AC4" s="35">
        <f>'Raw Data CR'!P5</f>
        <v>11.2</v>
      </c>
      <c r="AD4" s="35">
        <f>'Raw Data IV'!Q5</f>
        <v>-22.249999999999993</v>
      </c>
      <c r="AE4" s="35">
        <f>'Raw Data CR'!Q5</f>
        <v>-10.980000000000004</v>
      </c>
      <c r="AF4" s="35">
        <f>'Raw Data IV'!R5</f>
        <v>-20.25</v>
      </c>
      <c r="AG4" s="35">
        <f>'Raw Data CR'!R5</f>
        <v>1.5400000000000027</v>
      </c>
      <c r="AH4" s="35">
        <f>'Raw Data IV'!S5</f>
        <v>17.350000000000009</v>
      </c>
      <c r="AI4" s="35">
        <f>'Raw Data CR'!S5</f>
        <v>-8.3799999999999955</v>
      </c>
      <c r="AJ4" s="35">
        <f>'Raw Data IV'!T5</f>
        <v>0.19000000000000128</v>
      </c>
      <c r="AK4" s="35">
        <f>'Raw Data CR'!T5</f>
        <v>-1.629999999999999</v>
      </c>
      <c r="AL4" s="35">
        <f>'Raw Data IV'!U5</f>
        <v>-13.260000000000005</v>
      </c>
      <c r="AM4" s="35">
        <f>'Raw Data CR'!U5</f>
        <v>-9.9000000000000057</v>
      </c>
    </row>
    <row r="5" spans="1:39">
      <c r="A5" s="3">
        <v>4</v>
      </c>
      <c r="B5" s="3">
        <f>'Raw Data IV'!C6</f>
        <v>5.2499999999999991</v>
      </c>
      <c r="C5" s="3">
        <f>'Raw Data CR'!C6</f>
        <v>6.59</v>
      </c>
      <c r="D5" s="3">
        <f>'Raw Data IV'!D6</f>
        <v>1.4500000000000002</v>
      </c>
      <c r="E5" s="2">
        <f>'Raw Data CR'!D6</f>
        <v>0.12999999999999989</v>
      </c>
      <c r="F5" s="3">
        <f>'Raw Data IV'!E6</f>
        <v>-2.3499999999999996</v>
      </c>
      <c r="G5" s="2">
        <f>'Raw Data CR'!E6</f>
        <v>0.81</v>
      </c>
      <c r="H5" s="3">
        <f>'Raw Data IV'!F6</f>
        <v>0.65999999999999837</v>
      </c>
      <c r="I5" s="2">
        <f>'Raw Data CR'!F6</f>
        <v>1.9000000000000004</v>
      </c>
      <c r="J5" s="3">
        <f>'Raw Data IV'!G6</f>
        <v>0.11999999999999922</v>
      </c>
      <c r="K5" s="2">
        <f>'Raw Data CR'!G6</f>
        <v>0.92999999999999972</v>
      </c>
      <c r="L5" s="3">
        <f>'Raw Data IV'!H6</f>
        <v>-0.41999999999999993</v>
      </c>
      <c r="M5" s="2">
        <f>'Raw Data CR'!H6</f>
        <v>-2.9999999999999361E-2</v>
      </c>
      <c r="N5" s="3">
        <f>'Raw Data IV'!I6</f>
        <v>10.96</v>
      </c>
      <c r="O5" s="2">
        <f>'Raw Data CR'!I6</f>
        <v>22.29</v>
      </c>
      <c r="P5" s="3">
        <f>'Raw Data IV'!J6</f>
        <v>-3.09</v>
      </c>
      <c r="Q5" s="2">
        <f>'Raw Data CR'!J6</f>
        <v>5.58</v>
      </c>
      <c r="R5" s="3">
        <f>'Raw Data IV'!K6</f>
        <v>3.0900000000000034</v>
      </c>
      <c r="S5" s="2">
        <f>'Raw Data CR'!K6</f>
        <v>-5.5799999999999983</v>
      </c>
      <c r="T5" s="3">
        <f>'Raw Data IV'!L6</f>
        <v>9.8000000000000007</v>
      </c>
      <c r="U5" s="2">
        <f>'Raw Data CR'!L6</f>
        <v>-8.25</v>
      </c>
      <c r="V5" s="35">
        <f>'Raw Data IV'!M6</f>
        <v>-9.7999999999999972</v>
      </c>
      <c r="W5" s="35">
        <f>'Raw Data CR'!M6</f>
        <v>5.7500000000000071</v>
      </c>
      <c r="X5" s="35">
        <f>'Raw Data IV'!N6</f>
        <v>2.9800000000000004</v>
      </c>
      <c r="Y5" s="35">
        <f>'Raw Data CR'!N6</f>
        <v>1.8600000000000003</v>
      </c>
      <c r="Z5" s="35">
        <f>'Raw Data IV'!O6</f>
        <v>2.2000000000000028</v>
      </c>
      <c r="AA5" s="35">
        <f>'Raw Data CR'!O6</f>
        <v>-4.8599999999999994</v>
      </c>
      <c r="AB5" s="35">
        <f>'Raw Data IV'!P6</f>
        <v>16.259999999999998</v>
      </c>
      <c r="AC5" s="35">
        <f>'Raw Data CR'!P6</f>
        <v>23.6</v>
      </c>
      <c r="AD5" s="35">
        <f>'Raw Data IV'!Q6</f>
        <v>-15.230000000000004</v>
      </c>
      <c r="AE5" s="35">
        <f>'Raw Data CR'!Q6</f>
        <v>-23.099999999999994</v>
      </c>
      <c r="AF5" s="35">
        <f>'Raw Data IV'!R6</f>
        <v>29.93</v>
      </c>
      <c r="AG5" s="35">
        <f>'Raw Data CR'!R6</f>
        <v>5.49</v>
      </c>
      <c r="AH5" s="35">
        <f>'Raw Data IV'!S6</f>
        <v>-24.710000000000008</v>
      </c>
      <c r="AI5" s="35">
        <f>'Raw Data CR'!S6</f>
        <v>-4.7700000000000102</v>
      </c>
      <c r="AJ5" s="35">
        <f>'Raw Data IV'!T6</f>
        <v>3.0000000000001137E-2</v>
      </c>
      <c r="AK5" s="35">
        <f>'Raw Data CR'!T6</f>
        <v>3.4200000000000017</v>
      </c>
      <c r="AL5" s="35">
        <f>'Raw Data IV'!U6</f>
        <v>-10.250000000000007</v>
      </c>
      <c r="AM5" s="35">
        <f>'Raw Data CR'!U6</f>
        <v>-22.28</v>
      </c>
    </row>
    <row r="6" spans="1:39">
      <c r="A6" s="3">
        <v>5</v>
      </c>
      <c r="B6" s="3">
        <f>'Raw Data IV'!C7</f>
        <v>3.3999999999999995</v>
      </c>
      <c r="C6" s="3">
        <f>'Raw Data CR'!C7</f>
        <v>5.5</v>
      </c>
      <c r="D6" s="3">
        <f>'Raw Data IV'!D7</f>
        <v>0.67999999999999972</v>
      </c>
      <c r="E6" s="2">
        <f>'Raw Data CR'!D7</f>
        <v>2.5099999999999998</v>
      </c>
      <c r="F6" s="3">
        <f>'Raw Data IV'!E7</f>
        <v>2.0499999999999998</v>
      </c>
      <c r="G6" s="2">
        <f>'Raw Data CR'!E7</f>
        <v>-0.48</v>
      </c>
      <c r="H6" s="3">
        <f>'Raw Data IV'!F7</f>
        <v>1.3399999999999999</v>
      </c>
      <c r="I6" s="2">
        <f>'Raw Data CR'!F7</f>
        <v>1.4399999999999995</v>
      </c>
      <c r="J6" s="3">
        <f>'Raw Data IV'!G7</f>
        <v>0.14999999999999858</v>
      </c>
      <c r="K6" s="2">
        <f>'Raw Data CR'!G7</f>
        <v>0.4399999999999995</v>
      </c>
      <c r="L6" s="3">
        <f>'Raw Data IV'!H7</f>
        <v>-1.0600000000000005</v>
      </c>
      <c r="M6" s="2">
        <f>'Raw Data CR'!H7</f>
        <v>-0.56999999999999851</v>
      </c>
      <c r="N6" s="3">
        <f>'Raw Data IV'!I7</f>
        <v>12.810000000000002</v>
      </c>
      <c r="O6" s="2">
        <f>'Raw Data CR'!I7</f>
        <v>14.09</v>
      </c>
      <c r="P6" s="3">
        <f>'Raw Data IV'!J7</f>
        <v>-6.9899999999999993</v>
      </c>
      <c r="Q6" s="2">
        <f>'Raw Data CR'!J7</f>
        <v>-5.43</v>
      </c>
      <c r="R6" s="3">
        <f>'Raw Data IV'!K7</f>
        <v>6.9900000000000091</v>
      </c>
      <c r="S6" s="2">
        <f>'Raw Data CR'!K7</f>
        <v>5.4299999999999926</v>
      </c>
      <c r="T6" s="3">
        <f>'Raw Data IV'!L7</f>
        <v>-10.650000000000002</v>
      </c>
      <c r="U6" s="2">
        <f>'Raw Data CR'!L7</f>
        <v>-4.2999999999999989</v>
      </c>
      <c r="V6" s="35">
        <f>'Raw Data IV'!M7</f>
        <v>10.650000000000006</v>
      </c>
      <c r="W6" s="35">
        <f>'Raw Data CR'!M7</f>
        <v>4.2999999999999972</v>
      </c>
      <c r="X6" s="35">
        <f>'Raw Data IV'!N7</f>
        <v>1.6099999999999999</v>
      </c>
      <c r="Y6" s="35">
        <f>'Raw Data CR'!N7</f>
        <v>1.1399999999999999</v>
      </c>
      <c r="Z6" s="35">
        <f>'Raw Data IV'!O7</f>
        <v>4.9099999999999966</v>
      </c>
      <c r="AA6" s="35">
        <f>'Raw Data CR'!O7</f>
        <v>5.0699999999999932</v>
      </c>
      <c r="AB6" s="35">
        <f>'Raw Data IV'!P7</f>
        <v>23.76</v>
      </c>
      <c r="AC6" s="35">
        <f>'Raw Data CR'!P7</f>
        <v>9.1500000000000021</v>
      </c>
      <c r="AD6" s="35">
        <f>'Raw Data IV'!Q7</f>
        <v>-25.459999999999994</v>
      </c>
      <c r="AE6" s="35">
        <f>'Raw Data CR'!Q7</f>
        <v>-4</v>
      </c>
      <c r="AF6" s="35">
        <f>'Raw Data IV'!R7</f>
        <v>-0.69999999999999929</v>
      </c>
      <c r="AG6" s="35">
        <f>'Raw Data CR'!R7</f>
        <v>2.3100000000000005</v>
      </c>
      <c r="AH6" s="35">
        <f>'Raw Data IV'!S7</f>
        <v>1.5300000000000011</v>
      </c>
      <c r="AI6" s="35">
        <f>'Raw Data CR'!S7</f>
        <v>-1.0600000000000023</v>
      </c>
      <c r="AJ6" s="35">
        <f>'Raw Data IV'!T7</f>
        <v>-0.42000000000000171</v>
      </c>
      <c r="AK6" s="35">
        <f>'Raw Data CR'!T7</f>
        <v>-0.26999999999999957</v>
      </c>
      <c r="AL6" s="35">
        <f>'Raw Data IV'!U7</f>
        <v>-12.809999999999995</v>
      </c>
      <c r="AM6" s="35">
        <f>'Raw Data CR'!U7</f>
        <v>-14.02000000000001</v>
      </c>
    </row>
    <row r="7" spans="1:39">
      <c r="A7" s="3">
        <v>6</v>
      </c>
      <c r="B7" s="3">
        <f>'Raw Data IV'!C8</f>
        <v>3.8700000000000006</v>
      </c>
      <c r="C7" s="3">
        <f>'Raw Data CR'!C8</f>
        <v>4.93</v>
      </c>
      <c r="D7" s="3">
        <f>'Raw Data IV'!D8</f>
        <v>0.97</v>
      </c>
      <c r="E7" s="2">
        <f>'Raw Data CR'!D8</f>
        <v>2.73</v>
      </c>
      <c r="F7" s="3">
        <f>'Raw Data IV'!E8</f>
        <v>1.9499999999999997</v>
      </c>
      <c r="G7" s="2">
        <f>'Raw Data CR'!E8</f>
        <v>-0.65999999999999992</v>
      </c>
      <c r="H7" s="3">
        <f>'Raw Data IV'!F8</f>
        <v>0.49000000000000021</v>
      </c>
      <c r="I7" s="2">
        <f>'Raw Data CR'!F8</f>
        <v>1.4800000000000004</v>
      </c>
      <c r="J7" s="3">
        <f>'Raw Data IV'!G8</f>
        <v>0.51000000000000156</v>
      </c>
      <c r="K7" s="2">
        <f>'Raw Data CR'!G8</f>
        <v>0.83999999999999986</v>
      </c>
      <c r="L7" s="3">
        <f>'Raw Data IV'!H8</f>
        <v>0.52999999999999936</v>
      </c>
      <c r="M7" s="2">
        <f>'Raw Data CR'!H8</f>
        <v>0.19999999999999929</v>
      </c>
      <c r="N7" s="3">
        <f>'Raw Data IV'!I8</f>
        <v>10.6</v>
      </c>
      <c r="O7" s="2">
        <f>'Raw Data CR'!I8</f>
        <v>9.32</v>
      </c>
      <c r="P7" s="3">
        <f>'Raw Data IV'!J8</f>
        <v>-4.0000000000000036E-2</v>
      </c>
      <c r="Q7" s="2">
        <f>'Raw Data CR'!J8</f>
        <v>-1.1600000000000001</v>
      </c>
      <c r="R7" s="3">
        <f>'Raw Data IV'!K8</f>
        <v>4.0000000000006253E-2</v>
      </c>
      <c r="S7" s="2">
        <f>'Raw Data CR'!K8</f>
        <v>-2.4300000000000068</v>
      </c>
      <c r="T7" s="3">
        <f>'Raw Data IV'!L8</f>
        <v>1.83</v>
      </c>
      <c r="U7" s="2">
        <f>'Raw Data CR'!L8</f>
        <v>-9.4299999999999979</v>
      </c>
      <c r="V7" s="35">
        <f>'Raw Data IV'!M8</f>
        <v>-1.8399999999999892</v>
      </c>
      <c r="W7" s="35">
        <f>'Raw Data CR'!M8</f>
        <v>9.4300000000000068</v>
      </c>
      <c r="X7" s="35">
        <f>'Raw Data IV'!N8</f>
        <v>-3.4600000000000009</v>
      </c>
      <c r="Y7" s="35">
        <f>'Raw Data CR'!N8</f>
        <v>-3.4399999999999995</v>
      </c>
      <c r="Z7" s="35">
        <f>'Raw Data IV'!O8</f>
        <v>3.3700000000000045</v>
      </c>
      <c r="AA7" s="35">
        <f>'Raw Data CR'!O8</f>
        <v>2.6400000000000006</v>
      </c>
      <c r="AB7" s="35">
        <f>'Raw Data IV'!P8</f>
        <v>5.1700000000000017</v>
      </c>
      <c r="AC7" s="35">
        <f>'Raw Data CR'!P8</f>
        <v>22.54</v>
      </c>
      <c r="AD7" s="35">
        <f>'Raw Data IV'!Q8</f>
        <v>-4.6400000000000006</v>
      </c>
      <c r="AE7" s="35">
        <f>'Raw Data CR'!Q8</f>
        <v>-14.840000000000003</v>
      </c>
      <c r="AF7" s="35">
        <f>'Raw Data IV'!R8</f>
        <v>-15.780000000000001</v>
      </c>
      <c r="AG7" s="35">
        <f>'Raw Data CR'!R8</f>
        <v>6.2200000000000006</v>
      </c>
      <c r="AH7" s="35">
        <f>'Raw Data IV'!S8</f>
        <v>13.52000000000001</v>
      </c>
      <c r="AI7" s="35">
        <f>'Raw Data CR'!S8</f>
        <v>-5.7199999999999989</v>
      </c>
      <c r="AJ7" s="35">
        <f>'Raw Data IV'!T8</f>
        <v>1.0500000000000007</v>
      </c>
      <c r="AK7" s="35">
        <f>'Raw Data CR'!T8</f>
        <v>-0.66000000000000014</v>
      </c>
      <c r="AL7" s="35">
        <f>'Raw Data IV'!U8</f>
        <v>-10.600000000000009</v>
      </c>
      <c r="AM7" s="35">
        <f>'Raw Data CR'!U8</f>
        <v>-9.3200000000000074</v>
      </c>
    </row>
    <row r="8" spans="1:39">
      <c r="A8" s="3">
        <v>7</v>
      </c>
      <c r="B8" s="3">
        <f>'Raw Data IV'!C9</f>
        <v>3.5000000000000004</v>
      </c>
      <c r="C8" s="3">
        <f>'Raw Data CR'!C9</f>
        <v>6.84</v>
      </c>
      <c r="D8" s="3">
        <f>'Raw Data IV'!D9</f>
        <v>0.52</v>
      </c>
      <c r="E8" s="2">
        <f>'Raw Data CR'!D9</f>
        <v>2.84</v>
      </c>
      <c r="F8" s="3">
        <f>'Raw Data IV'!E9</f>
        <v>-2.44</v>
      </c>
      <c r="G8" s="2">
        <f>'Raw Data CR'!E9</f>
        <v>1.5499999999999998</v>
      </c>
      <c r="H8" s="3">
        <f>'Raw Data IV'!F9</f>
        <v>2.2699999999999996</v>
      </c>
      <c r="I8" s="2">
        <f>'Raw Data CR'!F9</f>
        <v>1.0199999999999996</v>
      </c>
      <c r="J8" s="3">
        <f>'Raw Data IV'!G9</f>
        <v>2.1799999999999997</v>
      </c>
      <c r="K8" s="2">
        <f>'Raw Data CR'!G9</f>
        <v>0.45999999999999908</v>
      </c>
      <c r="L8" s="3">
        <f>'Raw Data IV'!H9</f>
        <v>2.09</v>
      </c>
      <c r="M8" s="2">
        <f>'Raw Data CR'!H9</f>
        <v>-0.10000000000000142</v>
      </c>
      <c r="N8" s="3">
        <f>'Raw Data IV'!I9</f>
        <v>14.09</v>
      </c>
      <c r="O8" s="2">
        <f>'Raw Data CR'!I9</f>
        <v>17.760000000000002</v>
      </c>
      <c r="P8" s="3">
        <f>'Raw Data IV'!J9</f>
        <v>-0.57000000000000006</v>
      </c>
      <c r="Q8" s="2">
        <f>'Raw Data CR'!J9</f>
        <v>-4.13</v>
      </c>
      <c r="R8" s="3">
        <f>'Raw Data IV'!K9</f>
        <v>0.57000000000000739</v>
      </c>
      <c r="S8" s="2">
        <f>'Raw Data CR'!K9</f>
        <v>3.9399999999999977</v>
      </c>
      <c r="T8" s="3">
        <f>'Raw Data IV'!L9</f>
        <v>-1.2200000000000006</v>
      </c>
      <c r="U8" s="2">
        <f>'Raw Data CR'!L9</f>
        <v>-4.42</v>
      </c>
      <c r="V8" s="35">
        <f>'Raw Data IV'!M9</f>
        <v>1.2199999999999989</v>
      </c>
      <c r="W8" s="35">
        <f>'Raw Data CR'!M9</f>
        <v>4.4200000000000017</v>
      </c>
      <c r="X8" s="35">
        <f>'Raw Data IV'!N9</f>
        <v>0.12999999999999989</v>
      </c>
      <c r="Y8" s="35">
        <f>'Raw Data CR'!N9</f>
        <v>-4.5200000000000005</v>
      </c>
      <c r="Z8" s="35">
        <f>'Raw Data IV'!O9</f>
        <v>7.9999999999998295E-2</v>
      </c>
      <c r="AA8" s="35">
        <f>'Raw Data CR'!O9</f>
        <v>5.2799999999999869</v>
      </c>
      <c r="AB8" s="35">
        <f>'Raw Data IV'!P9</f>
        <v>7.6200000000000045</v>
      </c>
      <c r="AC8" s="35">
        <f>'Raw Data CR'!P9</f>
        <v>22.47</v>
      </c>
      <c r="AD8" s="35">
        <f>'Raw Data IV'!Q9</f>
        <v>-7.6000000000000014</v>
      </c>
      <c r="AE8" s="35">
        <f>'Raw Data CR'!Q9</f>
        <v>-26.390000000000008</v>
      </c>
      <c r="AF8" s="35">
        <f>'Raw Data IV'!R9</f>
        <v>-9.3800000000000008</v>
      </c>
      <c r="AG8" s="35">
        <f>'Raw Data CR'!R9</f>
        <v>-2.21</v>
      </c>
      <c r="AH8" s="35">
        <f>'Raw Data IV'!S9</f>
        <v>3.4699999999999989</v>
      </c>
      <c r="AI8" s="35">
        <f>'Raw Data CR'!S9</f>
        <v>3</v>
      </c>
      <c r="AJ8" s="35">
        <f>'Raw Data IV'!T9</f>
        <v>0.12000000000000099</v>
      </c>
      <c r="AK8" s="35">
        <f>'Raw Data CR'!T9</f>
        <v>0.51999999999999957</v>
      </c>
      <c r="AL8" s="35">
        <f>'Raw Data IV'!U9</f>
        <v>-14.079999999999998</v>
      </c>
      <c r="AM8" s="35">
        <f>'Raw Data CR'!U9</f>
        <v>-17.739999999999995</v>
      </c>
    </row>
    <row r="9" spans="1:39">
      <c r="A9" s="3">
        <v>8</v>
      </c>
      <c r="B9" s="3">
        <f>'Raw Data IV'!C10</f>
        <v>2.9899999999999993</v>
      </c>
      <c r="C9" s="3">
        <f>'Raw Data CR'!C10</f>
        <v>4.4499999999999993</v>
      </c>
      <c r="D9" s="3">
        <f>'Raw Data IV'!D10</f>
        <v>1.8200000000000003</v>
      </c>
      <c r="E9" s="2">
        <f>'Raw Data CR'!D10</f>
        <v>1.06</v>
      </c>
      <c r="F9" s="3">
        <f>'Raw Data IV'!E10</f>
        <v>0.64000000000000012</v>
      </c>
      <c r="G9" s="2">
        <f>'Raw Data CR'!E10</f>
        <v>1.78</v>
      </c>
      <c r="H9" s="3">
        <f>'Raw Data IV'!F10</f>
        <v>2.1100000000000012</v>
      </c>
      <c r="I9" s="2">
        <f>'Raw Data CR'!F10</f>
        <v>2.2900000000000009</v>
      </c>
      <c r="J9" s="3">
        <f>'Raw Data IV'!G10</f>
        <v>1.42</v>
      </c>
      <c r="K9" s="2">
        <f>'Raw Data CR'!G10</f>
        <v>1.5500000000000007</v>
      </c>
      <c r="L9" s="3">
        <f>'Raw Data IV'!H10</f>
        <v>0.72999999999999865</v>
      </c>
      <c r="M9" s="2">
        <f>'Raw Data CR'!H10</f>
        <v>0.80999999999999872</v>
      </c>
      <c r="N9" s="3">
        <f>'Raw Data IV'!I10</f>
        <v>5.0200000000000005</v>
      </c>
      <c r="O9" s="2">
        <f>'Raw Data CR'!I10</f>
        <v>12.1</v>
      </c>
      <c r="P9" s="3">
        <f>'Raw Data IV'!J10</f>
        <v>4.25</v>
      </c>
      <c r="Q9" s="2">
        <f>'Raw Data CR'!J10</f>
        <v>4.09</v>
      </c>
      <c r="R9" s="3">
        <f>'Raw Data IV'!K10</f>
        <v>-4.25</v>
      </c>
      <c r="S9" s="2">
        <f>'Raw Data CR'!K10</f>
        <v>-4.0900000000000034</v>
      </c>
      <c r="T9" s="3">
        <f>'Raw Data IV'!L10</f>
        <v>-9.9699999999999989</v>
      </c>
      <c r="U9" s="2">
        <f>'Raw Data CR'!L10</f>
        <v>-1.4399999999999995</v>
      </c>
      <c r="V9" s="35">
        <f>'Raw Data IV'!M10</f>
        <v>9.9699999999999989</v>
      </c>
      <c r="W9" s="35">
        <f>'Raw Data CR'!M10</f>
        <v>1.4400000000000119</v>
      </c>
      <c r="X9" s="35">
        <f>'Raw Data IV'!N10</f>
        <v>-0.75</v>
      </c>
      <c r="Y9" s="35">
        <f>'Raw Data CR'!N10</f>
        <v>-0.24000000000000021</v>
      </c>
      <c r="Z9" s="35">
        <f>'Raw Data IV'!O10</f>
        <v>-4.0900000000000034</v>
      </c>
      <c r="AA9" s="35">
        <f>'Raw Data CR'!O10</f>
        <v>-1.1700000000000017</v>
      </c>
      <c r="AB9" s="35">
        <f>'Raw Data IV'!P10</f>
        <v>7.6700000000000017</v>
      </c>
      <c r="AC9" s="35">
        <f>'Raw Data CR'!P10</f>
        <v>3.8300000000000018</v>
      </c>
      <c r="AD9" s="35">
        <f>'Raw Data IV'!Q10</f>
        <v>-7.1400000000000006</v>
      </c>
      <c r="AE9" s="35">
        <f>'Raw Data CR'!Q10</f>
        <v>-12.260000000000005</v>
      </c>
      <c r="AF9" s="35">
        <f>'Raw Data IV'!R10</f>
        <v>-8.84</v>
      </c>
      <c r="AG9" s="35">
        <f>'Raw Data CR'!R10</f>
        <v>2.0599999999999987</v>
      </c>
      <c r="AH9" s="35">
        <f>'Raw Data IV'!S10</f>
        <v>2.3799999999999955</v>
      </c>
      <c r="AI9" s="35">
        <f>'Raw Data CR'!S10</f>
        <v>-4.4599999999999937</v>
      </c>
      <c r="AJ9" s="35">
        <f>'Raw Data IV'!T10</f>
        <v>0.59999999999999787</v>
      </c>
      <c r="AK9" s="35">
        <f>'Raw Data CR'!T10</f>
        <v>0.94999999999999929</v>
      </c>
      <c r="AL9" s="35">
        <f>'Raw Data IV'!U10</f>
        <v>-5.019999999999996</v>
      </c>
      <c r="AM9" s="35">
        <f>'Raw Data CR'!U10</f>
        <v>62.72</v>
      </c>
    </row>
    <row r="10" spans="1:39">
      <c r="A10" s="3">
        <v>9</v>
      </c>
      <c r="B10" s="3">
        <f>'Raw Data IV'!C11</f>
        <v>5.35</v>
      </c>
      <c r="C10" s="3">
        <f>'Raw Data CR'!C11</f>
        <v>7.7799999999999994</v>
      </c>
      <c r="D10" s="3">
        <f>'Raw Data IV'!D11</f>
        <v>3.5399999999999996</v>
      </c>
      <c r="E10" s="2">
        <f>'Raw Data CR'!D11</f>
        <v>3.3199999999999994</v>
      </c>
      <c r="F10" s="3">
        <f>'Raw Data IV'!E11</f>
        <v>8.0000000000000071E-2</v>
      </c>
      <c r="G10" s="2">
        <f>'Raw Data CR'!E11</f>
        <v>2.0000000000000018E-2</v>
      </c>
      <c r="H10" s="3">
        <f>'Raw Data IV'!F11</f>
        <v>-0.5</v>
      </c>
      <c r="I10" s="2">
        <f>'Raw Data CR'!F11</f>
        <v>0.11000000000000121</v>
      </c>
      <c r="J10" s="3">
        <f>'Raw Data IV'!G11</f>
        <v>-0.12999999999999901</v>
      </c>
      <c r="K10" s="2">
        <f>'Raw Data CR'!G11</f>
        <v>0.38000000000000078</v>
      </c>
      <c r="L10" s="3">
        <f>'Raw Data IV'!H11</f>
        <v>0.24000000000000021</v>
      </c>
      <c r="M10" s="2">
        <f>'Raw Data CR'!H11</f>
        <v>0.65000000000000036</v>
      </c>
      <c r="N10" s="3">
        <f>'Raw Data IV'!I11</f>
        <v>-4.0200000000000005</v>
      </c>
      <c r="O10" s="2">
        <f>'Raw Data CR'!I11</f>
        <v>17.97</v>
      </c>
      <c r="P10" s="3">
        <f>'Raw Data IV'!J11</f>
        <v>-2.08</v>
      </c>
      <c r="Q10" s="2">
        <f>'Raw Data CR'!J11</f>
        <v>-1.4999999999999998</v>
      </c>
      <c r="R10" s="3">
        <f>'Raw Data IV'!K11</f>
        <v>2.0799999999999983</v>
      </c>
      <c r="S10" s="2">
        <f>'Raw Data CR'!K11</f>
        <v>1.5</v>
      </c>
      <c r="T10" s="3">
        <f>'Raw Data IV'!L11</f>
        <v>-3.0400000000000009</v>
      </c>
      <c r="U10" s="2">
        <f>'Raw Data CR'!L11</f>
        <v>-9.77</v>
      </c>
      <c r="V10" s="35">
        <f>'Raw Data IV'!M11</f>
        <v>3.0400000000000063</v>
      </c>
      <c r="W10" s="35">
        <f>'Raw Data CR'!M11</f>
        <v>9.769999999999996</v>
      </c>
      <c r="X10" s="35">
        <f>'Raw Data IV'!N11</f>
        <v>-9.7799999999999994</v>
      </c>
      <c r="Y10" s="35">
        <f>'Raw Data CR'!N11</f>
        <v>6.09</v>
      </c>
      <c r="Z10" s="35">
        <f>'Raw Data IV'!O11</f>
        <v>9.980000000000004</v>
      </c>
      <c r="AA10" s="35">
        <f>'Raw Data CR'!O11</f>
        <v>-4.3000000000000114</v>
      </c>
      <c r="AB10" s="35">
        <f>'Raw Data IV'!P11</f>
        <v>9.6000000000000014</v>
      </c>
      <c r="AC10" s="35">
        <f>'Raw Data CR'!P11</f>
        <v>23.08</v>
      </c>
      <c r="AD10" s="35">
        <f>'Raw Data IV'!Q11</f>
        <v>-4.43</v>
      </c>
      <c r="AE10" s="35">
        <f>'Raw Data CR'!Q11</f>
        <v>-21.669999999999995</v>
      </c>
      <c r="AF10" s="35">
        <f>'Raw Data IV'!R11</f>
        <v>-2.2800000000000011</v>
      </c>
      <c r="AG10" s="35">
        <f>'Raw Data CR'!R11</f>
        <v>2.8100000000000023</v>
      </c>
      <c r="AH10" s="35">
        <f>'Raw Data IV'!S11</f>
        <v>12.769999999999996</v>
      </c>
      <c r="AI10" s="35">
        <f>'Raw Data CR'!S11</f>
        <v>0.53999999999999204</v>
      </c>
      <c r="AJ10" s="35">
        <f>'Raw Data IV'!T11</f>
        <v>1.0100000000000016</v>
      </c>
      <c r="AK10" s="35">
        <f>'Raw Data CR'!T11</f>
        <v>1.9100000000000001</v>
      </c>
      <c r="AL10" s="35">
        <f>'Raw Data IV'!U11</f>
        <v>4.019999999999996</v>
      </c>
      <c r="AM10" s="35">
        <f>'Raw Data CR'!U11</f>
        <v>-17.97</v>
      </c>
    </row>
    <row r="11" spans="1:39">
      <c r="A11" s="3">
        <v>10</v>
      </c>
      <c r="B11" s="3">
        <f>'Raw Data IV'!C12</f>
        <v>5.61</v>
      </c>
      <c r="C11" s="3">
        <f>'Raw Data CR'!C12</f>
        <v>0.5</v>
      </c>
      <c r="D11" s="3">
        <f>'Raw Data IV'!D12</f>
        <v>1.4000000000000001</v>
      </c>
      <c r="E11" s="2">
        <f>'Raw Data CR'!D12</f>
        <v>-2.0099999999999998</v>
      </c>
      <c r="F11" s="3">
        <f>'Raw Data IV'!E12</f>
        <v>-1.23</v>
      </c>
      <c r="G11" s="2">
        <f>'Raw Data CR'!E12</f>
        <v>0.83999999999999986</v>
      </c>
      <c r="H11" s="3">
        <f>'Raw Data IV'!F12</f>
        <v>-0.64999999999999858</v>
      </c>
      <c r="I11" s="2">
        <f>'Raw Data CR'!F12</f>
        <v>1.0199999999999996</v>
      </c>
      <c r="J11" s="3">
        <f>'Raw Data IV'!G12</f>
        <v>-0.55000000000000071</v>
      </c>
      <c r="K11" s="2">
        <f>'Raw Data CR'!G12</f>
        <v>0.61999999999999744</v>
      </c>
      <c r="L11" s="3">
        <f>'Raw Data IV'!H12</f>
        <v>-0.47000000000000064</v>
      </c>
      <c r="M11" s="2">
        <f>'Raw Data CR'!H12</f>
        <v>0.22000000000000242</v>
      </c>
      <c r="N11" s="3">
        <f>'Raw Data IV'!I12</f>
        <v>9.41</v>
      </c>
      <c r="O11" s="2">
        <f>'Raw Data CR'!I12</f>
        <v>11.58</v>
      </c>
      <c r="P11" s="3">
        <f>'Raw Data IV'!J12</f>
        <v>-0.54</v>
      </c>
      <c r="Q11" s="2">
        <f>'Raw Data CR'!J12</f>
        <v>-1.35</v>
      </c>
      <c r="R11" s="3">
        <f>'Raw Data IV'!K12</f>
        <v>0.53000000000000114</v>
      </c>
      <c r="S11" s="2">
        <f>'Raw Data CR'!K12</f>
        <v>-2.4500000000000028</v>
      </c>
      <c r="T11" s="3">
        <f>'Raw Data IV'!L12</f>
        <v>-8.0000000000000071E-2</v>
      </c>
      <c r="U11" s="2">
        <f>'Raw Data CR'!L12</f>
        <v>-7.139999999999997</v>
      </c>
      <c r="V11" s="35">
        <f>'Raw Data IV'!M12</f>
        <v>7.9999999999998295E-2</v>
      </c>
      <c r="W11" s="35">
        <f>'Raw Data CR'!M12</f>
        <v>5.769999999999996</v>
      </c>
      <c r="X11" s="35">
        <f>'Raw Data IV'!N12</f>
        <v>-3.5199999999999996</v>
      </c>
      <c r="Y11" s="35">
        <f>'Raw Data CR'!N12</f>
        <v>3.17</v>
      </c>
      <c r="Z11" s="35">
        <f>'Raw Data IV'!O12</f>
        <v>2.539999999999992</v>
      </c>
      <c r="AA11" s="35">
        <f>'Raw Data CR'!O12</f>
        <v>-3.9399999999999977</v>
      </c>
      <c r="AB11" s="35">
        <f>'Raw Data IV'!P12</f>
        <v>3.6799999999999997</v>
      </c>
      <c r="AC11" s="35">
        <f>'Raw Data CR'!P12</f>
        <v>20.120000000000005</v>
      </c>
      <c r="AD11" s="35">
        <f>'Raw Data IV'!Q12</f>
        <v>-1.8900000000000006</v>
      </c>
      <c r="AE11" s="35">
        <f>'Raw Data CR'!Q12</f>
        <v>-20.11</v>
      </c>
      <c r="AF11" s="35">
        <f>'Raw Data IV'!R12</f>
        <v>6.7000000000000011</v>
      </c>
      <c r="AG11" s="35">
        <f>'Raw Data CR'!R12</f>
        <v>3.0600000000000005</v>
      </c>
      <c r="AH11" s="35">
        <f>'Raw Data IV'!S12</f>
        <v>-7.8500000000000085</v>
      </c>
      <c r="AI11" s="35">
        <f>'Raw Data CR'!S12</f>
        <v>-3.3399999999999892</v>
      </c>
      <c r="AJ11" s="35">
        <f>'Raw Data IV'!T12</f>
        <v>0.10000000000000142</v>
      </c>
      <c r="AK11" s="35">
        <f>'Raw Data CR'!T12</f>
        <v>0.80000000000000071</v>
      </c>
      <c r="AL11" s="35">
        <f>'Raw Data IV'!U12</f>
        <v>-9.4099999999999966</v>
      </c>
      <c r="AM11" s="35">
        <f>'Raw Data CR'!U12</f>
        <v>-11.590000000000003</v>
      </c>
    </row>
    <row r="12" spans="1:39">
      <c r="A12" s="3">
        <v>11</v>
      </c>
      <c r="B12" s="3">
        <f>'Raw Data IV'!C13</f>
        <v>5.87</v>
      </c>
      <c r="C12" s="3">
        <f>'Raw Data CR'!C13</f>
        <v>0.57999999999999963</v>
      </c>
      <c r="D12" s="3">
        <f>'Raw Data IV'!D13</f>
        <v>2.6899999999999995</v>
      </c>
      <c r="E12" s="2">
        <f>'Raw Data CR'!D13</f>
        <v>0.47</v>
      </c>
      <c r="F12" s="3">
        <f>'Raw Data IV'!E13</f>
        <v>-0.49</v>
      </c>
      <c r="G12" s="2">
        <f>'Raw Data CR'!E13</f>
        <v>0.81</v>
      </c>
      <c r="H12" s="3">
        <f>'Raw Data IV'!F13</f>
        <v>0.91999999999999993</v>
      </c>
      <c r="I12" s="2">
        <f>'Raw Data CR'!F13</f>
        <v>1.1799999999999997</v>
      </c>
      <c r="J12" s="3">
        <f>'Raw Data IV'!G13</f>
        <v>-0.28000000000000114</v>
      </c>
      <c r="K12" s="2">
        <f>'Raw Data CR'!G13</f>
        <v>0.8100000000000005</v>
      </c>
      <c r="L12" s="3">
        <f>'Raw Data IV'!H13</f>
        <v>-1.4800000000000004</v>
      </c>
      <c r="M12" s="2">
        <f>'Raw Data CR'!H13</f>
        <v>0.4399999999999995</v>
      </c>
      <c r="N12" s="3">
        <f>'Raw Data IV'!I13</f>
        <v>13.58</v>
      </c>
      <c r="O12" s="2">
        <f>'Raw Data CR'!I13</f>
        <v>-0.12999999999999901</v>
      </c>
      <c r="P12" s="3">
        <f>'Raw Data IV'!J13</f>
        <v>-7.2700000000000005</v>
      </c>
      <c r="Q12" s="2">
        <f>'Raw Data CR'!J13</f>
        <v>2.2200000000000006</v>
      </c>
      <c r="R12" s="3">
        <f>'Raw Data IV'!K13</f>
        <v>7.269999999999996</v>
      </c>
      <c r="S12" s="2">
        <f>'Raw Data CR'!K13</f>
        <v>-2.2199999999999989</v>
      </c>
      <c r="T12" s="3">
        <f>'Raw Data IV'!L13</f>
        <v>-4.870000000000001</v>
      </c>
      <c r="U12" s="2">
        <f>'Raw Data CR'!L13</f>
        <v>-10.209999999999999</v>
      </c>
      <c r="V12" s="35">
        <f>'Raw Data IV'!M13</f>
        <v>4.8700000000000045</v>
      </c>
      <c r="W12" s="35">
        <f>'Raw Data CR'!M13</f>
        <v>2.1199999999999903</v>
      </c>
      <c r="X12" s="35">
        <f>'Raw Data IV'!N13</f>
        <v>-7.31</v>
      </c>
      <c r="Y12" s="35">
        <f>'Raw Data CR'!N13</f>
        <v>-2.9799999999999995</v>
      </c>
      <c r="Z12" s="35">
        <f>'Raw Data IV'!O13</f>
        <v>10.14</v>
      </c>
      <c r="AA12" s="35">
        <f>'Raw Data CR'!O13</f>
        <v>-0.43000000000000682</v>
      </c>
      <c r="AB12" s="35">
        <f>'Raw Data IV'!P13</f>
        <v>25.36</v>
      </c>
      <c r="AC12" s="35">
        <f>'Raw Data CR'!P13</f>
        <v>13.200000000000003</v>
      </c>
      <c r="AD12" s="35">
        <f>'Raw Data IV'!Q13</f>
        <v>-28.999999999999993</v>
      </c>
      <c r="AE12" s="35">
        <f>'Raw Data CR'!Q13</f>
        <v>-24.099999999999994</v>
      </c>
      <c r="AF12" s="35">
        <f>'Raw Data IV'!R13</f>
        <v>-12.68</v>
      </c>
      <c r="AG12" s="35">
        <f>'Raw Data CR'!R13</f>
        <v>-2.1000000000000014</v>
      </c>
      <c r="AH12" s="35">
        <f>'Raw Data IV'!S13</f>
        <v>-7.039999999999992</v>
      </c>
      <c r="AI12" s="35">
        <f>'Raw Data CR'!S13</f>
        <v>2.9299999999999997</v>
      </c>
      <c r="AJ12" s="35">
        <f>'Raw Data IV'!T13</f>
        <v>1.5500000000000007</v>
      </c>
      <c r="AK12" s="35">
        <f>'Raw Data CR'!T13</f>
        <v>0.67000000000000171</v>
      </c>
      <c r="AL12" s="35">
        <f>'Raw Data IV'!U13</f>
        <v>-13.579999999999998</v>
      </c>
      <c r="AM12" s="35">
        <f>'Raw Data CR'!U13</f>
        <v>0.12999999999999545</v>
      </c>
    </row>
    <row r="13" spans="1:39">
      <c r="A13" s="3">
        <v>12</v>
      </c>
      <c r="B13" s="3">
        <f>'Raw Data IV'!C14</f>
        <v>5.29</v>
      </c>
      <c r="C13" s="3">
        <f>'Raw Data CR'!C14</f>
        <v>3.62</v>
      </c>
      <c r="D13" s="3">
        <f>'Raw Data IV'!D14</f>
        <v>1.2200000000000002</v>
      </c>
      <c r="E13" s="2">
        <f>'Raw Data CR'!D14</f>
        <v>1.63</v>
      </c>
      <c r="F13" s="3">
        <f>'Raw Data IV'!E14</f>
        <v>1.0099999999999998</v>
      </c>
      <c r="G13" s="2">
        <f>'Raw Data CR'!E14</f>
        <v>-0.36000000000000004</v>
      </c>
      <c r="H13" s="3">
        <f>'Raw Data IV'!F14</f>
        <v>2.2400000000000002</v>
      </c>
      <c r="I13" s="2">
        <f>'Raw Data CR'!F14</f>
        <v>0.59999999999999964</v>
      </c>
      <c r="J13" s="3">
        <f>'Raw Data IV'!G14</f>
        <v>1.9099999999999984</v>
      </c>
      <c r="K13" s="2">
        <f>'Raw Data CR'!G14</f>
        <v>7.9999999999998295E-2</v>
      </c>
      <c r="L13" s="3">
        <f>'Raw Data IV'!H14</f>
        <v>1.58</v>
      </c>
      <c r="M13" s="2">
        <f>'Raw Data CR'!H14</f>
        <v>-0.46000000000000085</v>
      </c>
      <c r="N13" s="3">
        <f>'Raw Data IV'!I14</f>
        <v>10.73</v>
      </c>
      <c r="O13" s="2">
        <f>'Raw Data CR'!I14</f>
        <v>8.86</v>
      </c>
      <c r="P13" s="3">
        <f>'Raw Data IV'!J14</f>
        <v>8.0000000000000071E-2</v>
      </c>
      <c r="Q13" s="2">
        <f>'Raw Data CR'!J14</f>
        <v>-3.41</v>
      </c>
      <c r="R13" s="3">
        <f>'Raw Data IV'!K14</f>
        <v>-7.9999999999998295E-2</v>
      </c>
      <c r="S13" s="2">
        <f>'Raw Data CR'!K14</f>
        <v>3.4100000000000108</v>
      </c>
      <c r="T13" s="3">
        <f>'Raw Data IV'!L14</f>
        <v>-9.3499999999999979</v>
      </c>
      <c r="U13" s="2">
        <f>'Raw Data CR'!L14</f>
        <v>-4.58</v>
      </c>
      <c r="V13" s="35">
        <f>'Raw Data IV'!M14</f>
        <v>9.3500000000000014</v>
      </c>
      <c r="W13" s="35">
        <f>'Raw Data CR'!M14</f>
        <v>7.9000000000000057</v>
      </c>
      <c r="X13" s="35">
        <f>'Raw Data IV'!N14</f>
        <v>4.5200000000000005</v>
      </c>
      <c r="Y13" s="35">
        <f>'Raw Data CR'!N14</f>
        <v>2.2799999999999994</v>
      </c>
      <c r="Z13" s="35">
        <f>'Raw Data IV'!O14</f>
        <v>-2.7000000000000028</v>
      </c>
      <c r="AA13" s="35">
        <f>'Raw Data CR'!O14</f>
        <v>-2.0000000000010232E-2</v>
      </c>
      <c r="AB13" s="35">
        <f>'Raw Data IV'!P14</f>
        <v>7.7899999999999991</v>
      </c>
      <c r="AC13" s="35">
        <f>'Raw Data CR'!P14</f>
        <v>30.950000000000003</v>
      </c>
      <c r="AD13" s="35">
        <f>'Raw Data IV'!Q14</f>
        <v>-4.4500000000000028</v>
      </c>
      <c r="AE13" s="35">
        <f>'Raw Data CR'!Q14</f>
        <v>-39.6</v>
      </c>
      <c r="AF13" s="35">
        <f>'Raw Data IV'!R14</f>
        <v>-18.72</v>
      </c>
      <c r="AG13" s="35">
        <f>'Raw Data CR'!R14</f>
        <v>2.6100000000000012</v>
      </c>
      <c r="AH13" s="35">
        <f>'Raw Data IV'!S14</f>
        <v>18.589999999999996</v>
      </c>
      <c r="AI13" s="35">
        <f>'Raw Data CR'!S14</f>
        <v>-7.1100000000000065</v>
      </c>
      <c r="AJ13" s="35">
        <f>'Raw Data IV'!T14</f>
        <v>0.99000000000000199</v>
      </c>
      <c r="AK13" s="35">
        <f>'Raw Data CR'!T14</f>
        <v>1.1500000000000021</v>
      </c>
      <c r="AL13" s="35">
        <f>'Raw Data IV'!U14</f>
        <v>-10.489999999999995</v>
      </c>
      <c r="AM13" s="35">
        <f>'Raw Data CR'!U14</f>
        <v>-8.8499999999999943</v>
      </c>
    </row>
    <row r="14" spans="1:39">
      <c r="A14" s="3">
        <v>13</v>
      </c>
      <c r="B14" s="3">
        <f>'Raw Data IV'!C15</f>
        <v>5.0200000000000005</v>
      </c>
      <c r="C14" s="3">
        <f>'Raw Data CR'!C15</f>
        <v>4.4800000000000004</v>
      </c>
      <c r="D14" s="3">
        <f>'Raw Data IV'!D15</f>
        <v>2.58</v>
      </c>
      <c r="E14" s="2">
        <f>'Raw Data CR'!D15</f>
        <v>1.56</v>
      </c>
      <c r="F14" s="3">
        <f>'Raw Data IV'!E15</f>
        <v>-1.55</v>
      </c>
      <c r="G14" s="2">
        <f>'Raw Data CR'!E15</f>
        <v>1.17</v>
      </c>
      <c r="H14" s="3">
        <f>'Raw Data IV'!F15</f>
        <v>2.3000000000000007</v>
      </c>
      <c r="I14" s="2">
        <f>'Raw Data CR'!F15</f>
        <v>1.9399999999999995</v>
      </c>
      <c r="J14" s="3">
        <f>'Raw Data IV'!G15</f>
        <v>1.58</v>
      </c>
      <c r="K14" s="2">
        <f>'Raw Data CR'!G15</f>
        <v>0.52999999999999936</v>
      </c>
      <c r="L14" s="3">
        <f>'Raw Data IV'!H15</f>
        <v>0.87000000000000099</v>
      </c>
      <c r="M14" s="2">
        <f>'Raw Data CR'!H15</f>
        <v>-0.88000000000000078</v>
      </c>
      <c r="N14" s="3">
        <f>'Raw Data IV'!I15</f>
        <v>6.8</v>
      </c>
      <c r="O14" s="2">
        <f>'Raw Data CR'!I15</f>
        <v>11.950000000000001</v>
      </c>
      <c r="P14" s="3">
        <f>'Raw Data IV'!J15</f>
        <v>4.7399999999999993</v>
      </c>
      <c r="Q14" s="2">
        <f>'Raw Data CR'!J15</f>
        <v>-7.16</v>
      </c>
      <c r="R14" s="3">
        <f>'Raw Data IV'!K15</f>
        <v>-4.7399999999999949</v>
      </c>
      <c r="S14" s="2">
        <f>'Raw Data CR'!K15</f>
        <v>7.1599999999999966</v>
      </c>
      <c r="T14" s="3">
        <f>'Raw Data IV'!L15</f>
        <v>-11.36</v>
      </c>
      <c r="U14" s="2">
        <f>'Raw Data CR'!L15</f>
        <v>-4.5600000000000005</v>
      </c>
      <c r="V14" s="35">
        <f>'Raw Data IV'!M15</f>
        <v>11.36</v>
      </c>
      <c r="W14" s="35">
        <f>'Raw Data CR'!M15</f>
        <v>4.5600000000000023</v>
      </c>
      <c r="X14" s="35">
        <f>'Raw Data IV'!N15</f>
        <v>1.5099999999999998</v>
      </c>
      <c r="Y14" s="35">
        <f>'Raw Data CR'!N15</f>
        <v>-0.41999999999999993</v>
      </c>
      <c r="Z14" s="35">
        <f>'Raw Data IV'!O15</f>
        <v>-4.8199999999999932</v>
      </c>
      <c r="AA14" s="35">
        <f>'Raw Data CR'!O15</f>
        <v>6.519999999999996</v>
      </c>
      <c r="AB14" s="35">
        <f>'Raw Data IV'!P15</f>
        <v>15.259999999999998</v>
      </c>
      <c r="AC14" s="35">
        <f>'Raw Data CR'!P15</f>
        <v>15.2</v>
      </c>
      <c r="AD14" s="35">
        <f>'Raw Data IV'!Q15</f>
        <v>-12.850000000000001</v>
      </c>
      <c r="AE14" s="35">
        <f>'Raw Data CR'!Q15</f>
        <v>-16.760000000000005</v>
      </c>
      <c r="AF14" s="35">
        <f>'Raw Data IV'!R15</f>
        <v>-13.009999999999998</v>
      </c>
      <c r="AG14" s="35">
        <f>'Raw Data CR'!R15</f>
        <v>2.6799999999999997</v>
      </c>
      <c r="AH14" s="35">
        <f>'Raw Data IV'!S15</f>
        <v>-2.9599999999999937</v>
      </c>
      <c r="AI14" s="35">
        <f>'Raw Data CR'!S15</f>
        <v>-7.6899999999999977</v>
      </c>
      <c r="AJ14" s="35">
        <f>'Raw Data IV'!T15</f>
        <v>1.6699999999999982</v>
      </c>
      <c r="AK14" s="35">
        <f>'Raw Data CR'!T15</f>
        <v>0.94999999999999929</v>
      </c>
      <c r="AL14" s="35">
        <f>'Raw Data IV'!U15</f>
        <v>-6.7999999999999972</v>
      </c>
      <c r="AM14" s="35">
        <f>'Raw Data CR'!U15</f>
        <v>-11.939999999999998</v>
      </c>
    </row>
    <row r="15" spans="1:39">
      <c r="A15" s="3">
        <v>14</v>
      </c>
      <c r="B15" s="3">
        <f>'Raw Data IV'!C16</f>
        <v>6.0900000000000007</v>
      </c>
      <c r="C15" s="3">
        <f>'Raw Data CR'!C16</f>
        <v>3.13</v>
      </c>
      <c r="D15" s="3">
        <f>'Raw Data IV'!D16</f>
        <v>2.46</v>
      </c>
      <c r="E15" s="2">
        <f>'Raw Data CR'!D16</f>
        <v>1.08</v>
      </c>
      <c r="F15" s="3">
        <f>'Raw Data IV'!E16</f>
        <v>-1.1799999999999997</v>
      </c>
      <c r="G15" s="2">
        <f>'Raw Data CR'!E16</f>
        <v>2.0000000000000018E-2</v>
      </c>
      <c r="H15" s="3">
        <f>'Raw Data IV'!F16</f>
        <v>0.11999999999999922</v>
      </c>
      <c r="I15" s="2">
        <f>'Raw Data CR'!F16</f>
        <v>2.7699999999999996</v>
      </c>
      <c r="J15" s="3">
        <f>'Raw Data IV'!G16</f>
        <v>-0.82000000000000028</v>
      </c>
      <c r="K15" s="2">
        <f>'Raw Data CR'!G16</f>
        <v>1.3199999999999985</v>
      </c>
      <c r="L15" s="3">
        <f>'Raw Data IV'!H16</f>
        <v>-1.7500000000000009</v>
      </c>
      <c r="M15" s="2">
        <f>'Raw Data CR'!H16</f>
        <v>-0.13999999999999879</v>
      </c>
      <c r="N15" s="3">
        <f>'Raw Data IV'!I16</f>
        <v>15.56</v>
      </c>
      <c r="O15" s="2">
        <f>'Raw Data CR'!I16</f>
        <v>10.399999999999999</v>
      </c>
      <c r="P15" s="3">
        <f>'Raw Data IV'!J16</f>
        <v>6.1300000000000008</v>
      </c>
      <c r="Q15" s="2">
        <f>'Raw Data CR'!J16</f>
        <v>-4.41</v>
      </c>
      <c r="R15" s="3">
        <f>'Raw Data IV'!K16</f>
        <v>-6.1299999999999955</v>
      </c>
      <c r="S15" s="2">
        <f>'Raw Data CR'!K16</f>
        <v>9.9699999999999989</v>
      </c>
      <c r="T15" s="3">
        <f>'Raw Data IV'!L16</f>
        <v>-10.139999999999999</v>
      </c>
      <c r="U15" s="2">
        <f>'Raw Data CR'!L16</f>
        <v>-6.8999999999999995</v>
      </c>
      <c r="V15" s="35">
        <f>'Raw Data IV'!M16</f>
        <v>10.14</v>
      </c>
      <c r="W15" s="35">
        <f>'Raw Data CR'!M16</f>
        <v>6.8900000000000006</v>
      </c>
      <c r="X15" s="35">
        <f>'Raw Data IV'!N16</f>
        <v>1.9299999999999997</v>
      </c>
      <c r="Y15" s="35">
        <f>'Raw Data CR'!N16</f>
        <v>-3.4400000000000004</v>
      </c>
      <c r="Z15" s="35">
        <f>'Raw Data IV'!O16</f>
        <v>-6.1600000000000108</v>
      </c>
      <c r="AA15" s="35">
        <f>'Raw Data CR'!O16</f>
        <v>6.1599999999999966</v>
      </c>
      <c r="AB15" s="35">
        <f>'Raw Data IV'!P16</f>
        <v>17.080000000000002</v>
      </c>
      <c r="AC15" s="35">
        <f>'Raw Data CR'!P16</f>
        <v>1.3200000000000003</v>
      </c>
      <c r="AD15" s="35">
        <f>'Raw Data IV'!Q16</f>
        <v>-16.520000000000003</v>
      </c>
      <c r="AE15" s="35">
        <f>'Raw Data CR'!Q16</f>
        <v>-1.5799999999999983</v>
      </c>
      <c r="AF15" s="35">
        <f>'Raw Data IV'!R16</f>
        <v>-1.3599999999999994</v>
      </c>
      <c r="AG15" s="35">
        <f>'Raw Data CR'!R16</f>
        <v>-1.42</v>
      </c>
      <c r="AH15" s="35">
        <f>'Raw Data IV'!S16</f>
        <v>2.4299999999999997</v>
      </c>
      <c r="AI15" s="35">
        <f>'Raw Data CR'!S16</f>
        <v>3.7199999999999989</v>
      </c>
      <c r="AJ15" s="35">
        <f>'Raw Data IV'!T16</f>
        <v>1.9800000000000004</v>
      </c>
      <c r="AK15" s="35">
        <f>'Raw Data CR'!T16</f>
        <v>0</v>
      </c>
      <c r="AL15" s="35">
        <f>'Raw Data IV'!U16</f>
        <v>-15.569999999999993</v>
      </c>
      <c r="AM15" s="35">
        <f>'Raw Data CR'!U16</f>
        <v>-10.400000000000006</v>
      </c>
    </row>
    <row r="16" spans="1:39">
      <c r="A16" s="3">
        <v>15</v>
      </c>
      <c r="B16" s="3">
        <f>'Raw Data IV'!C17</f>
        <v>2.66</v>
      </c>
      <c r="C16" s="3">
        <f>'Raw Data CR'!C17</f>
        <v>4.26</v>
      </c>
      <c r="D16" s="3">
        <f>'Raw Data IV'!D17</f>
        <v>0.82</v>
      </c>
      <c r="E16" s="2">
        <f>'Raw Data CR'!D17</f>
        <v>0.80000000000000027</v>
      </c>
      <c r="F16" s="3">
        <f>'Raw Data IV'!E17</f>
        <v>1.02</v>
      </c>
      <c r="G16" s="2">
        <f>'Raw Data CR'!E17</f>
        <v>0.44999999999999973</v>
      </c>
      <c r="H16" s="3">
        <f>'Raw Data IV'!F17</f>
        <v>3.4000000000000004</v>
      </c>
      <c r="I16" s="2">
        <f>'Raw Data CR'!F17</f>
        <v>1.2900000000000009</v>
      </c>
      <c r="J16" s="3">
        <f>'Raw Data IV'!G17</f>
        <v>2.5299999999999994</v>
      </c>
      <c r="K16" s="2">
        <f>'Raw Data CR'!G17</f>
        <v>0.59999999999999964</v>
      </c>
      <c r="L16" s="3">
        <f>'Raw Data IV'!H17</f>
        <v>1.6600000000000001</v>
      </c>
      <c r="M16" s="2">
        <f>'Raw Data CR'!H17</f>
        <v>-9.9999999999999645E-2</v>
      </c>
      <c r="N16" s="3">
        <f>'Raw Data IV'!I17</f>
        <v>8.2600000000000016</v>
      </c>
      <c r="O16" s="2">
        <f>'Raw Data CR'!I17</f>
        <v>14.209999999999997</v>
      </c>
      <c r="P16" s="3">
        <f>'Raw Data IV'!J17</f>
        <v>5.77</v>
      </c>
      <c r="Q16" s="2">
        <f>'Raw Data CR'!J17</f>
        <v>-1.7500000000000002</v>
      </c>
      <c r="R16" s="3">
        <f>'Raw Data IV'!K17</f>
        <v>-5.1400000000000006</v>
      </c>
      <c r="S16" s="2">
        <f>'Raw Data CR'!K17</f>
        <v>1.75</v>
      </c>
      <c r="T16" s="3">
        <f>'Raw Data IV'!L17</f>
        <v>-9.2899999999999991</v>
      </c>
      <c r="U16" s="2">
        <f>'Raw Data CR'!L17</f>
        <v>-2.67</v>
      </c>
      <c r="V16" s="35">
        <f>'Raw Data IV'!M17</f>
        <v>9.2900000000000063</v>
      </c>
      <c r="W16" s="35">
        <f>'Raw Data CR'!M17</f>
        <v>2.6700000000000017</v>
      </c>
      <c r="X16" s="35">
        <f>'Raw Data IV'!N17</f>
        <v>2.2899999999999991</v>
      </c>
      <c r="Y16" s="35">
        <f>'Raw Data CR'!N17</f>
        <v>-7.76</v>
      </c>
      <c r="Z16" s="35">
        <f>'Raw Data IV'!O17</f>
        <v>-3.3999999999999915</v>
      </c>
      <c r="AA16" s="35">
        <f>'Raw Data CR'!O17</f>
        <v>7.9099999999999966</v>
      </c>
      <c r="AB16" s="35">
        <f>'Raw Data IV'!P17</f>
        <v>13.52</v>
      </c>
      <c r="AC16" s="35">
        <f>'Raw Data CR'!P17</f>
        <v>27.240000000000002</v>
      </c>
      <c r="AD16" s="35">
        <f>'Raw Data IV'!Q17</f>
        <v>-10.910000000000004</v>
      </c>
      <c r="AE16" s="35">
        <f>'Raw Data CR'!Q17</f>
        <v>-14.069999999999993</v>
      </c>
      <c r="AF16" s="35">
        <f>'Raw Data IV'!R17</f>
        <v>-9.11</v>
      </c>
      <c r="AG16" s="35">
        <f>'Raw Data CR'!R17</f>
        <v>2.2800000000000011</v>
      </c>
      <c r="AH16" s="35">
        <f>'Raw Data IV'!S17</f>
        <v>-4.3599999999999994</v>
      </c>
      <c r="AI16" s="35">
        <f>'Raw Data CR'!S17</f>
        <v>-1.9500000000000028</v>
      </c>
      <c r="AJ16" s="35">
        <f>'Raw Data IV'!T17</f>
        <v>0.33999999999999986</v>
      </c>
      <c r="AK16" s="35">
        <f>'Raw Data CR'!T17</f>
        <v>1.3399999999999999</v>
      </c>
      <c r="AL16" s="35">
        <f>'Raw Data IV'!U17</f>
        <v>-8.2599999999999909</v>
      </c>
      <c r="AM16" s="35">
        <f>'Raw Data CR'!U17</f>
        <v>-14.209999999999994</v>
      </c>
    </row>
    <row r="17" spans="1:39">
      <c r="A17" s="3">
        <v>16</v>
      </c>
      <c r="B17" s="3">
        <f>'Raw Data IV'!C18</f>
        <v>3.8</v>
      </c>
      <c r="C17" s="3">
        <f>'Raw Data CR'!C18</f>
        <v>6.21</v>
      </c>
      <c r="D17" s="3">
        <f>'Raw Data IV'!D18</f>
        <v>1.0900000000000003</v>
      </c>
      <c r="E17" s="2">
        <f>'Raw Data CR'!D18</f>
        <v>2.5399999999999996</v>
      </c>
      <c r="F17" s="3">
        <f>'Raw Data IV'!E18</f>
        <v>-1.6199999999999997</v>
      </c>
      <c r="G17" s="2">
        <f>'Raw Data CR'!E18</f>
        <v>0.11000000000000032</v>
      </c>
      <c r="H17" s="3">
        <f>'Raw Data IV'!F18</f>
        <v>2.7300000000000004</v>
      </c>
      <c r="I17" s="2">
        <f>'Raw Data CR'!F18</f>
        <v>2.3800000000000008</v>
      </c>
      <c r="J17" s="3">
        <f>'Raw Data IV'!G18</f>
        <v>0.97000000000000064</v>
      </c>
      <c r="K17" s="2">
        <f>'Raw Data CR'!G18</f>
        <v>1.3599999999999994</v>
      </c>
      <c r="L17" s="3">
        <f>'Raw Data IV'!H18</f>
        <v>-0.8100000000000005</v>
      </c>
      <c r="M17" s="2">
        <f>'Raw Data CR'!H18</f>
        <v>0.35000000000000142</v>
      </c>
      <c r="N17" s="3">
        <f>'Raw Data IV'!I18</f>
        <v>13.55</v>
      </c>
      <c r="O17" s="2">
        <f>'Raw Data CR'!I18</f>
        <v>11.96</v>
      </c>
      <c r="P17" s="3">
        <f>'Raw Data IV'!J18</f>
        <v>-6.2099999999999991</v>
      </c>
      <c r="Q17" s="2">
        <f>'Raw Data CR'!J18</f>
        <v>4.7700000000000005</v>
      </c>
      <c r="R17" s="3">
        <f>'Raw Data IV'!K18</f>
        <v>12.549999999999997</v>
      </c>
      <c r="S17" s="2">
        <f>'Raw Data CR'!K18</f>
        <v>-4.7700000000000102</v>
      </c>
      <c r="T17" s="3">
        <f>'Raw Data IV'!L18</f>
        <v>-7.2800000000000011</v>
      </c>
      <c r="U17" s="2">
        <f>'Raw Data CR'!L18</f>
        <v>9.9999999999997868E-3</v>
      </c>
      <c r="V17" s="35">
        <f>'Raw Data IV'!M18</f>
        <v>7.2800000000000011</v>
      </c>
      <c r="W17" s="35">
        <f>'Raw Data CR'!M18</f>
        <v>-1.0000000000005116E-2</v>
      </c>
      <c r="X17" s="35">
        <f>'Raw Data IV'!N18</f>
        <v>8.370000000000001</v>
      </c>
      <c r="Y17" s="35">
        <f>'Raw Data CR'!N18</f>
        <v>-4.76</v>
      </c>
      <c r="Z17" s="35">
        <f>'Raw Data IV'!O18</f>
        <v>1.7400000000000091</v>
      </c>
      <c r="AA17" s="35">
        <f>'Raw Data CR'!O18</f>
        <v>1.3799999999999955</v>
      </c>
      <c r="AB17" s="35">
        <f>'Raw Data IV'!P18</f>
        <v>8.6499999999999986</v>
      </c>
      <c r="AC17" s="35">
        <f>'Raw Data CR'!P18</f>
        <v>5.5399999999999991</v>
      </c>
      <c r="AD17" s="35">
        <f>'Raw Data IV'!Q18</f>
        <v>-22.88000000000001</v>
      </c>
      <c r="AE17" s="35">
        <f>'Raw Data CR'!Q18</f>
        <v>-5.8599999999999994</v>
      </c>
      <c r="AF17" s="35">
        <f>'Raw Data IV'!R18</f>
        <v>1.37</v>
      </c>
      <c r="AG17" s="35">
        <f>'Raw Data CR'!R18</f>
        <v>0.13000000000000078</v>
      </c>
      <c r="AH17" s="35">
        <f>'Raw Data IV'!S18</f>
        <v>4.3500000000000085</v>
      </c>
      <c r="AI17" s="35">
        <f>'Raw Data CR'!S18</f>
        <v>0.64999999999999147</v>
      </c>
      <c r="AJ17" s="35">
        <f>'Raw Data IV'!T18</f>
        <v>1.1500000000000021</v>
      </c>
      <c r="AK17" s="35">
        <f>'Raw Data CR'!T18</f>
        <v>1.6699999999999982</v>
      </c>
      <c r="AL17" s="35">
        <f>'Raw Data IV'!U18</f>
        <v>-13.549999999999997</v>
      </c>
      <c r="AM17" s="35">
        <f>'Raw Data CR'!U18</f>
        <v>-11.960000000000008</v>
      </c>
    </row>
    <row r="18" spans="1:39">
      <c r="A18" s="3">
        <v>17</v>
      </c>
      <c r="B18" s="3">
        <f>'Raw Data IV'!C19</f>
        <v>4.9300000000000006</v>
      </c>
      <c r="C18" s="3">
        <f>'Raw Data CR'!C19</f>
        <v>7.1300000000000008</v>
      </c>
      <c r="D18" s="3">
        <f>'Raw Data IV'!D19</f>
        <v>1.54</v>
      </c>
      <c r="E18" s="2">
        <f>'Raw Data CR'!D19</f>
        <v>3.9899999999999998</v>
      </c>
      <c r="F18" s="3">
        <f>'Raw Data IV'!E19</f>
        <v>1.8299999999999998</v>
      </c>
      <c r="G18" s="2">
        <f>'Raw Data CR'!E19</f>
        <v>0.85999999999999988</v>
      </c>
      <c r="H18" s="3">
        <f>'Raw Data IV'!F19</f>
        <v>0.13000000000000078</v>
      </c>
      <c r="I18" s="2">
        <f>'Raw Data CR'!F19</f>
        <v>-1.9000000000000004</v>
      </c>
      <c r="J18" s="3">
        <f>'Raw Data IV'!G19</f>
        <v>0.63999999999999879</v>
      </c>
      <c r="K18" s="2">
        <f>'Raw Data CR'!G19</f>
        <v>-1.9299999999999997</v>
      </c>
      <c r="L18" s="3">
        <f>'Raw Data IV'!H19</f>
        <v>1.1500000000000004</v>
      </c>
      <c r="M18" s="2">
        <f>'Raw Data CR'!H19</f>
        <v>-1.9499999999999993</v>
      </c>
      <c r="N18" s="3">
        <f>'Raw Data IV'!I19</f>
        <v>13.59</v>
      </c>
      <c r="O18" s="2">
        <f>'Raw Data CR'!I19</f>
        <v>12.069999999999999</v>
      </c>
      <c r="P18" s="3">
        <f>'Raw Data IV'!J19</f>
        <v>-3.2200000000000006</v>
      </c>
      <c r="Q18" s="2">
        <f>'Raw Data CR'!J19</f>
        <v>-0.18999999999999995</v>
      </c>
      <c r="R18" s="3">
        <f>'Raw Data IV'!K19</f>
        <v>3.2199999999999989</v>
      </c>
      <c r="S18" s="2">
        <f>'Raw Data CR'!K19</f>
        <v>0.18999999999999773</v>
      </c>
      <c r="T18" s="3">
        <f>'Raw Data IV'!L19</f>
        <v>-2.5499999999999989</v>
      </c>
      <c r="U18" s="2">
        <f>'Raw Data CR'!L19</f>
        <v>-2.6099999999999994</v>
      </c>
      <c r="V18" s="35">
        <f>'Raw Data IV'!M19</f>
        <v>-2.6599999999999966</v>
      </c>
      <c r="W18" s="35">
        <f>'Raw Data CR'!M19</f>
        <v>1.5600000000000094</v>
      </c>
      <c r="X18" s="35">
        <f>'Raw Data IV'!N19</f>
        <v>-1.7400000000000002</v>
      </c>
      <c r="Y18" s="35">
        <f>'Raw Data CR'!N19</f>
        <v>-7.77</v>
      </c>
      <c r="Z18" s="35">
        <f>'Raw Data IV'!O19</f>
        <v>3.3200000000000074</v>
      </c>
      <c r="AA18" s="35">
        <f>'Raw Data CR'!O19</f>
        <v>7.0799999999999983</v>
      </c>
      <c r="AB18" s="35">
        <f>'Raw Data IV'!P19</f>
        <v>12.049999999999997</v>
      </c>
      <c r="AC18" s="35">
        <f>'Raw Data CR'!P19</f>
        <v>28.36</v>
      </c>
      <c r="AD18" s="35">
        <f>'Raw Data IV'!Q19</f>
        <v>-15.409999999999997</v>
      </c>
      <c r="AE18" s="35">
        <f>'Raw Data CR'!Q19</f>
        <v>-39.110000000000007</v>
      </c>
      <c r="AF18" s="35">
        <f>'Raw Data IV'!R19</f>
        <v>12.2</v>
      </c>
      <c r="AG18" s="35">
        <f>'Raw Data CR'!R19</f>
        <v>0.76000000000000156</v>
      </c>
      <c r="AH18" s="35">
        <f>'Raw Data IV'!S19</f>
        <v>-16.460000000000008</v>
      </c>
      <c r="AI18" s="35">
        <f>'Raw Data CR'!S19</f>
        <v>1.5799999999999983</v>
      </c>
      <c r="AJ18" s="35">
        <f>'Raw Data IV'!T19</f>
        <v>1.6600000000000001</v>
      </c>
      <c r="AK18" s="35">
        <f>'Raw Data CR'!T19</f>
        <v>3.9999999999999147E-2</v>
      </c>
      <c r="AL18" s="35">
        <f>'Raw Data IV'!U19</f>
        <v>-13.590000000000003</v>
      </c>
      <c r="AM18" s="35">
        <f>'Raw Data CR'!U19</f>
        <v>-12.070000000000007</v>
      </c>
    </row>
    <row r="19" spans="1:39">
      <c r="A19" s="3">
        <v>18</v>
      </c>
      <c r="B19" s="3">
        <f>'Raw Data IV'!C20</f>
        <v>4.68</v>
      </c>
      <c r="C19" s="3">
        <f>'Raw Data CR'!C20</f>
        <v>1.06</v>
      </c>
      <c r="D19" s="3">
        <f>'Raw Data IV'!D20</f>
        <v>2.17</v>
      </c>
      <c r="E19" s="2">
        <f>'Raw Data CR'!D20</f>
        <v>0.65000000000000013</v>
      </c>
      <c r="F19" s="3">
        <f>'Raw Data IV'!E20</f>
        <v>0.34000000000000008</v>
      </c>
      <c r="G19" s="2">
        <f>'Raw Data CR'!E20</f>
        <v>1.0000000000000009E-2</v>
      </c>
      <c r="H19" s="3">
        <f>'Raw Data IV'!F20</f>
        <v>0.46000000000000085</v>
      </c>
      <c r="I19" s="2">
        <f>'Raw Data CR'!F20</f>
        <v>0.85999999999999943</v>
      </c>
      <c r="J19" s="3">
        <f>'Raw Data IV'!G20</f>
        <v>9.9999999999999645E-2</v>
      </c>
      <c r="K19" s="2">
        <f>'Raw Data CR'!G20</f>
        <v>0.66999999999999815</v>
      </c>
      <c r="L19" s="3">
        <f>'Raw Data IV'!H20</f>
        <v>-0.26999999999999957</v>
      </c>
      <c r="M19" s="2">
        <f>'Raw Data CR'!H20</f>
        <v>0.4599999999999973</v>
      </c>
      <c r="N19" s="3">
        <f>'Raw Data IV'!I20</f>
        <v>9.4500000000000011</v>
      </c>
      <c r="O19" s="2">
        <f>'Raw Data CR'!I20</f>
        <v>1.6599999999999993</v>
      </c>
      <c r="P19" s="3">
        <f>'Raw Data IV'!J20</f>
        <v>2.0599999999999996</v>
      </c>
      <c r="Q19" s="2">
        <f>'Raw Data CR'!J20</f>
        <v>-1.1300000000000001</v>
      </c>
      <c r="R19" s="3">
        <f>'Raw Data IV'!K20</f>
        <v>-2.0699999999999932</v>
      </c>
      <c r="S19" s="2">
        <f>'Raw Data CR'!K20</f>
        <v>1.1299999999999955</v>
      </c>
      <c r="T19" s="3">
        <f>'Raw Data IV'!L20</f>
        <v>-2.0300000000000011</v>
      </c>
      <c r="U19" s="2">
        <f>'Raw Data CR'!L20</f>
        <v>-8.7399999999999984</v>
      </c>
      <c r="V19" s="35">
        <f>'Raw Data IV'!M20</f>
        <v>-4.5300000000000011</v>
      </c>
      <c r="W19" s="35">
        <f>'Raw Data CR'!M20</f>
        <v>5.8300000000000125</v>
      </c>
      <c r="X19" s="35">
        <f>'Raw Data IV'!N20</f>
        <v>0.13</v>
      </c>
      <c r="Y19" s="35">
        <f>'Raw Data CR'!N20</f>
        <v>0.5600000000000005</v>
      </c>
      <c r="Z19" s="35">
        <f>'Raw Data IV'!O20</f>
        <v>-2.0400000000000063</v>
      </c>
      <c r="AA19" s="35">
        <f>'Raw Data CR'!O20</f>
        <v>-0.20000000000000284</v>
      </c>
      <c r="AB19" s="35">
        <f>'Raw Data IV'!P20</f>
        <v>10.940000000000001</v>
      </c>
      <c r="AC19" s="35">
        <f>'Raw Data CR'!P20</f>
        <v>0.4399999999999995</v>
      </c>
      <c r="AD19" s="35">
        <f>'Raw Data IV'!Q20</f>
        <v>-10.410000000000004</v>
      </c>
      <c r="AE19" s="35">
        <f>'Raw Data CR'!Q20</f>
        <v>3.0799999999999983</v>
      </c>
      <c r="AF19" s="35">
        <f>'Raw Data IV'!R20</f>
        <v>-4.2099999999999991</v>
      </c>
      <c r="AG19" s="35">
        <f>'Raw Data CR'!R20</f>
        <v>3.0299999999999994</v>
      </c>
      <c r="AH19" s="35">
        <f>'Raw Data IV'!S20</f>
        <v>4.3299999999999983</v>
      </c>
      <c r="AI19" s="35">
        <f>'Raw Data CR'!S20</f>
        <v>-5.3499999999999943</v>
      </c>
      <c r="AJ19" s="35">
        <f>'Raw Data IV'!T20</f>
        <v>0.67000000000000171</v>
      </c>
      <c r="AK19" s="35">
        <f>'Raw Data CR'!T20</f>
        <v>-0.27999999999999758</v>
      </c>
      <c r="AL19" s="35">
        <f>'Raw Data IV'!U20</f>
        <v>-9.4500000000000028</v>
      </c>
      <c r="AM19" s="35">
        <f>'Raw Data CR'!U20</f>
        <v>-1.6599999999999966</v>
      </c>
    </row>
    <row r="20" spans="1:39">
      <c r="A20" s="3">
        <v>19</v>
      </c>
      <c r="B20" s="3">
        <f>'Raw Data IV'!C21</f>
        <v>7.67</v>
      </c>
      <c r="C20" s="3">
        <f>'Raw Data CR'!C21</f>
        <v>5.0100000000000007</v>
      </c>
      <c r="D20" s="3">
        <f>'Raw Data IV'!D21</f>
        <v>2.6900000000000004</v>
      </c>
      <c r="E20" s="2">
        <f>'Raw Data CR'!D21</f>
        <v>2.68</v>
      </c>
      <c r="F20" s="3">
        <f>'Raw Data IV'!E21</f>
        <v>-2.29</v>
      </c>
      <c r="G20" s="2">
        <f>'Raw Data CR'!E21</f>
        <v>0.35000000000000009</v>
      </c>
      <c r="H20" s="3">
        <f>'Raw Data IV'!F21</f>
        <v>-0.27999999999999936</v>
      </c>
      <c r="I20" s="2">
        <f>'Raw Data CR'!F21</f>
        <v>-9.9999999999999645E-2</v>
      </c>
      <c r="J20" s="3">
        <f>'Raw Data IV'!G21</f>
        <v>-0.67999999999999972</v>
      </c>
      <c r="K20" s="2">
        <f>'Raw Data CR'!G21</f>
        <v>0.35999999999999943</v>
      </c>
      <c r="L20" s="3">
        <f>'Raw Data IV'!H21</f>
        <v>-1.08</v>
      </c>
      <c r="M20" s="2">
        <f>'Raw Data CR'!H21</f>
        <v>0.47000000000000064</v>
      </c>
      <c r="N20" s="3">
        <f>'Raw Data IV'!I21</f>
        <v>6.3099999999999987</v>
      </c>
      <c r="O20" s="2">
        <f>'Raw Data CR'!I21</f>
        <v>11.6</v>
      </c>
      <c r="P20" s="3">
        <f>'Raw Data IV'!J21</f>
        <v>-2.21</v>
      </c>
      <c r="Q20" s="2">
        <f>'Raw Data CR'!J21</f>
        <v>-1.9999999999999996</v>
      </c>
      <c r="R20" s="3">
        <f>'Raw Data IV'!K21</f>
        <v>2.230000000000004</v>
      </c>
      <c r="S20" s="2">
        <f>'Raw Data CR'!K21</f>
        <v>2</v>
      </c>
      <c r="T20" s="3">
        <f>'Raw Data IV'!L21</f>
        <v>1.3999999999999986</v>
      </c>
      <c r="U20" s="2">
        <f>'Raw Data CR'!L21</f>
        <v>-7.5</v>
      </c>
      <c r="V20" s="35">
        <f>'Raw Data IV'!M21</f>
        <v>-3.75</v>
      </c>
      <c r="W20" s="35">
        <f>'Raw Data CR'!M21</f>
        <v>8.4400000000000048</v>
      </c>
      <c r="X20" s="35">
        <f>'Raw Data IV'!N21</f>
        <v>6.4399999999999995</v>
      </c>
      <c r="Y20" s="35">
        <f>'Raw Data CR'!N21</f>
        <v>-4.43</v>
      </c>
      <c r="Z20" s="35">
        <f>'Raw Data IV'!O21</f>
        <v>-2.2900000000000063</v>
      </c>
      <c r="AA20" s="35">
        <f>'Raw Data CR'!O21</f>
        <v>3.7700000000000102</v>
      </c>
      <c r="AB20" s="35">
        <f>'Raw Data IV'!P21</f>
        <v>16.190000000000001</v>
      </c>
      <c r="AC20" s="35">
        <f>'Raw Data CR'!P21</f>
        <v>4.59</v>
      </c>
      <c r="AD20" s="35">
        <f>'Raw Data IV'!Q21</f>
        <v>-8.93</v>
      </c>
      <c r="AE20" s="35">
        <f>'Raw Data CR'!Q21</f>
        <v>1.0900000000000034</v>
      </c>
      <c r="AF20" s="35">
        <f>'Raw Data IV'!R21</f>
        <v>-4.18</v>
      </c>
      <c r="AG20" s="35">
        <f>'Raw Data CR'!R21</f>
        <v>5.69</v>
      </c>
      <c r="AH20" s="35">
        <f>'Raw Data IV'!S21</f>
        <v>2.269999999999996</v>
      </c>
      <c r="AI20" s="35">
        <f>'Raw Data CR'!S21</f>
        <v>-2.0100000000000051</v>
      </c>
      <c r="AJ20" s="35">
        <f>'Raw Data IV'!T21</f>
        <v>-0.30000000000000071</v>
      </c>
      <c r="AK20" s="35">
        <f>'Raw Data CR'!T21</f>
        <v>-1.0399999999999991</v>
      </c>
      <c r="AL20" s="35">
        <f>'Raw Data IV'!U21</f>
        <v>-6.3100000000000023</v>
      </c>
      <c r="AM20" s="35">
        <f>'Raw Data CR'!U21</f>
        <v>-11.600000000000009</v>
      </c>
    </row>
    <row r="21" spans="1:39">
      <c r="A21" s="3">
        <v>20</v>
      </c>
      <c r="B21" s="3">
        <f>'Raw Data IV'!C22</f>
        <v>7.14</v>
      </c>
      <c r="C21" s="3">
        <f>'Raw Data CR'!C22</f>
        <v>3.76</v>
      </c>
      <c r="D21" s="3">
        <f>'Raw Data IV'!D22</f>
        <v>3.1500000000000004</v>
      </c>
      <c r="E21" s="2">
        <f>'Raw Data CR'!D22</f>
        <v>1.46</v>
      </c>
      <c r="F21" s="3">
        <f>'Raw Data IV'!E22</f>
        <v>0.84</v>
      </c>
      <c r="G21" s="2">
        <f>'Raw Data CR'!E22</f>
        <v>-0.83000000000000007</v>
      </c>
      <c r="H21" s="3">
        <f>'Raw Data IV'!F22</f>
        <v>0.49000000000000021</v>
      </c>
      <c r="I21" s="2">
        <f>'Raw Data CR'!F22</f>
        <v>1.7900000000000009</v>
      </c>
      <c r="J21" s="3">
        <f>'Raw Data IV'!G22</f>
        <v>-0.46999999999999886</v>
      </c>
      <c r="K21" s="2">
        <f>'Raw Data CR'!G22</f>
        <v>0.84999999999999964</v>
      </c>
      <c r="L21" s="3">
        <f>'Raw Data IV'!H22</f>
        <v>-0.61999999999999922</v>
      </c>
      <c r="M21" s="2">
        <f>'Raw Data CR'!H22</f>
        <v>-9.9999999999999645E-2</v>
      </c>
      <c r="N21" s="3">
        <f>'Raw Data IV'!I22</f>
        <v>10.009999999999998</v>
      </c>
      <c r="O21" s="2">
        <f>'Raw Data CR'!I22</f>
        <v>9.59</v>
      </c>
      <c r="P21" s="3">
        <f>'Raw Data IV'!J22</f>
        <v>-3.3100000000000005</v>
      </c>
      <c r="Q21" s="2">
        <f>'Raw Data CR'!J22</f>
        <v>5.1199999999999992</v>
      </c>
      <c r="R21" s="3">
        <f>'Raw Data IV'!K22</f>
        <v>3.3100000000000023</v>
      </c>
      <c r="S21" s="2">
        <f>'Raw Data CR'!K22</f>
        <v>-5.1200000000000045</v>
      </c>
      <c r="T21" s="3">
        <f>'Raw Data IV'!L22</f>
        <v>-6.160000000000001</v>
      </c>
      <c r="U21" s="2">
        <f>'Raw Data CR'!L22</f>
        <v>-6.47</v>
      </c>
      <c r="V21" s="35">
        <f>'Raw Data IV'!M22</f>
        <v>-6.8999999999999915</v>
      </c>
      <c r="W21" s="35">
        <f>'Raw Data CR'!M22</f>
        <v>6.8399999999999892</v>
      </c>
      <c r="X21" s="35">
        <f>'Raw Data IV'!N22</f>
        <v>-2.3499999999999996</v>
      </c>
      <c r="Y21" s="35">
        <f>'Raw Data CR'!N22</f>
        <v>-3.4200000000000017</v>
      </c>
      <c r="Z21" s="35">
        <f>'Raw Data IV'!O22</f>
        <v>4.0499999999999972</v>
      </c>
      <c r="AA21" s="35">
        <f>'Raw Data CR'!O22</f>
        <v>1.1299999999999955</v>
      </c>
      <c r="AB21" s="35">
        <f>'Raw Data IV'!P22</f>
        <v>26.73</v>
      </c>
      <c r="AC21" s="35">
        <f>'Raw Data CR'!P22</f>
        <v>16.880000000000003</v>
      </c>
      <c r="AD21" s="35">
        <f>'Raw Data IV'!Q22</f>
        <v>-27.320000000000007</v>
      </c>
      <c r="AE21" s="35">
        <f>'Raw Data CR'!Q22</f>
        <v>-15.509999999999998</v>
      </c>
      <c r="AF21" s="35">
        <f>'Raw Data IV'!R22</f>
        <v>-9.5300000000000011</v>
      </c>
      <c r="AG21" s="35">
        <f>'Raw Data CR'!R22</f>
        <v>6.8899999999999988</v>
      </c>
      <c r="AH21" s="35">
        <f>'Raw Data IV'!S22</f>
        <v>9.7800000000000011</v>
      </c>
      <c r="AI21" s="35">
        <f>'Raw Data CR'!S22</f>
        <v>-8.25</v>
      </c>
      <c r="AJ21" s="35">
        <f>'Raw Data IV'!T22</f>
        <v>0.64999999999999858</v>
      </c>
      <c r="AK21" s="35">
        <f>'Raw Data CR'!T22</f>
        <v>0.41000000000000014</v>
      </c>
      <c r="AL21" s="35">
        <f>'Raw Data IV'!U22</f>
        <v>-9.4399999999999977</v>
      </c>
      <c r="AM21" s="35">
        <f>'Raw Data CR'!U22</f>
        <v>-9.5900000000000034</v>
      </c>
    </row>
    <row r="22" spans="1:39">
      <c r="A22" s="3">
        <v>21</v>
      </c>
      <c r="B22" s="3">
        <f>'Raw Data IV'!C23</f>
        <v>4.82</v>
      </c>
      <c r="C22" s="3">
        <f>'Raw Data CR'!C23</f>
        <v>8.4600000000000009</v>
      </c>
      <c r="D22" s="3">
        <f>'Raw Data IV'!D23</f>
        <v>1.45</v>
      </c>
      <c r="E22" s="2">
        <f>'Raw Data CR'!D23</f>
        <v>3.7</v>
      </c>
      <c r="F22" s="3">
        <f>'Raw Data IV'!E23</f>
        <v>1.9200000000000002</v>
      </c>
      <c r="G22" s="2">
        <f>'Raw Data CR'!E23</f>
        <v>-1.06</v>
      </c>
      <c r="H22" s="3">
        <f>'Raw Data IV'!F23</f>
        <v>-0.72000000000000064</v>
      </c>
      <c r="I22" s="2">
        <f>'Raw Data CR'!F23</f>
        <v>0.32000000000000028</v>
      </c>
      <c r="J22" s="3">
        <f>'Raw Data IV'!G23</f>
        <v>-0.55999999999999872</v>
      </c>
      <c r="K22" s="2">
        <f>'Raw Data CR'!G23</f>
        <v>-0.58999999999999986</v>
      </c>
      <c r="L22" s="3">
        <f>'Raw Data IV'!H23</f>
        <v>-0.37999999999999901</v>
      </c>
      <c r="M22" s="2">
        <f>'Raw Data CR'!H23</f>
        <v>-1.5</v>
      </c>
      <c r="N22" s="3">
        <f>'Raw Data IV'!I23</f>
        <v>14.879999999999999</v>
      </c>
      <c r="O22" s="2">
        <f>'Raw Data CR'!I23</f>
        <v>20.8</v>
      </c>
      <c r="P22" s="3">
        <f>'Raw Data IV'!J23</f>
        <v>0.85999999999999943</v>
      </c>
      <c r="Q22" s="2">
        <f>'Raw Data CR'!J23</f>
        <v>-5.22</v>
      </c>
      <c r="R22" s="3">
        <f>'Raw Data IV'!K23</f>
        <v>-0.85999999999999943</v>
      </c>
      <c r="S22" s="2">
        <f>'Raw Data CR'!K23</f>
        <v>4.980000000000004</v>
      </c>
      <c r="T22" s="3">
        <f>'Raw Data IV'!L23</f>
        <v>-4.6599999999999993</v>
      </c>
      <c r="U22" s="2">
        <f>'Raw Data CR'!L23</f>
        <v>-7.2299999999999995</v>
      </c>
      <c r="V22" s="35">
        <f>'Raw Data IV'!M23</f>
        <v>-3.2600000000000051</v>
      </c>
      <c r="W22" s="35">
        <f>'Raw Data CR'!M23</f>
        <v>-9.1700000000000017</v>
      </c>
      <c r="X22" s="35">
        <f>'Raw Data IV'!N23</f>
        <v>9.0000000000001634E-2</v>
      </c>
      <c r="Y22" s="35">
        <f>'Raw Data CR'!N23</f>
        <v>-3.6499999999999995</v>
      </c>
      <c r="Z22" s="35">
        <f>'Raw Data IV'!O23</f>
        <v>-0.46000000000000796</v>
      </c>
      <c r="AA22" s="35">
        <f>'Raw Data CR'!O23</f>
        <v>4.8599999999999994</v>
      </c>
      <c r="AB22" s="35">
        <f>'Raw Data IV'!P23</f>
        <v>-2.8299999999999983</v>
      </c>
      <c r="AC22" s="35">
        <f>'Raw Data CR'!P23</f>
        <v>24.68</v>
      </c>
      <c r="AD22" s="35">
        <f>'Raw Data IV'!Q23</f>
        <v>0.60999999999999943</v>
      </c>
      <c r="AE22" s="35">
        <f>'Raw Data CR'!Q23</f>
        <v>-16.430000000000007</v>
      </c>
      <c r="AF22" s="35">
        <f>'Raw Data IV'!R23</f>
        <v>-7.1400000000000006</v>
      </c>
      <c r="AG22" s="35">
        <f>'Raw Data CR'!R23</f>
        <v>2.1400000000000006</v>
      </c>
      <c r="AH22" s="35">
        <f>'Raw Data IV'!S23</f>
        <v>11.969999999999999</v>
      </c>
      <c r="AI22" s="35">
        <f>'Raw Data CR'!S23</f>
        <v>-1.8200000000000074</v>
      </c>
      <c r="AJ22" s="35">
        <f>'Raw Data IV'!T23</f>
        <v>0.48999999999999844</v>
      </c>
      <c r="AK22" s="35">
        <f>'Raw Data CR'!T23</f>
        <v>1.4699999999999989</v>
      </c>
      <c r="AL22" s="35">
        <f>'Raw Data IV'!U23</f>
        <v>-14.879999999999995</v>
      </c>
      <c r="AM22" s="35">
        <f>'Raw Data CR'!U23</f>
        <v>-20.799999999999997</v>
      </c>
    </row>
    <row r="23" spans="1:39">
      <c r="A23" s="3">
        <v>22</v>
      </c>
      <c r="B23" s="3">
        <f>'Raw Data IV'!C24</f>
        <v>3.7199999999999998</v>
      </c>
      <c r="C23" s="3">
        <f>'Raw Data CR'!C24</f>
        <v>3.8499999999999996</v>
      </c>
      <c r="D23" s="3">
        <f>'Raw Data IV'!D24</f>
        <v>1.1099999999999999</v>
      </c>
      <c r="E23" s="2">
        <f>'Raw Data CR'!D24</f>
        <v>1.91</v>
      </c>
      <c r="F23" s="3">
        <f>'Raw Data IV'!E24</f>
        <v>1.5100000000000002</v>
      </c>
      <c r="G23" s="2">
        <f>'Raw Data CR'!E24</f>
        <v>2.9999999999999916E-2</v>
      </c>
      <c r="H23" s="3">
        <f>'Raw Data IV'!F24</f>
        <v>0.45999999999999908</v>
      </c>
      <c r="I23" s="2">
        <f>'Raw Data CR'!F24</f>
        <v>1.5899999999999999</v>
      </c>
      <c r="J23" s="3">
        <f>'Raw Data IV'!G24</f>
        <v>-0.29999999999999893</v>
      </c>
      <c r="K23" s="2">
        <f>'Raw Data CR'!G24</f>
        <v>0.75</v>
      </c>
      <c r="L23" s="3">
        <f>'Raw Data IV'!H24</f>
        <v>-1.0599999999999987</v>
      </c>
      <c r="M23" s="2">
        <f>'Raw Data CR'!H24</f>
        <v>-9.9999999999999645E-2</v>
      </c>
      <c r="N23" s="3">
        <f>'Raw Data IV'!I24</f>
        <v>9.7100000000000009</v>
      </c>
      <c r="O23" s="2">
        <f>'Raw Data CR'!I24</f>
        <v>7.8199999999999985</v>
      </c>
      <c r="P23" s="3">
        <f>'Raw Data IV'!J24</f>
        <v>-3.9299999999999997</v>
      </c>
      <c r="Q23" s="2">
        <f>'Raw Data CR'!J24</f>
        <v>-1.5499999999999994</v>
      </c>
      <c r="R23" s="3">
        <f>'Raw Data IV'!K24</f>
        <v>3.9300000000000068</v>
      </c>
      <c r="S23" s="2">
        <f>'Raw Data CR'!K24</f>
        <v>4.3599999999999994</v>
      </c>
      <c r="T23" s="3">
        <f>'Raw Data IV'!L24</f>
        <v>-5.85</v>
      </c>
      <c r="U23" s="2">
        <f>'Raw Data CR'!L24</f>
        <v>-5.7800000000000011</v>
      </c>
      <c r="V23" s="35">
        <f>'Raw Data IV'!M24</f>
        <v>-4.8100000000000023</v>
      </c>
      <c r="W23" s="35">
        <f>'Raw Data CR'!M24</f>
        <v>-0.89000000000000057</v>
      </c>
      <c r="X23" s="35">
        <f>'Raw Data IV'!N24</f>
        <v>0.33</v>
      </c>
      <c r="Y23" s="35">
        <f>'Raw Data CR'!N24</f>
        <v>-2.7300000000000004</v>
      </c>
      <c r="Z23" s="35">
        <f>'Raw Data IV'!O24</f>
        <v>3.9300000000000068</v>
      </c>
      <c r="AA23" s="35">
        <f>'Raw Data CR'!O24</f>
        <v>3.8900000000000006</v>
      </c>
      <c r="AB23" s="35">
        <f>'Raw Data IV'!P24</f>
        <v>8.620000000000001</v>
      </c>
      <c r="AC23" s="35">
        <f>'Raw Data CR'!P24</f>
        <v>21.730000000000004</v>
      </c>
      <c r="AD23" s="35">
        <f>'Raw Data IV'!Q24</f>
        <v>-5.8999999999999986</v>
      </c>
      <c r="AE23" s="35">
        <f>'Raw Data CR'!Q24</f>
        <v>-21.28</v>
      </c>
      <c r="AF23" s="35">
        <f>'Raw Data IV'!R24</f>
        <v>7.1</v>
      </c>
      <c r="AG23" s="35">
        <f>'Raw Data CR'!R24</f>
        <v>1.9500000000000011</v>
      </c>
      <c r="AH23" s="35">
        <f>'Raw Data IV'!S24</f>
        <v>1.7000000000000028</v>
      </c>
      <c r="AI23" s="35">
        <f>'Raw Data CR'!S24</f>
        <v>1.4200000000000017</v>
      </c>
      <c r="AJ23" s="35">
        <f>'Raw Data IV'!T24</f>
        <v>0.85000000000000142</v>
      </c>
      <c r="AK23" s="35">
        <f>'Raw Data CR'!T24</f>
        <v>0.73000000000000043</v>
      </c>
      <c r="AL23" s="35">
        <f>'Raw Data IV'!U24</f>
        <v>-9.7099999999999937</v>
      </c>
      <c r="AM23" s="35">
        <f>'Raw Data CR'!U24</f>
        <v>-7.8200000000000074</v>
      </c>
    </row>
    <row r="24" spans="1:39">
      <c r="A24" s="3">
        <v>23</v>
      </c>
      <c r="B24" s="3">
        <f>'Raw Data IV'!C25</f>
        <v>4.6500000000000004</v>
      </c>
      <c r="C24" s="3">
        <f>'Raw Data CR'!C25</f>
        <v>4.5</v>
      </c>
      <c r="D24" s="3">
        <f>'Raw Data IV'!D25</f>
        <v>1.52</v>
      </c>
      <c r="E24" s="2">
        <f>'Raw Data CR'!D25</f>
        <v>1.8699999999999999</v>
      </c>
      <c r="F24" s="3">
        <f>'Raw Data IV'!E25</f>
        <v>0.29999999999999982</v>
      </c>
      <c r="G24" s="2">
        <f>'Raw Data CR'!E25</f>
        <v>0.75000000000000022</v>
      </c>
      <c r="H24" s="3">
        <f>'Raw Data IV'!F25</f>
        <v>0.91999999999999993</v>
      </c>
      <c r="I24" s="2">
        <f>'Raw Data CR'!F25</f>
        <v>1.8699999999999992</v>
      </c>
      <c r="J24" s="3">
        <f>'Raw Data IV'!G25</f>
        <v>0.60999999999999943</v>
      </c>
      <c r="K24" s="2">
        <f>'Raw Data CR'!G25</f>
        <v>1.7300000000000004</v>
      </c>
      <c r="L24" s="3">
        <f>'Raw Data IV'!H25</f>
        <v>0.3100000000000005</v>
      </c>
      <c r="M24" s="2">
        <f>'Raw Data CR'!H25</f>
        <v>1.5899999999999999</v>
      </c>
      <c r="N24" s="3">
        <f>'Raw Data IV'!I25</f>
        <v>15.18</v>
      </c>
      <c r="O24" s="2">
        <f>'Raw Data CR'!I25</f>
        <v>12.02</v>
      </c>
      <c r="P24" s="3">
        <f>'Raw Data IV'!J25</f>
        <v>-2.0699999999999994</v>
      </c>
      <c r="Q24" s="2">
        <f>'Raw Data CR'!J25</f>
        <v>-1.0300000000000002</v>
      </c>
      <c r="R24" s="3">
        <f>'Raw Data IV'!K25</f>
        <v>2.0799999999999983</v>
      </c>
      <c r="S24" s="2">
        <f>'Raw Data CR'!K25</f>
        <v>1.0300000000000011</v>
      </c>
      <c r="T24" s="3">
        <f>'Raw Data IV'!L25</f>
        <v>-4.08</v>
      </c>
      <c r="U24" s="2">
        <f>'Raw Data CR'!L25</f>
        <v>-7.51</v>
      </c>
      <c r="V24" s="35">
        <f>'Raw Data IV'!M25</f>
        <v>-3.7000000000000028</v>
      </c>
      <c r="W24" s="35">
        <f>'Raw Data CR'!M25</f>
        <v>-1.2600000000000051</v>
      </c>
      <c r="X24" s="35">
        <f>'Raw Data IV'!N25</f>
        <v>-5.18</v>
      </c>
      <c r="Y24" s="35">
        <f>'Raw Data CR'!N25</f>
        <v>2.0099999999999998</v>
      </c>
      <c r="Z24" s="35">
        <f>'Raw Data IV'!O25</f>
        <v>5.5400000000000063</v>
      </c>
      <c r="AA24" s="35">
        <f>'Raw Data CR'!O25</f>
        <v>-1.019999999999996</v>
      </c>
      <c r="AB24" s="35">
        <f>'Raw Data IV'!P25</f>
        <v>12.000000000000004</v>
      </c>
      <c r="AC24" s="35">
        <f>'Raw Data CR'!P25</f>
        <v>23.77</v>
      </c>
      <c r="AD24" s="35">
        <f>'Raw Data IV'!Q25</f>
        <v>-9.259999999999998</v>
      </c>
      <c r="AE24" s="35">
        <f>'Raw Data CR'!Q25</f>
        <v>-21.240000000000002</v>
      </c>
      <c r="AF24" s="35">
        <f>'Raw Data IV'!R25</f>
        <v>8.3099999999999987</v>
      </c>
      <c r="AG24" s="35">
        <f>'Raw Data CR'!R25</f>
        <v>4.46</v>
      </c>
      <c r="AH24" s="35">
        <f>'Raw Data IV'!S25</f>
        <v>-6.2599999999999909</v>
      </c>
      <c r="AI24" s="35">
        <f>'Raw Data CR'!S25</f>
        <v>-1.3800000000000097</v>
      </c>
      <c r="AJ24" s="35">
        <f>'Raw Data IV'!T25</f>
        <v>0.57000000000000028</v>
      </c>
      <c r="AK24" s="35">
        <f>'Raw Data CR'!T25</f>
        <v>-0.33999999999999986</v>
      </c>
      <c r="AL24" s="35">
        <f>'Raw Data IV'!U25</f>
        <v>-15.180000000000007</v>
      </c>
      <c r="AM24" s="35">
        <f>'Raw Data CR'!U25</f>
        <v>-12.020000000000003</v>
      </c>
    </row>
    <row r="25" spans="1:39">
      <c r="A25" s="3">
        <v>24</v>
      </c>
      <c r="B25" s="3">
        <f>'Raw Data IV'!C26</f>
        <v>3.6100000000000003</v>
      </c>
      <c r="C25" s="3">
        <f>'Raw Data CR'!C26</f>
        <v>2.96</v>
      </c>
      <c r="D25" s="3">
        <f>'Raw Data IV'!D26</f>
        <v>2.3000000000000003</v>
      </c>
      <c r="E25" s="2">
        <f>'Raw Data CR'!D26</f>
        <v>0.42000000000000004</v>
      </c>
      <c r="F25" s="3">
        <f>'Raw Data IV'!E26</f>
        <v>0.98999999999999977</v>
      </c>
      <c r="G25" s="2">
        <f>'Raw Data CR'!E26</f>
        <v>1.5699999999999998</v>
      </c>
      <c r="H25" s="3">
        <f>'Raw Data IV'!F26</f>
        <v>-0.41000000000000014</v>
      </c>
      <c r="I25" s="2">
        <f>'Raw Data CR'!F26</f>
        <v>2.42</v>
      </c>
      <c r="J25" s="3">
        <f>'Raw Data IV'!G26</f>
        <v>-0.80999999999999872</v>
      </c>
      <c r="K25" s="2">
        <f>'Raw Data CR'!G26</f>
        <v>1.5699999999999985</v>
      </c>
      <c r="L25" s="3">
        <f>'Raw Data IV'!H26</f>
        <v>-1.2099999999999991</v>
      </c>
      <c r="M25" s="2">
        <f>'Raw Data CR'!H26</f>
        <v>0.11999999999999922</v>
      </c>
      <c r="N25" s="3">
        <f>'Raw Data IV'!I26</f>
        <v>5.48</v>
      </c>
      <c r="O25" s="2">
        <f>'Raw Data CR'!I26</f>
        <v>-4.3499999999999996</v>
      </c>
      <c r="P25" s="3">
        <f>'Raw Data IV'!J26</f>
        <v>2.2800000000000011</v>
      </c>
      <c r="Q25" s="2">
        <f>'Raw Data CR'!J26</f>
        <v>6.3</v>
      </c>
      <c r="R25" s="3">
        <f>'Raw Data IV'!K26</f>
        <v>-2.2800000000000011</v>
      </c>
      <c r="S25" s="2">
        <f>'Raw Data CR'!K26</f>
        <v>-6.3000000000000114</v>
      </c>
      <c r="T25" s="3">
        <f>'Raw Data IV'!L26</f>
        <v>-3.7899999999999991</v>
      </c>
      <c r="U25" s="2">
        <f>'Raw Data CR'!L26</f>
        <v>8.5599999999999987</v>
      </c>
      <c r="V25" s="35">
        <f>'Raw Data IV'!M26</f>
        <v>-0.59000000000000341</v>
      </c>
      <c r="W25" s="35">
        <f>'Raw Data CR'!M26</f>
        <v>3.3499999999999943</v>
      </c>
      <c r="X25" s="35">
        <f>'Raw Data IV'!N26</f>
        <v>-4.26</v>
      </c>
      <c r="Y25" s="35">
        <f>'Raw Data CR'!N26</f>
        <v>-0.19999999999999929</v>
      </c>
      <c r="Z25" s="35">
        <f>'Raw Data IV'!O26</f>
        <v>-8.99999999999892E-2</v>
      </c>
      <c r="AA25" s="35">
        <f>'Raw Data CR'!O26</f>
        <v>-3.1700000000000017</v>
      </c>
      <c r="AB25" s="35">
        <f>'Raw Data IV'!P26</f>
        <v>16.739999999999998</v>
      </c>
      <c r="AC25" s="35">
        <f>'Raw Data CR'!P26</f>
        <v>0.23000000000000043</v>
      </c>
      <c r="AD25" s="35">
        <f>'Raw Data IV'!Q26</f>
        <v>-17.600000000000001</v>
      </c>
      <c r="AE25" s="35">
        <f>'Raw Data CR'!Q26</f>
        <v>1.519999999999996</v>
      </c>
      <c r="AF25" s="35">
        <f>'Raw Data IV'!R26</f>
        <v>5.15</v>
      </c>
      <c r="AG25" s="35">
        <f>'Raw Data CR'!R26</f>
        <v>5</v>
      </c>
      <c r="AH25" s="35">
        <f>'Raw Data IV'!S26</f>
        <v>-1.7000000000000028</v>
      </c>
      <c r="AI25" s="35">
        <f>'Raw Data CR'!S26</f>
        <v>-6.9699999999999989</v>
      </c>
      <c r="AJ25" s="35">
        <f>'Raw Data IV'!T26</f>
        <v>0.87999999999999901</v>
      </c>
      <c r="AK25" s="35">
        <f>'Raw Data CR'!T26</f>
        <v>-0.28999999999999915</v>
      </c>
      <c r="AL25" s="35">
        <f>'Raw Data IV'!U26</f>
        <v>-5.4799999999999898</v>
      </c>
      <c r="AM25" s="35">
        <f>'Raw Data CR'!U26</f>
        <v>4.3499999999999943</v>
      </c>
    </row>
    <row r="26" spans="1:39">
      <c r="A26" s="3">
        <v>25</v>
      </c>
      <c r="B26" s="3">
        <f>'Raw Data IV'!C27</f>
        <v>6.41</v>
      </c>
      <c r="C26" s="3">
        <f>'Raw Data CR'!C27</f>
        <v>5.57</v>
      </c>
      <c r="D26" s="3">
        <f>'Raw Data IV'!D27</f>
        <v>2.5200000000000005</v>
      </c>
      <c r="E26" s="2">
        <f>'Raw Data CR'!D27</f>
        <v>2.5900000000000003</v>
      </c>
      <c r="F26" s="3">
        <f>'Raw Data IV'!E27</f>
        <v>-1.36</v>
      </c>
      <c r="G26" s="2">
        <f>'Raw Data CR'!E27</f>
        <v>-0.37000000000000005</v>
      </c>
      <c r="H26" s="3">
        <f>'Raw Data IV'!F27</f>
        <v>-4.0000000000000924E-2</v>
      </c>
      <c r="I26" s="2">
        <f>'Raw Data CR'!F27</f>
        <v>-1.2900000000000009</v>
      </c>
      <c r="J26" s="3">
        <f>'Raw Data IV'!G27</f>
        <v>0.16000000000000014</v>
      </c>
      <c r="K26" s="2">
        <f>'Raw Data CR'!G27</f>
        <v>-0.85999999999999943</v>
      </c>
      <c r="L26" s="3">
        <f>'Raw Data IV'!H27</f>
        <v>0.35999999999999943</v>
      </c>
      <c r="M26" s="2">
        <f>'Raw Data CR'!H27</f>
        <v>-0.42999999999999972</v>
      </c>
      <c r="N26" s="3">
        <f>'Raw Data IV'!I27</f>
        <v>8.09</v>
      </c>
      <c r="O26" s="2">
        <f>'Raw Data CR'!I27</f>
        <v>11.73</v>
      </c>
      <c r="P26" s="3">
        <f>'Raw Data IV'!J27</f>
        <v>-1.52</v>
      </c>
      <c r="Q26" s="2">
        <f>'Raw Data CR'!J27</f>
        <v>-2.23</v>
      </c>
      <c r="R26" s="3">
        <f>'Raw Data IV'!K27</f>
        <v>1.039999999999992</v>
      </c>
      <c r="S26" s="2">
        <f>'Raw Data CR'!K27</f>
        <v>2.1000000000000085</v>
      </c>
      <c r="T26" s="3">
        <f>'Raw Data IV'!L27</f>
        <v>-5.879999999999999</v>
      </c>
      <c r="U26" s="2">
        <f>'Raw Data CR'!L27</f>
        <v>0.91000000000000014</v>
      </c>
      <c r="V26" s="35">
        <f>'Raw Data IV'!M27</f>
        <v>0.76000000000000512</v>
      </c>
      <c r="W26" s="35">
        <f>'Raw Data CR'!M27</f>
        <v>2.2999999999999972</v>
      </c>
      <c r="X26" s="35">
        <f>'Raw Data IV'!N27</f>
        <v>2.8600000000000003</v>
      </c>
      <c r="Y26" s="35">
        <f>'Raw Data CR'!N27</f>
        <v>-5.1100000000000003</v>
      </c>
      <c r="Z26" s="35">
        <f>'Raw Data IV'!O27</f>
        <v>-1.4699999999999989</v>
      </c>
      <c r="AA26" s="35">
        <f>'Raw Data CR'!O27</f>
        <v>3.0900000000000034</v>
      </c>
      <c r="AB26" s="35">
        <f>'Raw Data IV'!P27</f>
        <v>-1.9100000000000037</v>
      </c>
      <c r="AC26" s="35">
        <f>'Raw Data CR'!P27</f>
        <v>19.009999999999998</v>
      </c>
      <c r="AD26" s="35">
        <f>'Raw Data IV'!Q27</f>
        <v>8.1899999999999977</v>
      </c>
      <c r="AE26" s="35">
        <f>'Raw Data CR'!Q27</f>
        <v>-19.010000000000005</v>
      </c>
      <c r="AF26" s="35">
        <f>'Raw Data IV'!R27</f>
        <v>2.9399999999999977</v>
      </c>
      <c r="AG26" s="35">
        <f>'Raw Data CR'!R27</f>
        <v>2.5299999999999994</v>
      </c>
      <c r="AH26" s="35">
        <f>'Raw Data IV'!S27</f>
        <v>1.3900000000000006</v>
      </c>
      <c r="AI26" s="35">
        <f>'Raw Data CR'!S27</f>
        <v>-2.8599999999999994</v>
      </c>
      <c r="AJ26" s="35">
        <f>'Raw Data IV'!T27</f>
        <v>0.52999999999999758</v>
      </c>
      <c r="AK26" s="35">
        <f>'Raw Data CR'!T27</f>
        <v>1.1400000000000006</v>
      </c>
      <c r="AL26" s="35">
        <f>'Raw Data IV'!U27</f>
        <v>-8.0899999999999892</v>
      </c>
      <c r="AM26" s="35">
        <f>'Raw Data CR'!U27</f>
        <v>-11.72999999999999</v>
      </c>
    </row>
    <row r="27" spans="1:39">
      <c r="A27" s="3">
        <v>26</v>
      </c>
      <c r="B27" s="3">
        <f>'Raw Data IV'!C28</f>
        <v>1.6600000000000001</v>
      </c>
      <c r="C27" s="3">
        <f>'Raw Data CR'!C28</f>
        <v>-1.5700000000000003</v>
      </c>
      <c r="D27" s="3">
        <f>'Raw Data IV'!D28</f>
        <v>0.47</v>
      </c>
      <c r="E27" s="2">
        <f>'Raw Data CR'!D28</f>
        <v>-2.4900000000000002</v>
      </c>
      <c r="F27" s="3">
        <f>'Raw Data IV'!E28</f>
        <v>0.38</v>
      </c>
      <c r="G27" s="2">
        <f>'Raw Data CR'!E28</f>
        <v>2.25</v>
      </c>
      <c r="H27" s="3">
        <f>'Raw Data IV'!F28</f>
        <v>-0.34999999999999787</v>
      </c>
      <c r="I27" s="2">
        <f>'Raw Data CR'!F28</f>
        <v>1.2200000000000024</v>
      </c>
      <c r="J27" s="3">
        <f>'Raw Data IV'!G28</f>
        <v>0.25</v>
      </c>
      <c r="K27" s="2">
        <f>'Raw Data CR'!G28</f>
        <v>0.78000000000000114</v>
      </c>
      <c r="L27" s="3">
        <f>'Raw Data IV'!H28</f>
        <v>0.83000000000000007</v>
      </c>
      <c r="M27" s="2">
        <f>'Raw Data CR'!H28</f>
        <v>0.34999999999999787</v>
      </c>
      <c r="N27" s="3">
        <f>'Raw Data IV'!I28</f>
        <v>4.9600000000000009</v>
      </c>
      <c r="O27" s="2">
        <f>'Raw Data CR'!I28</f>
        <v>15.3</v>
      </c>
      <c r="P27" s="3">
        <f>'Raw Data IV'!J28</f>
        <v>-4.08</v>
      </c>
      <c r="Q27" s="2">
        <f>'Raw Data CR'!J28</f>
        <v>-3.1</v>
      </c>
      <c r="R27" s="3">
        <f>'Raw Data IV'!K28</f>
        <v>3.269999999999996</v>
      </c>
      <c r="S27" s="2">
        <f>'Raw Data CR'!K28</f>
        <v>3.0999999999999943</v>
      </c>
      <c r="T27" s="3">
        <f>'Raw Data IV'!L28</f>
        <v>-3.2800000000000011</v>
      </c>
      <c r="U27" s="2">
        <f>'Raw Data CR'!L28</f>
        <v>-9.75</v>
      </c>
      <c r="V27" s="35">
        <f>'Raw Data IV'!M28</f>
        <v>0.51000000000000512</v>
      </c>
      <c r="W27" s="35">
        <f>'Raw Data CR'!M28</f>
        <v>3.2899999999999991</v>
      </c>
      <c r="X27" s="35">
        <f>'Raw Data IV'!N28</f>
        <v>-3.2200000000000006</v>
      </c>
      <c r="Y27" s="35">
        <f>'Raw Data CR'!N28</f>
        <v>2.06</v>
      </c>
      <c r="Z27" s="35">
        <f>'Raw Data IV'!O28</f>
        <v>3.9200000000000017</v>
      </c>
      <c r="AA27" s="35">
        <f>'Raw Data CR'!O28</f>
        <v>1.5300000000000011</v>
      </c>
      <c r="AB27" s="35">
        <f>'Raw Data IV'!P28</f>
        <v>18.54</v>
      </c>
      <c r="AC27" s="35">
        <f>'Raw Data CR'!P28</f>
        <v>17.14</v>
      </c>
      <c r="AD27" s="35">
        <f>'Raw Data IV'!Q28</f>
        <v>-16.47</v>
      </c>
      <c r="AE27" s="35">
        <f>'Raw Data CR'!Q28</f>
        <v>-17</v>
      </c>
      <c r="AF27" s="35">
        <f>'Raw Data IV'!R28</f>
        <v>-3.0300000000000047</v>
      </c>
      <c r="AG27" s="35">
        <f>'Raw Data CR'!R28</f>
        <v>-0.10999999999999943</v>
      </c>
      <c r="AH27" s="35">
        <f>'Raw Data IV'!S28</f>
        <v>23.020000000000003</v>
      </c>
      <c r="AI27" s="35">
        <f>'Raw Data CR'!S28</f>
        <v>0.87000000000000455</v>
      </c>
      <c r="AJ27" s="35">
        <f>'Raw Data IV'!T28</f>
        <v>-3.0000000000001137E-2</v>
      </c>
      <c r="AK27" s="35">
        <f>'Raw Data CR'!T28</f>
        <v>1.0000000000001563E-2</v>
      </c>
      <c r="AL27" s="35">
        <f>'Raw Data IV'!U28</f>
        <v>-4.9699999999999989</v>
      </c>
      <c r="AM27" s="35">
        <f>'Raw Data CR'!U28</f>
        <v>-15.299999999999997</v>
      </c>
    </row>
    <row r="28" spans="1:39">
      <c r="A28" s="3">
        <v>27</v>
      </c>
      <c r="B28" s="3">
        <f>'Raw Data IV'!C29</f>
        <v>4.9600000000000009</v>
      </c>
      <c r="C28" s="3">
        <f>'Raw Data CR'!C29</f>
        <v>5.97</v>
      </c>
      <c r="D28" s="3">
        <f>'Raw Data IV'!D29</f>
        <v>2.5700000000000003</v>
      </c>
      <c r="E28" s="2">
        <f>'Raw Data CR'!D29</f>
        <v>3.01</v>
      </c>
      <c r="F28" s="3">
        <f>'Raw Data IV'!E29</f>
        <v>0.18</v>
      </c>
      <c r="G28" s="2">
        <f>'Raw Data CR'!E29</f>
        <v>0.94000000000000006</v>
      </c>
      <c r="H28" s="3">
        <f>'Raw Data IV'!F29</f>
        <v>2.2599999999999998</v>
      </c>
      <c r="I28" s="2">
        <f>'Raw Data CR'!F29</f>
        <v>3</v>
      </c>
      <c r="J28" s="3">
        <f>'Raw Data IV'!G29</f>
        <v>0.88000000000000078</v>
      </c>
      <c r="K28" s="2">
        <f>'Raw Data CR'!G29</f>
        <v>1.2299999999999986</v>
      </c>
      <c r="L28" s="3">
        <f>'Raw Data IV'!H29</f>
        <v>-0.49000000000000021</v>
      </c>
      <c r="M28" s="2">
        <f>'Raw Data CR'!H29</f>
        <v>0.50999999999999979</v>
      </c>
      <c r="N28" s="3">
        <f>'Raw Data IV'!I29</f>
        <v>9.120000000000001</v>
      </c>
      <c r="O28" s="2">
        <f>'Raw Data CR'!I29</f>
        <v>13.560000000000002</v>
      </c>
      <c r="P28" s="3">
        <f>'Raw Data IV'!J29</f>
        <v>-7.6</v>
      </c>
      <c r="Q28" s="2">
        <f>'Raw Data CR'!J29</f>
        <v>2.75</v>
      </c>
      <c r="R28" s="3">
        <f>'Raw Data IV'!K29</f>
        <v>7.6000000000000085</v>
      </c>
      <c r="S28" s="2">
        <f>'Raw Data CR'!K29</f>
        <v>-2.7399999999999949</v>
      </c>
      <c r="T28" s="3">
        <f>'Raw Data IV'!L29</f>
        <v>-9.3100000000000023</v>
      </c>
      <c r="U28" s="2">
        <f>'Raw Data CR'!L29</f>
        <v>-2.7000000000000011</v>
      </c>
      <c r="V28" s="35">
        <f>'Raw Data IV'!M29</f>
        <v>7.8700000000000045</v>
      </c>
      <c r="W28" s="35">
        <f>'Raw Data CR'!M29</f>
        <v>2.0300000000000011</v>
      </c>
      <c r="X28" s="35">
        <f>'Raw Data IV'!N29</f>
        <v>5.0199999999999996</v>
      </c>
      <c r="Y28" s="35">
        <f>'Raw Data CR'!N29</f>
        <v>5.0599999999999996</v>
      </c>
      <c r="Z28" s="35">
        <f>'Raw Data IV'!O29</f>
        <v>1</v>
      </c>
      <c r="AA28" s="35">
        <f>'Raw Data CR'!O29</f>
        <v>-5.7199999999999989</v>
      </c>
      <c r="AB28" s="35">
        <f>'Raw Data IV'!P29</f>
        <v>1.7300000000000004</v>
      </c>
      <c r="AC28" s="35">
        <f>'Raw Data CR'!P29</f>
        <v>3.8599999999999994</v>
      </c>
      <c r="AD28" s="35">
        <f>'Raw Data IV'!Q29</f>
        <v>0.15999999999999659</v>
      </c>
      <c r="AE28" s="35">
        <f>'Raw Data CR'!Q29</f>
        <v>-4.0399999999999991</v>
      </c>
      <c r="AF28" s="35">
        <f>'Raw Data IV'!R29</f>
        <v>-20.63</v>
      </c>
      <c r="AG28" s="35">
        <f>'Raw Data CR'!R29</f>
        <v>1</v>
      </c>
      <c r="AH28" s="35">
        <f>'Raw Data IV'!S29</f>
        <v>25.57</v>
      </c>
      <c r="AI28" s="35">
        <f>'Raw Data CR'!S29</f>
        <v>1.1299999999999955</v>
      </c>
      <c r="AJ28" s="35">
        <f>'Raw Data IV'!T29</f>
        <v>1.8399999999999999</v>
      </c>
      <c r="AK28" s="35">
        <f>'Raw Data CR'!T29</f>
        <v>-3.0000000000001137E-2</v>
      </c>
      <c r="AL28" s="35">
        <f>'Raw Data IV'!U29</f>
        <v>-9.1199999999999903</v>
      </c>
      <c r="AM28" s="35">
        <f>'Raw Data CR'!U29</f>
        <v>-13.570000000000007</v>
      </c>
    </row>
    <row r="29" spans="1:39">
      <c r="A29" s="3">
        <v>28</v>
      </c>
      <c r="B29" s="3">
        <f>'Raw Data IV'!C30</f>
        <v>5.18</v>
      </c>
      <c r="C29" s="3">
        <f>'Raw Data CR'!C30</f>
        <v>3.88</v>
      </c>
      <c r="D29" s="3">
        <f>'Raw Data IV'!D30</f>
        <v>1.72</v>
      </c>
      <c r="E29" s="2">
        <f>'Raw Data CR'!D30</f>
        <v>1.1400000000000001</v>
      </c>
      <c r="F29" s="3">
        <f>'Raw Data IV'!E30</f>
        <v>1.65</v>
      </c>
      <c r="G29" s="2">
        <f>'Raw Data CR'!E30</f>
        <v>-0.22999999999999998</v>
      </c>
      <c r="H29" s="3">
        <f>'Raw Data IV'!F30</f>
        <v>0.11999999999999922</v>
      </c>
      <c r="I29" s="2">
        <f>'Raw Data CR'!F30</f>
        <v>2.0199999999999996</v>
      </c>
      <c r="J29" s="3">
        <f>'Raw Data IV'!G30</f>
        <v>0.13000000000000078</v>
      </c>
      <c r="K29" s="2">
        <f>'Raw Data CR'!G30</f>
        <v>1.379999999999999</v>
      </c>
      <c r="L29" s="3">
        <f>'Raw Data IV'!H30</f>
        <v>0.15000000000000036</v>
      </c>
      <c r="M29" s="2">
        <f>'Raw Data CR'!H30</f>
        <v>0.75</v>
      </c>
      <c r="N29" s="3">
        <f>'Raw Data IV'!I30</f>
        <v>10.340000000000002</v>
      </c>
      <c r="O29" s="2">
        <f>'Raw Data CR'!I30</f>
        <v>10.610000000000001</v>
      </c>
      <c r="P29" s="3">
        <f>'Raw Data IV'!J30</f>
        <v>-0.26999999999999957</v>
      </c>
      <c r="Q29" s="2">
        <f>'Raw Data CR'!J30</f>
        <v>-4.4400000000000004</v>
      </c>
      <c r="R29" s="3">
        <f>'Raw Data IV'!K30</f>
        <v>0.26999999999999602</v>
      </c>
      <c r="S29" s="2">
        <f>'Raw Data CR'!K30</f>
        <v>4.4299999999999926</v>
      </c>
      <c r="T29" s="3">
        <f>'Raw Data IV'!L30</f>
        <v>-6.3400000000000016</v>
      </c>
      <c r="U29" s="2">
        <f>'Raw Data CR'!L30</f>
        <v>-4.62</v>
      </c>
      <c r="V29" s="35">
        <f>'Raw Data IV'!M30</f>
        <v>6.8299999999999983</v>
      </c>
      <c r="W29" s="35">
        <f>'Raw Data CR'!M30</f>
        <v>-1.9000000000000057</v>
      </c>
      <c r="X29" s="35">
        <f>'Raw Data IV'!N30</f>
        <v>-1.0999999999999999</v>
      </c>
      <c r="Y29" s="35">
        <f>'Raw Data CR'!N30</f>
        <v>-3.8400000000000007</v>
      </c>
      <c r="Z29" s="35">
        <f>'Raw Data IV'!O30</f>
        <v>0.65000000000000568</v>
      </c>
      <c r="AA29" s="35">
        <f>'Raw Data CR'!O30</f>
        <v>5.789999999999992</v>
      </c>
      <c r="AB29" s="35">
        <f>'Raw Data IV'!P30</f>
        <v>12.350000000000001</v>
      </c>
      <c r="AC29" s="35">
        <f>'Raw Data CR'!P30</f>
        <v>19</v>
      </c>
      <c r="AD29" s="35">
        <f>'Raw Data IV'!Q30</f>
        <v>-7.9699999999999989</v>
      </c>
      <c r="AE29" s="35">
        <f>'Raw Data CR'!Q30</f>
        <v>-16.25</v>
      </c>
      <c r="AF29" s="35">
        <f>'Raw Data IV'!R30</f>
        <v>5.0600000000000005</v>
      </c>
      <c r="AG29" s="35">
        <f>'Raw Data CR'!R30</f>
        <v>-0.51999999999999957</v>
      </c>
      <c r="AH29" s="35">
        <f>'Raw Data IV'!S30</f>
        <v>-9.9199999999999946</v>
      </c>
      <c r="AI29" s="35">
        <f>'Raw Data CR'!S30</f>
        <v>3.5700000000000074</v>
      </c>
      <c r="AJ29" s="35">
        <f>'Raw Data IV'!T30</f>
        <v>1.4400000000000013</v>
      </c>
      <c r="AK29" s="35">
        <f>'Raw Data CR'!T30</f>
        <v>0.85999999999999943</v>
      </c>
      <c r="AL29" s="35">
        <f>'Raw Data IV'!U30</f>
        <v>-10.070000000000007</v>
      </c>
      <c r="AM29" s="35">
        <f>'Raw Data CR'!U30</f>
        <v>-10.599999999999994</v>
      </c>
    </row>
    <row r="30" spans="1:39">
      <c r="A30" s="3">
        <v>29</v>
      </c>
      <c r="B30" s="3">
        <f>'Raw Data IV'!C31</f>
        <v>3.9299999999999997</v>
      </c>
      <c r="C30" s="3">
        <f>'Raw Data CR'!C31</f>
        <v>5.6400000000000006</v>
      </c>
      <c r="D30" s="3">
        <f>'Raw Data IV'!D31</f>
        <v>1.5899999999999999</v>
      </c>
      <c r="E30" s="2">
        <f>'Raw Data CR'!D31</f>
        <v>1.1099999999999999</v>
      </c>
      <c r="F30" s="3">
        <f>'Raw Data IV'!E31</f>
        <v>0.75</v>
      </c>
      <c r="G30" s="2">
        <f>'Raw Data CR'!E31</f>
        <v>1.93</v>
      </c>
      <c r="H30" s="3">
        <f>'Raw Data IV'!F31</f>
        <v>0.40000000000000036</v>
      </c>
      <c r="I30" s="2">
        <f>'Raw Data CR'!F31</f>
        <v>0.65000000000000036</v>
      </c>
      <c r="J30" s="3">
        <f>'Raw Data IV'!G31</f>
        <v>0.28000000000000114</v>
      </c>
      <c r="K30" s="2">
        <f>'Raw Data CR'!G31</f>
        <v>0.16000000000000014</v>
      </c>
      <c r="L30" s="3">
        <f>'Raw Data IV'!H31</f>
        <v>0.16000000000000014</v>
      </c>
      <c r="M30" s="2">
        <f>'Raw Data CR'!H31</f>
        <v>-0.34999999999999787</v>
      </c>
      <c r="N30" s="3">
        <f>'Raw Data IV'!I31</f>
        <v>10.050000000000001</v>
      </c>
      <c r="O30" s="2">
        <f>'Raw Data CR'!I31</f>
        <v>17.72</v>
      </c>
      <c r="P30" s="3">
        <f>'Raw Data IV'!J31</f>
        <v>0.91999999999999993</v>
      </c>
      <c r="Q30" s="2">
        <f>'Raw Data CR'!J31</f>
        <v>-3.46</v>
      </c>
      <c r="R30" s="3">
        <f>'Raw Data IV'!K31</f>
        <v>-0.92000000000000171</v>
      </c>
      <c r="S30" s="2">
        <f>'Raw Data CR'!K31</f>
        <v>3.1899999999999977</v>
      </c>
      <c r="T30" s="3">
        <f>'Raw Data IV'!L31</f>
        <v>-7.5500000000000007</v>
      </c>
      <c r="U30" s="2">
        <f>'Raw Data CR'!L31</f>
        <v>-11.98</v>
      </c>
      <c r="V30" s="35">
        <f>'Raw Data IV'!M31</f>
        <v>2.8100000000000023</v>
      </c>
      <c r="W30" s="35">
        <f>'Raw Data CR'!M31</f>
        <v>0.76000000000000512</v>
      </c>
      <c r="X30" s="35">
        <f>'Raw Data IV'!N31</f>
        <v>0.25</v>
      </c>
      <c r="Y30" s="35">
        <f>'Raw Data CR'!N31</f>
        <v>4.09</v>
      </c>
      <c r="Z30" s="35">
        <f>'Raw Data IV'!O31</f>
        <v>-0.95999999999999375</v>
      </c>
      <c r="AA30" s="35">
        <f>'Raw Data CR'!O31</f>
        <v>2.0700000000000074</v>
      </c>
      <c r="AB30" s="35">
        <f>'Raw Data IV'!P31</f>
        <v>1.529999999999994</v>
      </c>
      <c r="AC30" s="35">
        <f>'Raw Data CR'!P31</f>
        <v>20.220000000000002</v>
      </c>
      <c r="AD30" s="35">
        <f>'Raw Data IV'!Q31</f>
        <v>-2.4600000000000009</v>
      </c>
      <c r="AE30" s="35">
        <f>'Raw Data CR'!Q31</f>
        <v>-19.240000000000002</v>
      </c>
      <c r="AF30" s="35">
        <f>'Raw Data IV'!R31</f>
        <v>-12.49</v>
      </c>
      <c r="AG30" s="35">
        <f>'Raw Data CR'!R31</f>
        <v>-2.1199999999999992</v>
      </c>
      <c r="AH30" s="35">
        <f>'Raw Data IV'!S31</f>
        <v>2.5699999999999932</v>
      </c>
      <c r="AI30" s="35">
        <f>'Raw Data CR'!S31</f>
        <v>1.9500000000000028</v>
      </c>
      <c r="AJ30" s="35">
        <f>'Raw Data IV'!T31</f>
        <v>1.9600000000000009</v>
      </c>
      <c r="AK30" s="35">
        <f>'Raw Data CR'!T31</f>
        <v>2.4899999999999984</v>
      </c>
      <c r="AL30" s="35">
        <f>'Raw Data IV'!U31</f>
        <v>-10.039999999999992</v>
      </c>
      <c r="AM30" s="35">
        <f>'Raw Data CR'!U31</f>
        <v>-17.72999999999999</v>
      </c>
    </row>
    <row r="31" spans="1:39">
      <c r="A31" s="3">
        <v>30</v>
      </c>
      <c r="B31" s="3">
        <f>'Raw Data IV'!C32</f>
        <v>4.66</v>
      </c>
      <c r="C31" s="3">
        <f>'Raw Data CR'!C32</f>
        <v>4.4000000000000004</v>
      </c>
      <c r="D31" s="3">
        <f>'Raw Data IV'!D32</f>
        <v>2.04</v>
      </c>
      <c r="E31" s="2">
        <f>'Raw Data CR'!D32</f>
        <v>2.5500000000000003</v>
      </c>
      <c r="F31" s="3">
        <f>'Raw Data IV'!E32</f>
        <v>-0.58000000000000007</v>
      </c>
      <c r="G31" s="2">
        <f>'Raw Data CR'!E32</f>
        <v>0.72000000000000008</v>
      </c>
      <c r="H31" s="3">
        <f>'Raw Data IV'!F32</f>
        <v>0.11999999999999922</v>
      </c>
      <c r="I31" s="2">
        <f>'Raw Data CR'!F32</f>
        <v>1.4100000000000001</v>
      </c>
      <c r="J31" s="3">
        <f>'Raw Data IV'!G32</f>
        <v>-0.41000000000000014</v>
      </c>
      <c r="K31" s="2">
        <f>'Raw Data CR'!G32</f>
        <v>0.8100000000000005</v>
      </c>
      <c r="L31" s="3">
        <f>'Raw Data IV'!H32</f>
        <v>-0.95000000000000107</v>
      </c>
      <c r="M31" s="2">
        <f>'Raw Data CR'!H32</f>
        <v>0.19999999999999929</v>
      </c>
      <c r="N31" s="3">
        <f>'Raw Data IV'!I32</f>
        <v>12.129999999999999</v>
      </c>
      <c r="O31" s="2">
        <f>'Raw Data CR'!I32</f>
        <v>9.65</v>
      </c>
      <c r="P31" s="3">
        <f>'Raw Data IV'!J32</f>
        <v>2.72</v>
      </c>
      <c r="Q31" s="2">
        <f>'Raw Data CR'!J32</f>
        <v>-4.13</v>
      </c>
      <c r="R31" s="3">
        <f>'Raw Data IV'!K32</f>
        <v>-2.2600000000000051</v>
      </c>
      <c r="S31" s="2">
        <f>'Raw Data CR'!K32</f>
        <v>4.1300000000000097</v>
      </c>
      <c r="T31" s="3">
        <f>'Raw Data IV'!L32</f>
        <v>-1.6600000000000001</v>
      </c>
      <c r="U31" s="2">
        <f>'Raw Data CR'!L32</f>
        <v>-2.84</v>
      </c>
      <c r="V31" s="35">
        <f>'Raw Data IV'!M32</f>
        <v>1.1899999999999977</v>
      </c>
      <c r="W31" s="35">
        <f>'Raw Data CR'!M32</f>
        <v>2.9200000000000017</v>
      </c>
      <c r="X31" s="35">
        <f>'Raw Data IV'!N32</f>
        <v>-6.4200000000000008</v>
      </c>
      <c r="Y31" s="35">
        <f>'Raw Data CR'!N32</f>
        <v>2.2200000000000006</v>
      </c>
      <c r="Z31" s="35">
        <f>'Raw Data IV'!O32</f>
        <v>5.5900000000000034</v>
      </c>
      <c r="AA31" s="35">
        <f>'Raw Data CR'!O32</f>
        <v>1.5099999999999909</v>
      </c>
      <c r="AB31" s="35">
        <f>'Raw Data IV'!P32</f>
        <v>1.1999999999999993</v>
      </c>
      <c r="AC31" s="35">
        <f>'Raw Data CR'!P32</f>
        <v>-9.07</v>
      </c>
      <c r="AD31" s="35">
        <f>'Raw Data IV'!Q32</f>
        <v>-0.78000000000000114</v>
      </c>
      <c r="AE31" s="35">
        <f>'Raw Data CR'!Q32</f>
        <v>-1.2800000000000011</v>
      </c>
      <c r="AF31" s="35">
        <f>'Raw Data IV'!R32</f>
        <v>-2.79</v>
      </c>
      <c r="AG31" s="35">
        <f>'Raw Data CR'!R32</f>
        <v>-1.3200000000000003</v>
      </c>
      <c r="AH31" s="35">
        <f>'Raw Data IV'!S32</f>
        <v>1.7999999999999972</v>
      </c>
      <c r="AI31" s="35">
        <f>'Raw Data CR'!S32</f>
        <v>1.6999999999999957</v>
      </c>
      <c r="AJ31" s="35">
        <f>'Raw Data IV'!T32</f>
        <v>0.51999999999999957</v>
      </c>
      <c r="AK31" s="35">
        <f>'Raw Data CR'!T32</f>
        <v>-0.19999999999999929</v>
      </c>
      <c r="AL31" s="35">
        <f>'Raw Data IV'!U32</f>
        <v>-12.129999999999995</v>
      </c>
      <c r="AM31" s="35">
        <f>'Raw Data CR'!U32</f>
        <v>-9.6499999999999915</v>
      </c>
    </row>
    <row r="32" spans="1:39">
      <c r="A32" s="3">
        <v>31</v>
      </c>
      <c r="B32" s="3">
        <f>'Raw Data IV'!C33</f>
        <v>5.08</v>
      </c>
      <c r="C32" s="3">
        <f>'Raw Data CR'!C33</f>
        <v>2.4699999999999998</v>
      </c>
      <c r="D32" s="3">
        <f>'Raw Data IV'!D33</f>
        <v>2.37</v>
      </c>
      <c r="E32" s="2">
        <f>'Raw Data CR'!D33</f>
        <v>0.92999999999999972</v>
      </c>
      <c r="F32" s="3">
        <f>'Raw Data IV'!E33</f>
        <v>0.26</v>
      </c>
      <c r="G32" s="2">
        <f>'Raw Data CR'!E33</f>
        <v>-0.61</v>
      </c>
      <c r="H32" s="3">
        <f>'Raw Data IV'!F33</f>
        <v>1.3100000000000005</v>
      </c>
      <c r="I32" s="2">
        <f>'Raw Data CR'!F33</f>
        <v>3.5500000000000007</v>
      </c>
      <c r="J32" s="3">
        <f>'Raw Data IV'!G33</f>
        <v>1.1099999999999994</v>
      </c>
      <c r="K32" s="2">
        <f>'Raw Data CR'!G33</f>
        <v>2.4399999999999995</v>
      </c>
      <c r="L32" s="3">
        <f>'Raw Data IV'!H33</f>
        <v>0.91000000000000014</v>
      </c>
      <c r="M32" s="2">
        <f>'Raw Data CR'!H33</f>
        <v>1.33</v>
      </c>
      <c r="N32" s="3">
        <f>'Raw Data IV'!I33</f>
        <v>11.900000000000002</v>
      </c>
      <c r="O32" s="2">
        <f>'Raw Data CR'!I33</f>
        <v>6.919999999999999</v>
      </c>
      <c r="P32" s="3">
        <f>'Raw Data IV'!J33</f>
        <v>0.65999999999999925</v>
      </c>
      <c r="Q32" s="2">
        <f>'Raw Data CR'!J33</f>
        <v>-2.38</v>
      </c>
      <c r="R32" s="3">
        <f>'Raw Data IV'!K33</f>
        <v>-0.65999999999999659</v>
      </c>
      <c r="S32" s="2">
        <f>'Raw Data CR'!K33</f>
        <v>2.3799999999999955</v>
      </c>
      <c r="T32" s="3">
        <f>'Raw Data IV'!L33</f>
        <v>-0.79999999999999893</v>
      </c>
      <c r="U32" s="2">
        <f>'Raw Data CR'!L33</f>
        <v>1.2699999999999996</v>
      </c>
      <c r="V32" s="35">
        <f>'Raw Data IV'!M33</f>
        <v>-2.5999999999999943</v>
      </c>
      <c r="W32" s="35">
        <f>'Raw Data CR'!M33</f>
        <v>2.3100000000000023</v>
      </c>
      <c r="X32" s="35">
        <f>'Raw Data IV'!N33</f>
        <v>-10.34</v>
      </c>
      <c r="Y32" s="35">
        <f>'Raw Data CR'!N33</f>
        <v>-5.1499999999999995</v>
      </c>
      <c r="Z32" s="35">
        <f>'Raw Data IV'!O33</f>
        <v>6.0100000000000051</v>
      </c>
      <c r="AA32" s="35">
        <f>'Raw Data CR'!O33</f>
        <v>4.8900000000000006</v>
      </c>
      <c r="AB32" s="35">
        <f>'Raw Data IV'!P33</f>
        <v>18.690000000000001</v>
      </c>
      <c r="AC32" s="35">
        <f>'Raw Data CR'!P33</f>
        <v>8.5400000000000009</v>
      </c>
      <c r="AD32" s="35">
        <f>'Raw Data IV'!Q33</f>
        <v>-18.82</v>
      </c>
      <c r="AE32" s="35">
        <f>'Raw Data CR'!Q33</f>
        <v>-8.5300000000000011</v>
      </c>
      <c r="AF32" s="35">
        <f>'Raw Data IV'!R33</f>
        <v>1.0300000000000011</v>
      </c>
      <c r="AG32" s="35">
        <f>'Raw Data CR'!R33</f>
        <v>1.6300000000000008</v>
      </c>
      <c r="AH32" s="35">
        <f>'Raw Data IV'!S33</f>
        <v>-3.7000000000000028</v>
      </c>
      <c r="AI32" s="35">
        <f>'Raw Data CR'!S33</f>
        <v>-5.5499999999999972</v>
      </c>
      <c r="AJ32" s="35">
        <f>'Raw Data IV'!T33</f>
        <v>2.09</v>
      </c>
      <c r="AK32" s="35">
        <f>'Raw Data CR'!T33</f>
        <v>0.90000000000000213</v>
      </c>
      <c r="AL32" s="35">
        <f>'Raw Data IV'!U33</f>
        <v>-11.899999999999991</v>
      </c>
      <c r="AM32" s="35">
        <f>'Raw Data CR'!U33</f>
        <v>-6.9200000000000017</v>
      </c>
    </row>
    <row r="33" spans="1:39">
      <c r="A33" s="3">
        <v>32</v>
      </c>
      <c r="B33" s="3">
        <f>'Raw Data IV'!C34</f>
        <v>4.38</v>
      </c>
      <c r="C33" s="3">
        <f>'Raw Data CR'!C34</f>
        <v>7.04</v>
      </c>
      <c r="D33" s="3">
        <f>'Raw Data IV'!D34</f>
        <v>1.6100000000000003</v>
      </c>
      <c r="E33" s="2">
        <f>'Raw Data CR'!D34</f>
        <v>3.35</v>
      </c>
      <c r="F33" s="3">
        <f>'Raw Data IV'!E34</f>
        <v>0.77</v>
      </c>
      <c r="G33" s="2">
        <f>'Raw Data CR'!E34</f>
        <v>1.19</v>
      </c>
      <c r="H33" s="3">
        <f>'Raw Data IV'!F34</f>
        <v>1.3499999999999996</v>
      </c>
      <c r="I33" s="2">
        <f>'Raw Data CR'!F34</f>
        <v>1.6400000000000006</v>
      </c>
      <c r="J33" s="3">
        <f>'Raw Data IV'!G34</f>
        <v>0.56999999999999851</v>
      </c>
      <c r="K33" s="2">
        <f>'Raw Data CR'!G34</f>
        <v>0.94000000000000128</v>
      </c>
      <c r="L33" s="3">
        <f>'Raw Data IV'!H34</f>
        <v>-0.21000000000000085</v>
      </c>
      <c r="M33" s="2">
        <f>'Raw Data CR'!H34</f>
        <v>0.24000000000000021</v>
      </c>
      <c r="N33" s="3">
        <f>'Raw Data IV'!I34</f>
        <v>14.39</v>
      </c>
      <c r="O33" s="2">
        <f>'Raw Data CR'!I34</f>
        <v>13.979999999999999</v>
      </c>
      <c r="P33" s="3">
        <f>'Raw Data IV'!J34</f>
        <v>-5.85</v>
      </c>
      <c r="Q33" s="2">
        <f>'Raw Data CR'!J34</f>
        <v>2.1800000000000002</v>
      </c>
      <c r="R33" s="3">
        <f>'Raw Data IV'!K34</f>
        <v>5.8500000000000085</v>
      </c>
      <c r="S33" s="2">
        <f>'Raw Data CR'!K34</f>
        <v>-2.1800000000000068</v>
      </c>
      <c r="T33" s="3">
        <f>'Raw Data IV'!L34</f>
        <v>-3.9299999999999997</v>
      </c>
      <c r="U33" s="2">
        <f>'Raw Data CR'!L34</f>
        <v>-6.0900000000000016</v>
      </c>
      <c r="V33" s="35">
        <f>'Raw Data IV'!M34</f>
        <v>2.9299999999999926</v>
      </c>
      <c r="W33" s="35">
        <f>'Raw Data CR'!M34</f>
        <v>2.0499999999999972</v>
      </c>
      <c r="X33" s="35">
        <f>'Raw Data IV'!N34</f>
        <v>2.8100000000000005</v>
      </c>
      <c r="Y33" s="35">
        <f>'Raw Data CR'!N34</f>
        <v>-2.0300000000000002</v>
      </c>
      <c r="Z33" s="35">
        <f>'Raw Data IV'!O34</f>
        <v>1.9899999999999949</v>
      </c>
      <c r="AA33" s="35">
        <f>'Raw Data CR'!O34</f>
        <v>-0.64999999999999147</v>
      </c>
      <c r="AB33" s="35">
        <f>'Raw Data IV'!P34</f>
        <v>16.93</v>
      </c>
      <c r="AC33" s="35">
        <f>'Raw Data CR'!P34</f>
        <v>20.720000000000002</v>
      </c>
      <c r="AD33" s="35">
        <f>'Raw Data IV'!Q34</f>
        <v>-18.36</v>
      </c>
      <c r="AE33" s="35">
        <f>'Raw Data CR'!Q34</f>
        <v>-19.749999999999993</v>
      </c>
      <c r="AF33" s="35">
        <f>'Raw Data IV'!R34</f>
        <v>7.7799999999999994</v>
      </c>
      <c r="AG33" s="35">
        <f>'Raw Data CR'!R34</f>
        <v>2.9999999999999982</v>
      </c>
      <c r="AH33" s="35">
        <f>'Raw Data IV'!S34</f>
        <v>0.25</v>
      </c>
      <c r="AI33" s="35">
        <f>'Raw Data CR'!S34</f>
        <v>-0.41999999999998749</v>
      </c>
      <c r="AJ33" s="35">
        <f>'Raw Data IV'!T34</f>
        <v>0.48999999999999844</v>
      </c>
      <c r="AK33" s="35">
        <f>'Raw Data CR'!T34</f>
        <v>1.610000000000003</v>
      </c>
      <c r="AL33" s="35">
        <f>'Raw Data IV'!U34</f>
        <v>-14.39</v>
      </c>
      <c r="AM33" s="35">
        <f>'Raw Data CR'!U34</f>
        <v>-13.980000000000004</v>
      </c>
    </row>
    <row r="34" spans="1:39" ht="15" customHeight="1">
      <c r="B34" s="12" t="str">
        <f t="shared" ref="B34:Q34" si="0">B1</f>
        <v>UR3tip-FP</v>
      </c>
      <c r="C34" s="12" t="str">
        <f t="shared" si="0"/>
        <v>UR3tip-FP</v>
      </c>
      <c r="D34" s="12" t="str">
        <f t="shared" si="0"/>
        <v>UR3Center-FP</v>
      </c>
      <c r="E34" s="12" t="str">
        <f t="shared" si="0"/>
        <v>UR3Center-FP</v>
      </c>
      <c r="F34" s="12" t="str">
        <f t="shared" si="0"/>
        <v>UR3apex-FP</v>
      </c>
      <c r="G34" s="12" t="str">
        <f t="shared" si="0"/>
        <v>UR3apex-FP</v>
      </c>
      <c r="H34" s="12" t="str">
        <f t="shared" si="0"/>
        <v>UR6tip-FP</v>
      </c>
      <c r="I34" s="12" t="str">
        <f t="shared" si="0"/>
        <v>UR6tip-FP</v>
      </c>
      <c r="J34" s="12" t="str">
        <f t="shared" si="0"/>
        <v>UR6Center-FP</v>
      </c>
      <c r="K34" s="12" t="str">
        <f t="shared" si="0"/>
        <v>UR6Center-FP</v>
      </c>
      <c r="L34" s="12" t="str">
        <f t="shared" si="0"/>
        <v>UR6apex-FP</v>
      </c>
      <c r="M34" s="12" t="str">
        <f t="shared" si="0"/>
        <v>UR6apex-FP</v>
      </c>
      <c r="N34" s="12" t="str">
        <f t="shared" si="0"/>
        <v>UR3-tipping-horizontal plane</v>
      </c>
      <c r="O34" s="12" t="str">
        <f t="shared" si="0"/>
        <v>UR3-tipping-horizontal plane</v>
      </c>
      <c r="P34" s="12" t="str">
        <f t="shared" si="0"/>
        <v>UR6-tipping- FP</v>
      </c>
      <c r="Q34" s="12" t="str">
        <f t="shared" si="0"/>
        <v>UR6-tipping- FP</v>
      </c>
      <c r="R34" s="12" t="str">
        <f t="shared" ref="R34:AM34" si="1">R1</f>
        <v>UR6-tipping - HP</v>
      </c>
      <c r="S34" s="12" t="str">
        <f t="shared" si="1"/>
        <v>UR6-tipping - HP</v>
      </c>
      <c r="T34" s="12" t="str">
        <f t="shared" si="1"/>
        <v>UR3-torque/ MSP</v>
      </c>
      <c r="U34" s="12" t="str">
        <f t="shared" si="1"/>
        <v>UR3-torque/ MSP</v>
      </c>
      <c r="V34" s="12" t="str">
        <f t="shared" si="1"/>
        <v>UR3 torque- Horizontal plane</v>
      </c>
      <c r="W34" s="12" t="str">
        <f t="shared" si="1"/>
        <v>UR3 torque- Horizontal plane</v>
      </c>
      <c r="X34" s="12" t="str">
        <f t="shared" si="1"/>
        <v>UR6torque - MSP</v>
      </c>
      <c r="Y34" s="12" t="str">
        <f t="shared" si="1"/>
        <v>UR6torque - MSP</v>
      </c>
      <c r="Z34" s="12" t="str">
        <f t="shared" si="1"/>
        <v>UR6torque - HP</v>
      </c>
      <c r="AA34" s="12" t="str">
        <f t="shared" si="1"/>
        <v>UR6torque - HP</v>
      </c>
      <c r="AB34" s="12" t="str">
        <f t="shared" si="1"/>
        <v>UR3Rotation - MSP</v>
      </c>
      <c r="AC34" s="12" t="str">
        <f t="shared" si="1"/>
        <v>UR3Rotation - MSP</v>
      </c>
      <c r="AD34" s="12" t="str">
        <f t="shared" si="1"/>
        <v>UR3Rotation - FP</v>
      </c>
      <c r="AE34" s="12" t="str">
        <f t="shared" si="1"/>
        <v>UR3Rotation - FP</v>
      </c>
      <c r="AF34" s="12" t="str">
        <f t="shared" si="1"/>
        <v>UR6Rotation - MSP</v>
      </c>
      <c r="AG34" s="12" t="str">
        <f t="shared" si="1"/>
        <v>UR6Rotation - MSP</v>
      </c>
      <c r="AH34" s="12" t="str">
        <f t="shared" si="1"/>
        <v>UR6Rotation - FP</v>
      </c>
      <c r="AI34" s="12" t="str">
        <f t="shared" si="1"/>
        <v>UR6Rotation - FP</v>
      </c>
      <c r="AJ34" s="12" t="str">
        <f t="shared" si="1"/>
        <v>UR3-Root Length</v>
      </c>
      <c r="AK34" s="12" t="str">
        <f t="shared" si="1"/>
        <v>UR3-Root Length</v>
      </c>
      <c r="AL34" s="12" t="str">
        <f t="shared" si="1"/>
        <v>UR3-tipping-/FP</v>
      </c>
      <c r="AM34" s="12" t="str">
        <f t="shared" si="1"/>
        <v>UR3-tipping-/FP</v>
      </c>
    </row>
    <row r="35" spans="1:39">
      <c r="A35" s="3" t="s">
        <v>2</v>
      </c>
      <c r="B35" s="4" t="e">
        <f>#REF!</f>
        <v>#REF!</v>
      </c>
      <c r="C35" s="4" t="e">
        <f>#REF!</f>
        <v>#REF!</v>
      </c>
      <c r="D35" s="4" t="e">
        <f>#REF!</f>
        <v>#REF!</v>
      </c>
      <c r="E35" s="4" t="e">
        <f>#REF!</f>
        <v>#REF!</v>
      </c>
      <c r="F35" s="4" t="e">
        <f>#REF!</f>
        <v>#REF!</v>
      </c>
      <c r="G35" s="4" t="e">
        <f>#REF!</f>
        <v>#REF!</v>
      </c>
      <c r="H35" s="5" t="e">
        <f>#REF!</f>
        <v>#REF!</v>
      </c>
      <c r="I35" s="5" t="e">
        <f>#REF!</f>
        <v>#REF!</v>
      </c>
      <c r="J35" s="5" t="e">
        <f>#REF!</f>
        <v>#REF!</v>
      </c>
      <c r="K35" s="4" t="e">
        <f>#REF!</f>
        <v>#REF!</v>
      </c>
      <c r="L35" s="5" t="e">
        <f>#REF!</f>
        <v>#REF!</v>
      </c>
      <c r="M35" s="5" t="e">
        <f>#REF!</f>
        <v>#REF!</v>
      </c>
      <c r="N35" s="5" t="e">
        <f>#REF!</f>
        <v>#REF!</v>
      </c>
      <c r="O35" s="5" t="e">
        <f>#REF!</f>
        <v>#REF!</v>
      </c>
      <c r="P35" s="5" t="e">
        <f>#REF!</f>
        <v>#REF!</v>
      </c>
      <c r="Q35" s="5" t="e">
        <f>#REF!</f>
        <v>#REF!</v>
      </c>
      <c r="R35" s="5" t="e">
        <f>#REF!</f>
        <v>#REF!</v>
      </c>
      <c r="S35" s="5" t="e">
        <f>#REF!</f>
        <v>#REF!</v>
      </c>
      <c r="T35" s="5" t="e">
        <f>#REF!</f>
        <v>#REF!</v>
      </c>
      <c r="U35" s="5" t="e">
        <f>#REF!</f>
        <v>#REF!</v>
      </c>
      <c r="V35" s="5" t="e">
        <f>#REF!</f>
        <v>#REF!</v>
      </c>
      <c r="W35" s="5" t="e">
        <f>#REF!</f>
        <v>#REF!</v>
      </c>
      <c r="X35" s="5" t="e">
        <f>#REF!</f>
        <v>#REF!</v>
      </c>
      <c r="Y35" s="5" t="e">
        <f>#REF!</f>
        <v>#REF!</v>
      </c>
      <c r="Z35" s="5" t="e">
        <f>#REF!</f>
        <v>#REF!</v>
      </c>
      <c r="AA35" s="5" t="e">
        <f>#REF!</f>
        <v>#REF!</v>
      </c>
      <c r="AB35" s="5" t="e">
        <f>#REF!</f>
        <v>#REF!</v>
      </c>
      <c r="AC35" s="5" t="e">
        <f>#REF!</f>
        <v>#REF!</v>
      </c>
      <c r="AD35" s="5" t="e">
        <f>#REF!</f>
        <v>#REF!</v>
      </c>
      <c r="AE35" s="5" t="e">
        <f>#REF!</f>
        <v>#REF!</v>
      </c>
      <c r="AF35" s="5" t="e">
        <f>#REF!</f>
        <v>#REF!</v>
      </c>
      <c r="AG35" s="5" t="e">
        <f>#REF!</f>
        <v>#REF!</v>
      </c>
      <c r="AH35" s="5" t="e">
        <f>#REF!</f>
        <v>#REF!</v>
      </c>
      <c r="AI35" s="5" t="e">
        <f>#REF!</f>
        <v>#REF!</v>
      </c>
      <c r="AJ35" s="5" t="e">
        <f>#REF!</f>
        <v>#REF!</v>
      </c>
      <c r="AK35" s="5" t="e">
        <f>#REF!</f>
        <v>#REF!</v>
      </c>
      <c r="AL35" s="5" t="e">
        <f>#REF!</f>
        <v>#REF!</v>
      </c>
      <c r="AM35" s="5" t="e">
        <f>#REF!</f>
        <v>#REF!</v>
      </c>
    </row>
    <row r="36" spans="1:39">
      <c r="A36" s="3" t="s">
        <v>3</v>
      </c>
      <c r="C36" s="6">
        <v>0.25717460130513103</v>
      </c>
      <c r="D36" s="7"/>
      <c r="E36" s="6">
        <v>0.82095351562873464</v>
      </c>
      <c r="F36" s="7"/>
      <c r="G36" s="6">
        <v>0.18807821899583496</v>
      </c>
      <c r="H36" s="7"/>
    </row>
    <row r="37" spans="1:39" ht="15.75" customHeight="1">
      <c r="A37" s="3" t="s">
        <v>4</v>
      </c>
      <c r="C37" s="8">
        <f>_xlfn.T.TEST(B2:B33,C2:C33,2,2)</f>
        <v>0.6452395718726075</v>
      </c>
      <c r="D37" s="9"/>
      <c r="E37" s="8">
        <f>_xlfn.T.TEST(D2:D33,E1:E33,2,2)</f>
        <v>0.63170307639201806</v>
      </c>
      <c r="F37" s="9"/>
      <c r="G37" s="10">
        <f>_xlfn.T.TEST(F2:F33,G2:G33,2,2)</f>
        <v>0.33048221143006451</v>
      </c>
    </row>
    <row r="38" spans="1:39" ht="15" customHeight="1">
      <c r="A38" s="3" t="s">
        <v>16</v>
      </c>
      <c r="I38" s="11">
        <v>0.41799999999999998</v>
      </c>
      <c r="K38" s="11">
        <v>0.25800000000000001</v>
      </c>
      <c r="M38" s="11">
        <v>0.60299999999999998</v>
      </c>
      <c r="O38" s="11">
        <v>0.81699999999999995</v>
      </c>
      <c r="Q38" s="11">
        <v>0.84</v>
      </c>
      <c r="R38" s="11">
        <v>1.84</v>
      </c>
      <c r="S38" s="11">
        <v>2.84</v>
      </c>
      <c r="T38" s="11">
        <v>3.84</v>
      </c>
      <c r="U38" s="11">
        <v>4.84</v>
      </c>
      <c r="V38" s="11">
        <v>5.84</v>
      </c>
      <c r="W38" s="11">
        <v>6.84</v>
      </c>
      <c r="X38" s="11">
        <v>7.84</v>
      </c>
      <c r="Y38" s="11">
        <v>8.84</v>
      </c>
      <c r="Z38" s="11">
        <v>9.84</v>
      </c>
      <c r="AA38" s="11">
        <v>10.84</v>
      </c>
      <c r="AB38" s="11">
        <v>11.84</v>
      </c>
      <c r="AC38" s="11">
        <v>12.84</v>
      </c>
      <c r="AD38" s="11">
        <v>13.84</v>
      </c>
      <c r="AE38" s="11">
        <v>14.84</v>
      </c>
      <c r="AF38" s="11">
        <v>15.84</v>
      </c>
      <c r="AG38" s="11">
        <v>16.84</v>
      </c>
      <c r="AH38" s="11">
        <v>17.84</v>
      </c>
      <c r="AI38" s="11">
        <v>18.84</v>
      </c>
      <c r="AJ38" s="11">
        <v>19.84</v>
      </c>
      <c r="AK38" s="11">
        <v>20.84</v>
      </c>
      <c r="AL38" s="11">
        <v>21.84</v>
      </c>
      <c r="AM38" s="11">
        <v>22.84</v>
      </c>
    </row>
    <row r="39" spans="1:39">
      <c r="A39" s="3" t="s">
        <v>10</v>
      </c>
      <c r="B39" s="18">
        <f>AVERAGE(B2:B33)</f>
        <v>4.7575000000000003</v>
      </c>
      <c r="C39" s="18">
        <f>AVERAGE(C2:C33)</f>
        <v>4.54</v>
      </c>
      <c r="D39" s="18">
        <f>AVERAGE(D2:D33)</f>
        <v>1.8631249999999997</v>
      </c>
      <c r="E39" s="18">
        <f>AVERAGE(E1:E33)</f>
        <v>1.7215624999999997</v>
      </c>
      <c r="F39" s="18">
        <f t="shared" ref="F39:Q39" si="2">AVERAGE(F2:F33)</f>
        <v>6.9062499999999999E-2</v>
      </c>
      <c r="G39" s="18">
        <f t="shared" si="2"/>
        <v>0.35624999999999996</v>
      </c>
      <c r="H39" s="18">
        <f t="shared" si="2"/>
        <v>0.87281250000000021</v>
      </c>
      <c r="I39" s="18">
        <f t="shared" si="2"/>
        <v>1.3553125000000001</v>
      </c>
      <c r="J39" s="18">
        <f t="shared" si="2"/>
        <v>0.43687499999999996</v>
      </c>
      <c r="K39" s="18">
        <f t="shared" si="2"/>
        <v>0.72968749999999971</v>
      </c>
      <c r="L39" s="18">
        <f t="shared" si="2"/>
        <v>2.5937499999999919E-2</v>
      </c>
      <c r="M39" s="18">
        <f t="shared" si="2"/>
        <v>0.10468750000000004</v>
      </c>
      <c r="N39" s="18">
        <f t="shared" si="2"/>
        <v>10.174062499999998</v>
      </c>
      <c r="O39" s="18">
        <f t="shared" si="2"/>
        <v>11.25625</v>
      </c>
      <c r="P39" s="18">
        <f t="shared" si="2"/>
        <v>-1.1415625</v>
      </c>
      <c r="Q39" s="18">
        <f t="shared" si="2"/>
        <v>-0.95281250000000028</v>
      </c>
      <c r="R39" s="18">
        <f t="shared" ref="R39:AM39" si="3">AVERAGE(R2:R33)</f>
        <v>1.3715625000000009</v>
      </c>
      <c r="S39" s="18">
        <f t="shared" si="3"/>
        <v>0.94124999999999837</v>
      </c>
      <c r="T39" s="18">
        <f t="shared" si="3"/>
        <v>-4.3218750000000004</v>
      </c>
      <c r="U39" s="18">
        <f t="shared" si="3"/>
        <v>-4.9696874999999991</v>
      </c>
      <c r="V39" s="18">
        <f t="shared" si="3"/>
        <v>1.9350000000000018</v>
      </c>
      <c r="W39" s="18">
        <f t="shared" si="3"/>
        <v>3.4565625000000009</v>
      </c>
      <c r="X39" s="18">
        <f t="shared" si="3"/>
        <v>-0.8396874999999997</v>
      </c>
      <c r="Y39" s="18">
        <f t="shared" si="3"/>
        <v>-1.1612499999999997</v>
      </c>
      <c r="Z39" s="18">
        <f t="shared" si="3"/>
        <v>1.6990625000000015</v>
      </c>
      <c r="AA39" s="18">
        <f t="shared" si="3"/>
        <v>1.7184374999999985</v>
      </c>
      <c r="AB39" s="18">
        <f t="shared" si="3"/>
        <v>11.997812500000004</v>
      </c>
      <c r="AC39" s="18">
        <f t="shared" si="3"/>
        <v>15.105937500000003</v>
      </c>
      <c r="AD39" s="18">
        <f t="shared" si="3"/>
        <v>-11.370625000000002</v>
      </c>
      <c r="AE39" s="18">
        <f t="shared" si="3"/>
        <v>-14.952812500000004</v>
      </c>
      <c r="AF39" s="18">
        <f t="shared" si="3"/>
        <v>-3.524999999999999</v>
      </c>
      <c r="AG39" s="18">
        <f t="shared" si="3"/>
        <v>2.2218750000000007</v>
      </c>
      <c r="AH39" s="18">
        <f t="shared" si="3"/>
        <v>3.0678125000000005</v>
      </c>
      <c r="AI39" s="18">
        <f t="shared" si="3"/>
        <v>-1.8774999999999997</v>
      </c>
      <c r="AJ39" s="18">
        <f t="shared" si="3"/>
        <v>0.81375000000000008</v>
      </c>
      <c r="AK39" s="18">
        <f t="shared" si="3"/>
        <v>0.5778125000000004</v>
      </c>
      <c r="AL39" s="18">
        <f t="shared" si="3"/>
        <v>-10.118437499999999</v>
      </c>
      <c r="AM39" s="18">
        <f t="shared" si="3"/>
        <v>-8.9153125000000006</v>
      </c>
    </row>
    <row r="40" spans="1:39" s="21" customFormat="1">
      <c r="A40" s="19" t="s">
        <v>11</v>
      </c>
      <c r="B40" s="20">
        <f>STDEV(B2:B33)</f>
        <v>1.3152578552536558</v>
      </c>
      <c r="C40" s="20">
        <f>STDEV(C2:C33)</f>
        <v>2.3114148718214613</v>
      </c>
      <c r="D40" s="20">
        <f>STDEV(D2:D33)</f>
        <v>0.79453146063292246</v>
      </c>
      <c r="E40" s="20">
        <f>STDEV(E1:E33)</f>
        <v>1.4602189614309842</v>
      </c>
      <c r="F40" s="20">
        <f t="shared" ref="F40:Q40" si="4">STDEV(F2:F33)</f>
        <v>1.3147215070611082</v>
      </c>
      <c r="G40" s="20">
        <f t="shared" si="4"/>
        <v>1.0074040416961838</v>
      </c>
      <c r="H40" s="20">
        <f t="shared" si="4"/>
        <v>1.0991235052707726</v>
      </c>
      <c r="I40" s="20">
        <f t="shared" si="4"/>
        <v>1.1227586543722308</v>
      </c>
      <c r="J40" s="20">
        <f t="shared" si="4"/>
        <v>0.87186280919908243</v>
      </c>
      <c r="K40" s="20">
        <f t="shared" si="4"/>
        <v>0.80223672950151714</v>
      </c>
      <c r="L40" s="20">
        <f t="shared" si="4"/>
        <v>0.96456528525348117</v>
      </c>
      <c r="M40" s="20">
        <f t="shared" si="4"/>
        <v>0.70464809050448196</v>
      </c>
      <c r="N40" s="20">
        <f t="shared" si="4"/>
        <v>4.0546801786092228</v>
      </c>
      <c r="O40" s="20">
        <f t="shared" si="4"/>
        <v>5.4938767967678803</v>
      </c>
      <c r="P40" s="20">
        <f t="shared" si="4"/>
        <v>3.7195690952087794</v>
      </c>
      <c r="Q40" s="20">
        <f t="shared" si="4"/>
        <v>3.6047193388801819</v>
      </c>
      <c r="R40" s="20">
        <f t="shared" ref="R40:AM40" si="5">STDEV(R2:R33)</f>
        <v>4.1506859980046986</v>
      </c>
      <c r="S40" s="20">
        <f t="shared" si="5"/>
        <v>4.0068310622348839</v>
      </c>
      <c r="T40" s="20">
        <f t="shared" si="5"/>
        <v>4.4558612631874199</v>
      </c>
      <c r="U40" s="20">
        <f t="shared" si="5"/>
        <v>4.1762172143908165</v>
      </c>
      <c r="V40" s="20">
        <f t="shared" si="5"/>
        <v>5.6198346893377451</v>
      </c>
      <c r="W40" s="20">
        <f t="shared" si="5"/>
        <v>3.9913298045727781</v>
      </c>
      <c r="X40" s="20">
        <f t="shared" si="5"/>
        <v>4.4968458367881281</v>
      </c>
      <c r="Y40" s="20">
        <f t="shared" si="5"/>
        <v>3.6908987890441729</v>
      </c>
      <c r="Z40" s="20">
        <f t="shared" si="5"/>
        <v>4.1864245730271055</v>
      </c>
      <c r="AA40" s="20">
        <f t="shared" si="5"/>
        <v>3.7189584991699469</v>
      </c>
      <c r="AB40" s="20">
        <f t="shared" si="5"/>
        <v>7.8770973589526774</v>
      </c>
      <c r="AC40" s="20">
        <f t="shared" si="5"/>
        <v>9.9810503873428793</v>
      </c>
      <c r="AD40" s="20">
        <f t="shared" si="5"/>
        <v>8.9324746191959949</v>
      </c>
      <c r="AE40" s="20">
        <f t="shared" si="5"/>
        <v>10.486824370755166</v>
      </c>
      <c r="AF40" s="20">
        <f t="shared" si="5"/>
        <v>10.805526960922629</v>
      </c>
      <c r="AG40" s="20">
        <f t="shared" si="5"/>
        <v>2.8570167584500639</v>
      </c>
      <c r="AH40" s="20">
        <f t="shared" si="5"/>
        <v>10.831815960214971</v>
      </c>
      <c r="AI40" s="20">
        <f t="shared" si="5"/>
        <v>3.6830098140410348</v>
      </c>
      <c r="AJ40" s="20">
        <f t="shared" si="5"/>
        <v>0.6917241199094597</v>
      </c>
      <c r="AK40" s="20">
        <f t="shared" si="5"/>
        <v>1.0399929726034285</v>
      </c>
      <c r="AL40" s="20">
        <f t="shared" si="5"/>
        <v>4.0529480384553818</v>
      </c>
      <c r="AM40" s="20">
        <f t="shared" si="5"/>
        <v>14.177815242853315</v>
      </c>
    </row>
    <row r="41" spans="1:39">
      <c r="A41" s="3" t="s">
        <v>12</v>
      </c>
      <c r="B41" s="2">
        <f>MEDIAN(B2:B33)</f>
        <v>4.875</v>
      </c>
      <c r="C41" s="2">
        <f>MEDIAN(C2:C33)</f>
        <v>4.49</v>
      </c>
      <c r="D41" s="2">
        <f>MEDIAN(D2:D33)</f>
        <v>1.77</v>
      </c>
      <c r="E41" s="2">
        <f>MEDIAN(E1:E33)</f>
        <v>1.89</v>
      </c>
      <c r="F41" s="2">
        <f t="shared" ref="F41:Q41" si="6">MEDIAN(F2:F33)</f>
        <v>0.27999999999999992</v>
      </c>
      <c r="G41" s="2">
        <f t="shared" si="6"/>
        <v>0.39999999999999991</v>
      </c>
      <c r="H41" s="2">
        <f t="shared" si="6"/>
        <v>0.57499999999999929</v>
      </c>
      <c r="I41" s="2">
        <f t="shared" si="6"/>
        <v>1.46</v>
      </c>
      <c r="J41" s="2">
        <f t="shared" si="6"/>
        <v>0.26500000000000057</v>
      </c>
      <c r="K41" s="2">
        <f t="shared" si="6"/>
        <v>0.79500000000000082</v>
      </c>
      <c r="L41" s="2">
        <f t="shared" si="6"/>
        <v>-2.0000000000000462E-2</v>
      </c>
      <c r="M41" s="2">
        <f t="shared" si="6"/>
        <v>0.19999999999999929</v>
      </c>
      <c r="N41" s="2">
        <f t="shared" si="6"/>
        <v>10.47</v>
      </c>
      <c r="O41" s="2">
        <f t="shared" si="6"/>
        <v>11.664999999999999</v>
      </c>
      <c r="P41" s="2">
        <f t="shared" si="6"/>
        <v>-0.81500000000000006</v>
      </c>
      <c r="Q41" s="2">
        <f t="shared" si="6"/>
        <v>-1.5249999999999995</v>
      </c>
      <c r="R41" s="2">
        <f t="shared" ref="R41:AM41" si="7">MEDIAN(R2:R33)</f>
        <v>0.55000000000000426</v>
      </c>
      <c r="S41" s="2">
        <f t="shared" si="7"/>
        <v>1.625</v>
      </c>
      <c r="T41" s="2">
        <f t="shared" si="7"/>
        <v>-4.24</v>
      </c>
      <c r="U41" s="2">
        <f t="shared" si="7"/>
        <v>-5.4500000000000011</v>
      </c>
      <c r="V41" s="2">
        <f t="shared" si="7"/>
        <v>1.2049999999999983</v>
      </c>
      <c r="W41" s="2">
        <f t="shared" si="7"/>
        <v>3.1050000000000004</v>
      </c>
      <c r="X41" s="2">
        <f t="shared" si="7"/>
        <v>0.11000000000000076</v>
      </c>
      <c r="Y41" s="2">
        <f t="shared" si="7"/>
        <v>-1.2450000000000001</v>
      </c>
      <c r="Z41" s="2">
        <f t="shared" si="7"/>
        <v>1.865000000000002</v>
      </c>
      <c r="AA41" s="2">
        <f t="shared" si="7"/>
        <v>1.8000000000000043</v>
      </c>
      <c r="AB41" s="2">
        <f t="shared" si="7"/>
        <v>12.025</v>
      </c>
      <c r="AC41" s="2">
        <f t="shared" si="7"/>
        <v>18.07</v>
      </c>
      <c r="AD41" s="2">
        <f t="shared" si="7"/>
        <v>-9.8350000000000009</v>
      </c>
      <c r="AE41" s="2">
        <f t="shared" si="7"/>
        <v>-16.340000000000003</v>
      </c>
      <c r="AF41" s="2">
        <f t="shared" si="7"/>
        <v>-3.6050000000000022</v>
      </c>
      <c r="AG41" s="2">
        <f t="shared" si="7"/>
        <v>2.2100000000000009</v>
      </c>
      <c r="AH41" s="2">
        <f t="shared" si="7"/>
        <v>2.3249999999999957</v>
      </c>
      <c r="AI41" s="2">
        <f t="shared" si="7"/>
        <v>-1.6000000000000085</v>
      </c>
      <c r="AJ41" s="2">
        <f t="shared" si="7"/>
        <v>0.66000000000000014</v>
      </c>
      <c r="AK41" s="2">
        <f t="shared" si="7"/>
        <v>0.68000000000000149</v>
      </c>
      <c r="AL41" s="2">
        <f t="shared" si="7"/>
        <v>-10.160000000000007</v>
      </c>
      <c r="AM41" s="2">
        <f t="shared" si="7"/>
        <v>-11.595000000000006</v>
      </c>
    </row>
    <row r="42" spans="1:39">
      <c r="A42" s="3" t="s">
        <v>13</v>
      </c>
      <c r="B42" s="2">
        <f>MIN(B2:B33)</f>
        <v>1.6600000000000001</v>
      </c>
      <c r="C42" s="2">
        <f>MIN(C2:C33)</f>
        <v>-1.5700000000000003</v>
      </c>
      <c r="D42" s="2">
        <f>MIN(D2:D33)</f>
        <v>0.47</v>
      </c>
      <c r="E42" s="2">
        <f>MIN(E1:E33)</f>
        <v>-2.4900000000000002</v>
      </c>
      <c r="F42" s="2">
        <f t="shared" ref="F42:Q42" si="8">MIN(F2:F33)</f>
        <v>-2.44</v>
      </c>
      <c r="G42" s="2">
        <f t="shared" si="8"/>
        <v>-2.5700000000000003</v>
      </c>
      <c r="H42" s="2">
        <f t="shared" si="8"/>
        <v>-0.72000000000000064</v>
      </c>
      <c r="I42" s="2">
        <f t="shared" si="8"/>
        <v>-1.9000000000000004</v>
      </c>
      <c r="J42" s="2">
        <f t="shared" si="8"/>
        <v>-0.82000000000000028</v>
      </c>
      <c r="K42" s="2">
        <f t="shared" si="8"/>
        <v>-1.9299999999999997</v>
      </c>
      <c r="L42" s="2">
        <f t="shared" si="8"/>
        <v>-1.7500000000000009</v>
      </c>
      <c r="M42" s="2">
        <f t="shared" si="8"/>
        <v>-1.9499999999999993</v>
      </c>
      <c r="N42" s="2">
        <f t="shared" si="8"/>
        <v>-4.0200000000000005</v>
      </c>
      <c r="O42" s="2">
        <f t="shared" si="8"/>
        <v>-4.3499999999999996</v>
      </c>
      <c r="P42" s="2">
        <f t="shared" si="8"/>
        <v>-7.6</v>
      </c>
      <c r="Q42" s="2">
        <f t="shared" si="8"/>
        <v>-7.16</v>
      </c>
      <c r="R42" s="2">
        <f t="shared" ref="R42:AM42" si="9">MIN(R2:R33)</f>
        <v>-6.1299999999999955</v>
      </c>
      <c r="S42" s="2">
        <f t="shared" si="9"/>
        <v>-6.3000000000000114</v>
      </c>
      <c r="T42" s="2">
        <f t="shared" si="9"/>
        <v>-11.36</v>
      </c>
      <c r="U42" s="2">
        <f t="shared" si="9"/>
        <v>-11.98</v>
      </c>
      <c r="V42" s="2">
        <f t="shared" si="9"/>
        <v>-9.7999999999999972</v>
      </c>
      <c r="W42" s="2">
        <f t="shared" si="9"/>
        <v>-9.1700000000000017</v>
      </c>
      <c r="X42" s="2">
        <f t="shared" si="9"/>
        <v>-10.34</v>
      </c>
      <c r="Y42" s="2">
        <f t="shared" si="9"/>
        <v>-7.77</v>
      </c>
      <c r="Z42" s="2">
        <f t="shared" si="9"/>
        <v>-6.1600000000000108</v>
      </c>
      <c r="AA42" s="2">
        <f t="shared" si="9"/>
        <v>-5.7199999999999989</v>
      </c>
      <c r="AB42" s="2">
        <f t="shared" si="9"/>
        <v>-2.8299999999999983</v>
      </c>
      <c r="AC42" s="2">
        <f t="shared" si="9"/>
        <v>-9.07</v>
      </c>
      <c r="AD42" s="2">
        <f t="shared" si="9"/>
        <v>-28.999999999999993</v>
      </c>
      <c r="AE42" s="2">
        <f t="shared" si="9"/>
        <v>-39.6</v>
      </c>
      <c r="AF42" s="2">
        <f t="shared" si="9"/>
        <v>-20.63</v>
      </c>
      <c r="AG42" s="2">
        <f t="shared" si="9"/>
        <v>-2.21</v>
      </c>
      <c r="AH42" s="2">
        <f t="shared" si="9"/>
        <v>-24.710000000000008</v>
      </c>
      <c r="AI42" s="2">
        <f t="shared" si="9"/>
        <v>-8.3799999999999955</v>
      </c>
      <c r="AJ42" s="2">
        <f t="shared" si="9"/>
        <v>-0.42000000000000171</v>
      </c>
      <c r="AK42" s="2">
        <f t="shared" si="9"/>
        <v>-1.629999999999999</v>
      </c>
      <c r="AL42" s="2">
        <f t="shared" si="9"/>
        <v>-15.569999999999993</v>
      </c>
      <c r="AM42" s="2">
        <f t="shared" si="9"/>
        <v>-22.28</v>
      </c>
    </row>
    <row r="43" spans="1:39">
      <c r="A43" s="3" t="s">
        <v>14</v>
      </c>
      <c r="B43" s="2">
        <f>MAX(B2:B33)</f>
        <v>7.67</v>
      </c>
      <c r="C43" s="2">
        <f>MAX(C2:C33)</f>
        <v>8.4600000000000009</v>
      </c>
      <c r="D43" s="2">
        <f>MAX(D2:D33)</f>
        <v>3.5399999999999996</v>
      </c>
      <c r="E43" s="2">
        <f>MAX(E1:E33)</f>
        <v>3.9899999999999998</v>
      </c>
      <c r="F43" s="2">
        <f t="shared" ref="F43:Q43" si="10">MAX(F2:F33)</f>
        <v>2.0499999999999998</v>
      </c>
      <c r="G43" s="2">
        <f t="shared" si="10"/>
        <v>2.25</v>
      </c>
      <c r="H43" s="2">
        <f t="shared" si="10"/>
        <v>3.4000000000000004</v>
      </c>
      <c r="I43" s="2">
        <f t="shared" si="10"/>
        <v>3.5500000000000007</v>
      </c>
      <c r="J43" s="2">
        <f t="shared" si="10"/>
        <v>2.5299999999999994</v>
      </c>
      <c r="K43" s="2">
        <f t="shared" si="10"/>
        <v>2.4399999999999995</v>
      </c>
      <c r="L43" s="2">
        <f t="shared" si="10"/>
        <v>2.09</v>
      </c>
      <c r="M43" s="2">
        <f t="shared" si="10"/>
        <v>1.5899999999999999</v>
      </c>
      <c r="N43" s="2">
        <f t="shared" si="10"/>
        <v>15.56</v>
      </c>
      <c r="O43" s="2">
        <f t="shared" si="10"/>
        <v>22.29</v>
      </c>
      <c r="P43" s="2">
        <f t="shared" si="10"/>
        <v>6.1300000000000008</v>
      </c>
      <c r="Q43" s="2">
        <f t="shared" si="10"/>
        <v>6.3</v>
      </c>
      <c r="R43" s="2">
        <f t="shared" ref="R43:AM43" si="11">MAX(R2:R33)</f>
        <v>12.549999999999997</v>
      </c>
      <c r="S43" s="2">
        <f t="shared" si="11"/>
        <v>9.9699999999999989</v>
      </c>
      <c r="T43" s="2">
        <f t="shared" si="11"/>
        <v>9.8000000000000007</v>
      </c>
      <c r="U43" s="2">
        <f t="shared" si="11"/>
        <v>8.5599999999999987</v>
      </c>
      <c r="V43" s="2">
        <f t="shared" si="11"/>
        <v>11.36</v>
      </c>
      <c r="W43" s="2">
        <f t="shared" si="11"/>
        <v>9.9699999999999989</v>
      </c>
      <c r="X43" s="2">
        <f t="shared" si="11"/>
        <v>8.370000000000001</v>
      </c>
      <c r="Y43" s="2">
        <f t="shared" si="11"/>
        <v>6.09</v>
      </c>
      <c r="Z43" s="2">
        <f t="shared" si="11"/>
        <v>10.14</v>
      </c>
      <c r="AA43" s="2">
        <f t="shared" si="11"/>
        <v>7.9099999999999966</v>
      </c>
      <c r="AB43" s="2">
        <f t="shared" si="11"/>
        <v>26.73</v>
      </c>
      <c r="AC43" s="2">
        <f t="shared" si="11"/>
        <v>30.950000000000003</v>
      </c>
      <c r="AD43" s="2">
        <f t="shared" si="11"/>
        <v>8.1899999999999977</v>
      </c>
      <c r="AE43" s="2">
        <f t="shared" si="11"/>
        <v>3.0799999999999983</v>
      </c>
      <c r="AF43" s="2">
        <f t="shared" si="11"/>
        <v>29.93</v>
      </c>
      <c r="AG43" s="2">
        <f t="shared" si="11"/>
        <v>10.629999999999999</v>
      </c>
      <c r="AH43" s="2">
        <f t="shared" si="11"/>
        <v>25.57</v>
      </c>
      <c r="AI43" s="2">
        <f t="shared" si="11"/>
        <v>3.7199999999999989</v>
      </c>
      <c r="AJ43" s="2">
        <f t="shared" si="11"/>
        <v>2.09</v>
      </c>
      <c r="AK43" s="2">
        <f t="shared" si="11"/>
        <v>3.4200000000000017</v>
      </c>
      <c r="AL43" s="2">
        <f t="shared" si="11"/>
        <v>4.019999999999996</v>
      </c>
      <c r="AM43" s="2">
        <f t="shared" si="11"/>
        <v>62.72</v>
      </c>
    </row>
    <row r="44" spans="1:39" ht="18.75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39" ht="18.75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39" ht="18.75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39" ht="18.75">
      <c r="A47" s="15" t="str">
        <f>B34</f>
        <v>UR3tip-FP</v>
      </c>
      <c r="B47" s="14"/>
      <c r="C47" s="22"/>
      <c r="D47" s="22"/>
      <c r="E47" s="22"/>
      <c r="F47" s="22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39" ht="18.75">
      <c r="A48" s="15"/>
      <c r="B48" s="14"/>
      <c r="C48" s="51"/>
      <c r="D48" s="51" t="s">
        <v>38</v>
      </c>
      <c r="E48" s="51" t="s">
        <v>5</v>
      </c>
      <c r="F48" s="51" t="s">
        <v>9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ht="18.75">
      <c r="A49" s="15"/>
      <c r="B49" s="14"/>
      <c r="C49" s="51" t="s">
        <v>12</v>
      </c>
      <c r="D49" s="52">
        <f t="shared" ref="D49:E51" si="12">B41</f>
        <v>4.875</v>
      </c>
      <c r="E49" s="52">
        <f t="shared" si="12"/>
        <v>4.49</v>
      </c>
      <c r="F49" s="52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18.75">
      <c r="A50" s="15"/>
      <c r="B50" s="14"/>
      <c r="C50" s="51" t="s">
        <v>13</v>
      </c>
      <c r="D50" s="52">
        <f t="shared" si="12"/>
        <v>1.6600000000000001</v>
      </c>
      <c r="E50" s="52">
        <f t="shared" si="12"/>
        <v>-1.5700000000000003</v>
      </c>
      <c r="F50" s="53">
        <f>C37</f>
        <v>0.6452395718726075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ht="18.75">
      <c r="A51" s="15"/>
      <c r="B51" s="14"/>
      <c r="C51" s="51" t="s">
        <v>14</v>
      </c>
      <c r="D51" s="52">
        <f t="shared" si="12"/>
        <v>7.67</v>
      </c>
      <c r="E51" s="52">
        <f t="shared" si="12"/>
        <v>8.4600000000000009</v>
      </c>
      <c r="F51" s="52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18.75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18.7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ht="18.75">
      <c r="A54" s="15"/>
      <c r="B54" s="14"/>
      <c r="C54" s="15" t="s">
        <v>8</v>
      </c>
      <c r="D54" s="15" t="s">
        <v>38</v>
      </c>
      <c r="E54" s="15" t="s">
        <v>5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8.75">
      <c r="A55" s="15"/>
      <c r="B55" s="14"/>
      <c r="C55" s="15" t="s">
        <v>15</v>
      </c>
      <c r="D55" s="15">
        <f>D49</f>
        <v>4.875</v>
      </c>
      <c r="E55" s="15">
        <f>E49</f>
        <v>4.49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8.75">
      <c r="A56" s="1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ht="18.75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ht="18.75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8.75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8.75">
      <c r="A60" s="1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ht="18.75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ht="18.75">
      <c r="A62" s="1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ht="18.75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ht="18.75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ht="18.75">
      <c r="A65" s="1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ht="18.75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8.75">
      <c r="A67" s="1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ht="18.75">
      <c r="A68" s="15" t="str">
        <f>D34</f>
        <v>UR3Center-FP</v>
      </c>
      <c r="B68" s="14"/>
      <c r="C68" s="22"/>
      <c r="D68" s="22"/>
      <c r="E68" s="22"/>
      <c r="F68" s="22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ht="18.75">
      <c r="A69" s="15"/>
      <c r="B69" s="14"/>
      <c r="C69" s="51"/>
      <c r="D69" s="51" t="s">
        <v>38</v>
      </c>
      <c r="E69" s="51" t="s">
        <v>5</v>
      </c>
      <c r="F69" s="51" t="s">
        <v>9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ht="18.75">
      <c r="A70" s="15"/>
      <c r="B70" s="14"/>
      <c r="C70" s="51" t="s">
        <v>12</v>
      </c>
      <c r="D70" s="52">
        <f>D41</f>
        <v>1.77</v>
      </c>
      <c r="E70" s="52">
        <f>E41</f>
        <v>1.89</v>
      </c>
      <c r="F70" s="52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ht="18.75">
      <c r="A71" s="15"/>
      <c r="B71" s="14"/>
      <c r="C71" s="51" t="s">
        <v>13</v>
      </c>
      <c r="D71" s="52">
        <f t="shared" ref="D71:E71" si="13">D42</f>
        <v>0.47</v>
      </c>
      <c r="E71" s="52">
        <f t="shared" si="13"/>
        <v>-2.4900000000000002</v>
      </c>
      <c r="F71" s="53">
        <f>E38</f>
        <v>0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8.75">
      <c r="A72" s="15"/>
      <c r="B72" s="14"/>
      <c r="C72" s="51" t="s">
        <v>14</v>
      </c>
      <c r="D72" s="52">
        <f t="shared" ref="D72:E72" si="14">D43</f>
        <v>3.5399999999999996</v>
      </c>
      <c r="E72" s="52">
        <f t="shared" si="14"/>
        <v>3.9899999999999998</v>
      </c>
      <c r="F72" s="52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ht="18.75">
      <c r="A73" s="1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ht="18.75">
      <c r="A74" s="1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ht="18.75">
      <c r="A75" s="15"/>
      <c r="B75" s="14"/>
      <c r="C75" s="15" t="s">
        <v>8</v>
      </c>
      <c r="D75" s="15" t="s">
        <v>38</v>
      </c>
      <c r="E75" s="15" t="s">
        <v>5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ht="18.75">
      <c r="A76" s="15"/>
      <c r="B76" s="14"/>
      <c r="C76" s="15" t="s">
        <v>15</v>
      </c>
      <c r="D76" s="15">
        <f>D70</f>
        <v>1.77</v>
      </c>
      <c r="E76" s="15">
        <f>E70</f>
        <v>1.89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ht="18.75">
      <c r="A77" s="15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ht="18.75">
      <c r="A78" s="1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ht="18.75">
      <c r="A79" s="1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ht="18.75">
      <c r="A80" s="1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ht="18.75">
      <c r="A81" s="1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spans="1:21" ht="18.75">
      <c r="A82" s="15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spans="1:21" ht="18.75">
      <c r="A83" s="15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spans="1:21" ht="18.75">
      <c r="A84" s="15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spans="1:21" ht="18.75">
      <c r="A85" s="15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1:21" ht="18.75">
      <c r="A86" s="15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1:21" ht="18.75">
      <c r="A87" s="16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18.75">
      <c r="A88" s="15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ht="18.75">
      <c r="A89" s="15" t="str">
        <f>F34</f>
        <v>UR3apex-FP</v>
      </c>
      <c r="B89" s="14"/>
      <c r="C89" s="22"/>
      <c r="D89" s="22"/>
      <c r="E89" s="22"/>
      <c r="F89" s="22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spans="1:21" ht="18.75">
      <c r="A90" s="15"/>
      <c r="B90" s="14"/>
      <c r="C90" s="51"/>
      <c r="D90" s="51" t="s">
        <v>38</v>
      </c>
      <c r="E90" s="51" t="s">
        <v>5</v>
      </c>
      <c r="F90" s="51" t="s">
        <v>9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spans="1:21" ht="18.75">
      <c r="A91" s="15"/>
      <c r="B91" s="14"/>
      <c r="C91" s="51" t="s">
        <v>12</v>
      </c>
      <c r="D91" s="52">
        <f>F41</f>
        <v>0.27999999999999992</v>
      </c>
      <c r="E91" s="52">
        <f>G41</f>
        <v>0.39999999999999991</v>
      </c>
      <c r="F91" s="52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 ht="18.75">
      <c r="A92" s="15"/>
      <c r="B92" s="14"/>
      <c r="C92" s="51" t="s">
        <v>13</v>
      </c>
      <c r="D92" s="52">
        <f t="shared" ref="D92:E92" si="15">F42</f>
        <v>-2.44</v>
      </c>
      <c r="E92" s="52">
        <f t="shared" si="15"/>
        <v>-2.5700000000000003</v>
      </c>
      <c r="F92" s="53">
        <f>G38</f>
        <v>0</v>
      </c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ht="18.75">
      <c r="A93" s="15"/>
      <c r="B93" s="14"/>
      <c r="C93" s="51" t="s">
        <v>14</v>
      </c>
      <c r="D93" s="52">
        <f t="shared" ref="D93:E93" si="16">F43</f>
        <v>2.0499999999999998</v>
      </c>
      <c r="E93" s="52">
        <f t="shared" si="16"/>
        <v>2.25</v>
      </c>
      <c r="F93" s="52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ht="18.75">
      <c r="A94" s="15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1:21" ht="18.75">
      <c r="A95" s="15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ht="18.75">
      <c r="A96" s="15"/>
      <c r="B96" s="14"/>
      <c r="C96" s="15" t="s">
        <v>8</v>
      </c>
      <c r="D96" s="15" t="s">
        <v>38</v>
      </c>
      <c r="E96" s="15" t="s">
        <v>5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ht="18.75">
      <c r="A97" s="15"/>
      <c r="B97" s="14"/>
      <c r="C97" s="15" t="s">
        <v>15</v>
      </c>
      <c r="D97" s="15">
        <f>D91</f>
        <v>0.27999999999999992</v>
      </c>
      <c r="E97" s="15">
        <f>E91</f>
        <v>0.39999999999999991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ht="18.75">
      <c r="A98" s="15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ht="18.75">
      <c r="A99" s="15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ht="18.75">
      <c r="A100" s="15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1" ht="18.75">
      <c r="A101" s="15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21" ht="18.75">
      <c r="A102" s="15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:21" ht="18.75">
      <c r="A103" s="15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:21" ht="18.75">
      <c r="A104" s="15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:21" ht="18.75">
      <c r="A105" s="15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 ht="18.75">
      <c r="A106" s="1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:21" ht="18.75">
      <c r="A107" s="1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:21" ht="18.75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ht="18.75">
      <c r="A109" s="15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:21" ht="18.75">
      <c r="A110" s="15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:21" ht="18.75">
      <c r="A111" s="15" t="str">
        <f>H34</f>
        <v>UR6tip-FP</v>
      </c>
      <c r="B111" s="14"/>
      <c r="C111" s="22"/>
      <c r="D111" s="22"/>
      <c r="E111" s="22"/>
      <c r="F111" s="22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:21" ht="18.75">
      <c r="A112" s="15"/>
      <c r="B112" s="14"/>
      <c r="C112" s="51"/>
      <c r="D112" s="51" t="s">
        <v>38</v>
      </c>
      <c r="E112" s="51" t="s">
        <v>5</v>
      </c>
      <c r="F112" s="51" t="s">
        <v>9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 ht="18.75">
      <c r="A113" s="15"/>
      <c r="B113" s="14"/>
      <c r="C113" s="51" t="s">
        <v>12</v>
      </c>
      <c r="D113" s="52">
        <f>H41</f>
        <v>0.57499999999999929</v>
      </c>
      <c r="E113" s="52">
        <f>I41</f>
        <v>1.46</v>
      </c>
      <c r="F113" s="52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 ht="18.75">
      <c r="A114" s="15"/>
      <c r="B114" s="14"/>
      <c r="C114" s="51" t="s">
        <v>13</v>
      </c>
      <c r="D114" s="52">
        <f t="shared" ref="D114:E114" si="17">H42</f>
        <v>-0.72000000000000064</v>
      </c>
      <c r="E114" s="52">
        <f t="shared" si="17"/>
        <v>-1.9000000000000004</v>
      </c>
      <c r="F114" s="53">
        <f>I38</f>
        <v>0.41799999999999998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 ht="18.75">
      <c r="A115" s="15"/>
      <c r="B115" s="14"/>
      <c r="C115" s="51" t="s">
        <v>14</v>
      </c>
      <c r="D115" s="52">
        <f t="shared" ref="D115:E115" si="18">H43</f>
        <v>3.4000000000000004</v>
      </c>
      <c r="E115" s="52">
        <f t="shared" si="18"/>
        <v>3.5500000000000007</v>
      </c>
      <c r="F115" s="52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 ht="18.75">
      <c r="A116" s="15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 ht="18.75">
      <c r="A117" s="15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 ht="18.75">
      <c r="A118" s="15"/>
      <c r="B118" s="14"/>
      <c r="C118" s="15" t="s">
        <v>8</v>
      </c>
      <c r="D118" s="15" t="s">
        <v>38</v>
      </c>
      <c r="E118" s="15" t="s">
        <v>5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 ht="18.75">
      <c r="A119" s="15"/>
      <c r="B119" s="14"/>
      <c r="C119" s="15" t="s">
        <v>15</v>
      </c>
      <c r="D119" s="15">
        <f>D113</f>
        <v>0.57499999999999929</v>
      </c>
      <c r="E119" s="15">
        <f>E113</f>
        <v>1.46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 ht="18.75">
      <c r="A120" s="1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 ht="18.75">
      <c r="A121" s="15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 ht="18.75">
      <c r="A122" s="15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 ht="18.75">
      <c r="A123" s="15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 ht="18.75">
      <c r="A124" s="15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 ht="18.75">
      <c r="A125" s="15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 ht="18.75">
      <c r="A126" s="15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 ht="18.75">
      <c r="A127" s="15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 ht="18.75">
      <c r="A128" s="15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 ht="18.75">
      <c r="A129" s="15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 ht="18.75">
      <c r="A130" s="16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18.75">
      <c r="A131" s="15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 ht="18.75">
      <c r="A132" s="15" t="str">
        <f>J34</f>
        <v>UR6Center-FP</v>
      </c>
      <c r="B132" s="14"/>
      <c r="C132" s="22"/>
      <c r="D132" s="22"/>
      <c r="E132" s="22"/>
      <c r="F132" s="22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 ht="18.75">
      <c r="A133" s="15"/>
      <c r="B133" s="14"/>
      <c r="C133" s="51"/>
      <c r="D133" s="51" t="s">
        <v>38</v>
      </c>
      <c r="E133" s="51" t="s">
        <v>5</v>
      </c>
      <c r="F133" s="51" t="s">
        <v>9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 ht="18.75">
      <c r="A134" s="15"/>
      <c r="B134" s="14"/>
      <c r="C134" s="51" t="s">
        <v>12</v>
      </c>
      <c r="D134" s="52">
        <f>J41</f>
        <v>0.26500000000000057</v>
      </c>
      <c r="E134" s="52">
        <f>K41</f>
        <v>0.79500000000000082</v>
      </c>
      <c r="F134" s="52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 ht="18.75">
      <c r="A135" s="15"/>
      <c r="B135" s="14"/>
      <c r="C135" s="51" t="s">
        <v>13</v>
      </c>
      <c r="D135" s="52">
        <f t="shared" ref="D135:E135" si="19">J42</f>
        <v>-0.82000000000000028</v>
      </c>
      <c r="E135" s="52">
        <f t="shared" si="19"/>
        <v>-1.9299999999999997</v>
      </c>
      <c r="F135" s="53">
        <f>K38</f>
        <v>0.25800000000000001</v>
      </c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 ht="18.75">
      <c r="A136" s="15"/>
      <c r="B136" s="14"/>
      <c r="C136" s="51" t="s">
        <v>14</v>
      </c>
      <c r="D136" s="52">
        <f t="shared" ref="D136:E136" si="20">J43</f>
        <v>2.5299999999999994</v>
      </c>
      <c r="E136" s="52">
        <f t="shared" si="20"/>
        <v>2.4399999999999995</v>
      </c>
      <c r="F136" s="52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 ht="18.75">
      <c r="A137" s="15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 ht="18.75">
      <c r="A138" s="15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 ht="18.75">
      <c r="A139" s="15"/>
      <c r="B139" s="14"/>
      <c r="C139" s="15" t="s">
        <v>8</v>
      </c>
      <c r="D139" s="15" t="s">
        <v>38</v>
      </c>
      <c r="E139" s="15" t="s">
        <v>5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 ht="18.75">
      <c r="A140" s="15"/>
      <c r="B140" s="14"/>
      <c r="C140" s="15" t="s">
        <v>15</v>
      </c>
      <c r="D140" s="15">
        <f>D134</f>
        <v>0.26500000000000057</v>
      </c>
      <c r="E140" s="15">
        <f>E134</f>
        <v>0.79500000000000082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 ht="18.75">
      <c r="A141" s="15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 ht="18.75">
      <c r="A142" s="15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 ht="18.75">
      <c r="A143" s="15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 ht="18.75">
      <c r="A144" s="15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 ht="18.75">
      <c r="A145" s="15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 ht="18.75">
      <c r="A146" s="15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 ht="18.75">
      <c r="A147" s="15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 ht="18.75">
      <c r="A148" s="15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 ht="18.75">
      <c r="A149" s="15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 ht="18.75">
      <c r="A150" s="15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 ht="18.75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ht="18.75">
      <c r="A152" s="15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 ht="18.75">
      <c r="A153" s="15" t="str">
        <f>L34</f>
        <v>UR6apex-FP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 ht="18.75">
      <c r="A154" s="15"/>
      <c r="B154" s="14"/>
      <c r="C154" s="22"/>
      <c r="D154" s="22"/>
      <c r="E154" s="22"/>
      <c r="F154" s="22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 ht="18.75">
      <c r="A155" s="15"/>
      <c r="B155" s="14"/>
      <c r="C155" s="51"/>
      <c r="D155" s="51" t="s">
        <v>38</v>
      </c>
      <c r="E155" s="51" t="s">
        <v>5</v>
      </c>
      <c r="F155" s="51" t="s">
        <v>9</v>
      </c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 ht="18.75">
      <c r="A156" s="15"/>
      <c r="B156" s="14"/>
      <c r="C156" s="51" t="s">
        <v>12</v>
      </c>
      <c r="D156" s="52">
        <f>L41</f>
        <v>-2.0000000000000462E-2</v>
      </c>
      <c r="E156" s="52">
        <f>M41</f>
        <v>0.19999999999999929</v>
      </c>
      <c r="F156" s="52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ht="18.75">
      <c r="A157" s="15"/>
      <c r="B157" s="14"/>
      <c r="C157" s="51" t="s">
        <v>13</v>
      </c>
      <c r="D157" s="52">
        <f t="shared" ref="D157:E157" si="21">L42</f>
        <v>-1.7500000000000009</v>
      </c>
      <c r="E157" s="52">
        <f t="shared" si="21"/>
        <v>-1.9499999999999993</v>
      </c>
      <c r="F157" s="53">
        <f>M38</f>
        <v>0.60299999999999998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 ht="18.75">
      <c r="A158" s="15"/>
      <c r="B158" s="14"/>
      <c r="C158" s="51" t="s">
        <v>14</v>
      </c>
      <c r="D158" s="52">
        <f t="shared" ref="D158:E158" si="22">L43</f>
        <v>2.09</v>
      </c>
      <c r="E158" s="52">
        <f t="shared" si="22"/>
        <v>1.5899999999999999</v>
      </c>
      <c r="F158" s="52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 ht="18.75">
      <c r="A159" s="15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 ht="18.75">
      <c r="A160" s="1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 ht="18.75">
      <c r="A161" s="15"/>
      <c r="B161" s="14"/>
      <c r="C161" s="15" t="s">
        <v>8</v>
      </c>
      <c r="D161" s="15" t="s">
        <v>38</v>
      </c>
      <c r="E161" s="15" t="s">
        <v>5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 ht="18.75">
      <c r="A162" s="15"/>
      <c r="B162" s="14"/>
      <c r="C162" s="15" t="s">
        <v>15</v>
      </c>
      <c r="D162" s="15">
        <f>D156</f>
        <v>-2.0000000000000462E-2</v>
      </c>
      <c r="E162" s="15">
        <f>E156</f>
        <v>0.19999999999999929</v>
      </c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 ht="18.75">
      <c r="A163" s="15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 ht="18.75">
      <c r="A164" s="15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 ht="18.75">
      <c r="A165" s="15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 ht="18.75">
      <c r="A166" s="15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 ht="18.75">
      <c r="A167" s="15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 ht="18.75">
      <c r="A168" s="15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 ht="18.75">
      <c r="A169" s="15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 ht="18.75">
      <c r="A170" s="15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 ht="18.75">
      <c r="A171" s="15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 ht="18.75">
      <c r="A172" s="15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 ht="18.75">
      <c r="A173" s="16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ht="18.75">
      <c r="A174" s="15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 ht="18.75">
      <c r="A175" s="15" t="str">
        <f>N34</f>
        <v>UR3-tipping-horizontal plane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 ht="18.75">
      <c r="A176" s="15"/>
      <c r="B176" s="14"/>
      <c r="C176" s="22"/>
      <c r="D176" s="22"/>
      <c r="E176" s="22"/>
      <c r="F176" s="22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 ht="18.75">
      <c r="A177" s="15"/>
      <c r="B177" s="14"/>
      <c r="C177" s="51"/>
      <c r="D177" s="51" t="s">
        <v>38</v>
      </c>
      <c r="E177" s="51" t="s">
        <v>5</v>
      </c>
      <c r="F177" s="51" t="s">
        <v>9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 ht="18.75">
      <c r="A178" s="15"/>
      <c r="B178" s="14"/>
      <c r="C178" s="51" t="s">
        <v>12</v>
      </c>
      <c r="D178" s="52">
        <f>N41</f>
        <v>10.47</v>
      </c>
      <c r="E178" s="52">
        <f>O41</f>
        <v>11.664999999999999</v>
      </c>
      <c r="F178" s="52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 ht="18.75">
      <c r="A179" s="15"/>
      <c r="B179" s="14"/>
      <c r="C179" s="51" t="s">
        <v>13</v>
      </c>
      <c r="D179" s="52">
        <f t="shared" ref="D179:E179" si="23">N42</f>
        <v>-4.0200000000000005</v>
      </c>
      <c r="E179" s="52">
        <f t="shared" si="23"/>
        <v>-4.3499999999999996</v>
      </c>
      <c r="F179" s="53">
        <f>O38</f>
        <v>0.81699999999999995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 ht="18.75">
      <c r="A180" s="15"/>
      <c r="B180" s="14"/>
      <c r="C180" s="51" t="s">
        <v>14</v>
      </c>
      <c r="D180" s="52">
        <f t="shared" ref="D180:E180" si="24">N43</f>
        <v>15.56</v>
      </c>
      <c r="E180" s="52">
        <f t="shared" si="24"/>
        <v>22.29</v>
      </c>
      <c r="F180" s="52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 ht="18.75">
      <c r="A181" s="15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 ht="18.75">
      <c r="A182" s="15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 ht="18.75">
      <c r="A183" s="15"/>
      <c r="B183" s="14"/>
      <c r="C183" s="15" t="s">
        <v>8</v>
      </c>
      <c r="D183" s="15" t="s">
        <v>38</v>
      </c>
      <c r="E183" s="15" t="s">
        <v>5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 ht="18.75">
      <c r="A184" s="15"/>
      <c r="B184" s="14"/>
      <c r="C184" s="15" t="s">
        <v>15</v>
      </c>
      <c r="D184" s="15">
        <f>D178</f>
        <v>10.47</v>
      </c>
      <c r="E184" s="15">
        <f>E178</f>
        <v>11.664999999999999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 ht="18.75">
      <c r="A185" s="15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 ht="18.75">
      <c r="A186" s="15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 ht="18.75">
      <c r="A187" s="15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 ht="18.75">
      <c r="A188" s="15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 ht="18.75">
      <c r="A189" s="15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 ht="18.75">
      <c r="A190" s="15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 ht="18.75">
      <c r="A191" s="15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 ht="18.75">
      <c r="A192" s="15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 ht="18.75">
      <c r="A193" s="15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 ht="18.75">
      <c r="A194" s="15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 ht="18.75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ht="18.75">
      <c r="A196" s="15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 ht="18.75">
      <c r="A197" s="15" t="str">
        <f>P34</f>
        <v>UR6-tipping- FP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 ht="18.75">
      <c r="A198" s="15"/>
      <c r="B198" s="14"/>
      <c r="C198" s="22"/>
      <c r="D198" s="22"/>
      <c r="E198" s="22"/>
      <c r="F198" s="22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 ht="18.75">
      <c r="A199" s="15"/>
      <c r="B199" s="14"/>
      <c r="C199" s="51"/>
      <c r="D199" s="51" t="s">
        <v>38</v>
      </c>
      <c r="E199" s="51" t="s">
        <v>5</v>
      </c>
      <c r="F199" s="51" t="s">
        <v>9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 ht="18.75">
      <c r="A200" s="15"/>
      <c r="B200" s="14"/>
      <c r="C200" s="51" t="s">
        <v>12</v>
      </c>
      <c r="D200" s="52">
        <f>P41</f>
        <v>-0.81500000000000006</v>
      </c>
      <c r="E200" s="52">
        <f>Q41</f>
        <v>-1.5249999999999995</v>
      </c>
      <c r="F200" s="52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 ht="18.75">
      <c r="A201" s="15"/>
      <c r="B201" s="14"/>
      <c r="C201" s="51" t="s">
        <v>13</v>
      </c>
      <c r="D201" s="52">
        <f t="shared" ref="D201:E201" si="25">P42</f>
        <v>-7.6</v>
      </c>
      <c r="E201" s="52">
        <f t="shared" si="25"/>
        <v>-7.16</v>
      </c>
      <c r="F201" s="53">
        <f>K104</f>
        <v>0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 ht="18.75">
      <c r="A202" s="15"/>
      <c r="B202" s="14"/>
      <c r="C202" s="51" t="s">
        <v>14</v>
      </c>
      <c r="D202" s="52">
        <f t="shared" ref="D202:E202" si="26">P43</f>
        <v>6.1300000000000008</v>
      </c>
      <c r="E202" s="52">
        <f t="shared" si="26"/>
        <v>6.3</v>
      </c>
      <c r="F202" s="52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 ht="18.75">
      <c r="A203" s="15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 ht="18.75">
      <c r="A204" s="15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 ht="18.75">
      <c r="A205" s="15"/>
      <c r="B205" s="14"/>
      <c r="C205" s="15" t="s">
        <v>8</v>
      </c>
      <c r="D205" s="15" t="s">
        <v>38</v>
      </c>
      <c r="E205" s="15" t="s">
        <v>5</v>
      </c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 ht="18.75">
      <c r="A206" s="15"/>
      <c r="B206" s="14"/>
      <c r="C206" s="15" t="s">
        <v>15</v>
      </c>
      <c r="D206" s="15">
        <f>D200</f>
        <v>-0.81500000000000006</v>
      </c>
      <c r="E206" s="15">
        <f>E200</f>
        <v>-1.5249999999999995</v>
      </c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 ht="18.75">
      <c r="A207" s="15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 ht="18.75">
      <c r="A208" s="15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 ht="18.75">
      <c r="A209" s="15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 ht="18.75">
      <c r="A210" s="15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 ht="18.75">
      <c r="A211" s="15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 ht="18.75">
      <c r="A212" s="15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:21" ht="18.75">
      <c r="A213" s="15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:21" ht="18.75">
      <c r="A214" s="15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:21" ht="18.75">
      <c r="A215" s="15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:21" ht="18.75">
      <c r="A216" s="15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:21" ht="18.75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18.75">
      <c r="A218" s="15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:21" ht="18.75">
      <c r="A219" s="15" t="s">
        <v>17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:21" ht="18.75">
      <c r="A220" s="15"/>
      <c r="B220" s="14"/>
      <c r="C220"/>
      <c r="D220"/>
      <c r="E220"/>
      <c r="F220"/>
      <c r="G220"/>
      <c r="H220"/>
      <c r="I220"/>
      <c r="J220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:21" ht="18.75">
      <c r="A221" s="15"/>
      <c r="B221" s="14"/>
      <c r="C221" s="48"/>
      <c r="D221" s="49"/>
      <c r="E221" s="48" t="s">
        <v>38</v>
      </c>
      <c r="F221" s="48"/>
      <c r="G221" s="49"/>
      <c r="H221" s="48" t="s">
        <v>5</v>
      </c>
      <c r="I221" s="48"/>
      <c r="J221" s="48" t="s">
        <v>9</v>
      </c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:21" ht="18.75">
      <c r="A222" s="15"/>
      <c r="B222" s="14"/>
      <c r="C222" s="48"/>
      <c r="D222" s="48" t="s">
        <v>12</v>
      </c>
      <c r="E222" s="48" t="s">
        <v>13</v>
      </c>
      <c r="F222" s="48" t="s">
        <v>14</v>
      </c>
      <c r="G222" s="48" t="s">
        <v>12</v>
      </c>
      <c r="H222" s="48" t="s">
        <v>13</v>
      </c>
      <c r="I222" s="48" t="s">
        <v>14</v>
      </c>
      <c r="J222" s="48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:21" ht="18.75">
      <c r="A223" s="15"/>
      <c r="B223" s="14"/>
      <c r="C223" s="48" t="str">
        <f>D34</f>
        <v>UR3Center-FP</v>
      </c>
      <c r="D223" s="49">
        <f>D41</f>
        <v>1.77</v>
      </c>
      <c r="E223" s="49">
        <f>D42</f>
        <v>0.47</v>
      </c>
      <c r="F223" s="49">
        <f>D43</f>
        <v>3.5399999999999996</v>
      </c>
      <c r="G223" s="49">
        <f>E41</f>
        <v>1.89</v>
      </c>
      <c r="H223" s="49">
        <f>E42</f>
        <v>-2.4900000000000002</v>
      </c>
      <c r="I223" s="49">
        <f>E43</f>
        <v>3.9899999999999998</v>
      </c>
      <c r="J223" s="49">
        <f>E38</f>
        <v>0</v>
      </c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:21" ht="18.75">
      <c r="A224" s="15"/>
      <c r="B224" s="14"/>
      <c r="C224" s="48" t="str">
        <f>F34</f>
        <v>UR3apex-FP</v>
      </c>
      <c r="D224" s="49">
        <f>F41</f>
        <v>0.27999999999999992</v>
      </c>
      <c r="E224" s="49">
        <f>F42</f>
        <v>-2.44</v>
      </c>
      <c r="F224" s="49">
        <f>F43</f>
        <v>2.0499999999999998</v>
      </c>
      <c r="G224" s="49">
        <f>G41</f>
        <v>0.39999999999999991</v>
      </c>
      <c r="H224" s="49">
        <f>G42</f>
        <v>-2.5700000000000003</v>
      </c>
      <c r="I224" s="49">
        <f>G43</f>
        <v>2.25</v>
      </c>
      <c r="J224" s="49">
        <f>G38</f>
        <v>0</v>
      </c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:21" ht="18.75">
      <c r="A225" s="15"/>
      <c r="B225" s="14"/>
      <c r="C225" s="48" t="str">
        <f>H34</f>
        <v>UR6tip-FP</v>
      </c>
      <c r="D225" s="49">
        <f>H41</f>
        <v>0.57499999999999929</v>
      </c>
      <c r="E225" s="49">
        <f>H42</f>
        <v>-0.72000000000000064</v>
      </c>
      <c r="F225" s="49">
        <f>H43</f>
        <v>3.4000000000000004</v>
      </c>
      <c r="G225" s="49">
        <f>I41</f>
        <v>1.46</v>
      </c>
      <c r="H225" s="49">
        <f>I42</f>
        <v>-1.9000000000000004</v>
      </c>
      <c r="I225" s="49">
        <f>I43</f>
        <v>3.5500000000000007</v>
      </c>
      <c r="J225" s="49">
        <f>I38</f>
        <v>0.41799999999999998</v>
      </c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:21" ht="18.75">
      <c r="A226" s="15"/>
      <c r="B226" s="14"/>
      <c r="C226" s="48" t="str">
        <f>J34</f>
        <v>UR6Center-FP</v>
      </c>
      <c r="D226" s="49">
        <f>J41</f>
        <v>0.26500000000000057</v>
      </c>
      <c r="E226" s="49">
        <f>J42</f>
        <v>-0.82000000000000028</v>
      </c>
      <c r="F226" s="49">
        <f>J43</f>
        <v>2.5299999999999994</v>
      </c>
      <c r="G226" s="49">
        <f>K41</f>
        <v>0.79500000000000082</v>
      </c>
      <c r="H226" s="49">
        <f>K42</f>
        <v>-1.9299999999999997</v>
      </c>
      <c r="I226" s="49">
        <f>K43</f>
        <v>2.4399999999999995</v>
      </c>
      <c r="J226" s="49">
        <f>K38</f>
        <v>0.25800000000000001</v>
      </c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:21" ht="18.75">
      <c r="A227" s="15"/>
      <c r="B227" s="14"/>
      <c r="C227" s="48" t="str">
        <f>L34</f>
        <v>UR6apex-FP</v>
      </c>
      <c r="D227" s="49">
        <f>L41</f>
        <v>-2.0000000000000462E-2</v>
      </c>
      <c r="E227" s="49">
        <f>L42</f>
        <v>-1.7500000000000009</v>
      </c>
      <c r="F227" s="49">
        <f>L43</f>
        <v>2.09</v>
      </c>
      <c r="G227" s="49">
        <f>M41</f>
        <v>0.19999999999999929</v>
      </c>
      <c r="H227" s="49">
        <f>M42</f>
        <v>-1.9499999999999993</v>
      </c>
      <c r="I227" s="49">
        <f>M43</f>
        <v>1.5899999999999999</v>
      </c>
      <c r="J227" s="49">
        <f>M38</f>
        <v>0.60299999999999998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:21" ht="18.75">
      <c r="A228" s="15"/>
      <c r="B228" s="14"/>
      <c r="C228" s="48" t="str">
        <f>N34</f>
        <v>UR3-tipping-horizontal plane</v>
      </c>
      <c r="D228" s="49">
        <f>N41</f>
        <v>10.47</v>
      </c>
      <c r="E228" s="49">
        <f>N42</f>
        <v>-4.0200000000000005</v>
      </c>
      <c r="F228" s="49">
        <f>N43</f>
        <v>15.56</v>
      </c>
      <c r="G228" s="49">
        <f>O41</f>
        <v>11.664999999999999</v>
      </c>
      <c r="H228" s="49">
        <f>O42</f>
        <v>-4.3499999999999996</v>
      </c>
      <c r="I228" s="49">
        <f>O43</f>
        <v>22.29</v>
      </c>
      <c r="J228" s="49">
        <f>O38</f>
        <v>0.81699999999999995</v>
      </c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:21" ht="18.75">
      <c r="A229" s="15"/>
      <c r="B229" s="14"/>
      <c r="C229" s="48" t="str">
        <f>P34</f>
        <v>UR6-tipping- FP</v>
      </c>
      <c r="D229" s="49">
        <f>P41</f>
        <v>-0.81500000000000006</v>
      </c>
      <c r="E229" s="49">
        <f>P42</f>
        <v>-7.6</v>
      </c>
      <c r="F229" s="49">
        <f>P43</f>
        <v>6.1300000000000008</v>
      </c>
      <c r="G229" s="49">
        <f>Q41</f>
        <v>-1.5249999999999995</v>
      </c>
      <c r="H229" s="49">
        <f>Q42</f>
        <v>-7.16</v>
      </c>
      <c r="I229" s="49">
        <f>Q43</f>
        <v>6.3</v>
      </c>
      <c r="J229" s="49">
        <f>Q38</f>
        <v>0.84</v>
      </c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:21" ht="18.75">
      <c r="A230" s="15"/>
      <c r="B230" s="14"/>
      <c r="C230" s="48" t="str">
        <f>R34</f>
        <v>UR6-tipping - HP</v>
      </c>
      <c r="D230" s="49">
        <f>R41</f>
        <v>0.55000000000000426</v>
      </c>
      <c r="E230" s="49">
        <f>R42</f>
        <v>-6.1299999999999955</v>
      </c>
      <c r="F230" s="49">
        <f>R43</f>
        <v>12.549999999999997</v>
      </c>
      <c r="G230" s="49">
        <f>S41</f>
        <v>1.625</v>
      </c>
      <c r="H230" s="49">
        <f>S42</f>
        <v>-6.3000000000000114</v>
      </c>
      <c r="I230" s="49">
        <f>S43</f>
        <v>9.9699999999999989</v>
      </c>
      <c r="J230" s="49">
        <f>S38</f>
        <v>2.84</v>
      </c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:21" ht="18.75">
      <c r="A231" s="15"/>
      <c r="B231" s="14"/>
      <c r="C231" s="48" t="str">
        <f>T34</f>
        <v>UR3-torque/ MSP</v>
      </c>
      <c r="D231" s="49">
        <f>T41</f>
        <v>-4.24</v>
      </c>
      <c r="E231" s="49">
        <f>T42</f>
        <v>-11.36</v>
      </c>
      <c r="F231" s="49">
        <f>T43</f>
        <v>9.8000000000000007</v>
      </c>
      <c r="G231" s="49">
        <f>U41</f>
        <v>-5.4500000000000011</v>
      </c>
      <c r="H231" s="49">
        <f>U42</f>
        <v>-11.98</v>
      </c>
      <c r="I231" s="49">
        <f>U43</f>
        <v>8.5599999999999987</v>
      </c>
      <c r="J231" s="49">
        <f>U38</f>
        <v>4.84</v>
      </c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:21" ht="18.75">
      <c r="A232" s="15"/>
      <c r="B232" s="14"/>
      <c r="C232" s="48" t="str">
        <f>V34</f>
        <v>UR3 torque- Horizontal plane</v>
      </c>
      <c r="D232" s="49">
        <f>V41</f>
        <v>1.2049999999999983</v>
      </c>
      <c r="E232" s="49">
        <f>V42</f>
        <v>-9.7999999999999972</v>
      </c>
      <c r="F232" s="49">
        <f>V43</f>
        <v>11.36</v>
      </c>
      <c r="G232" s="49">
        <f>W41</f>
        <v>3.1050000000000004</v>
      </c>
      <c r="H232" s="49">
        <f>W42</f>
        <v>-9.1700000000000017</v>
      </c>
      <c r="I232" s="49">
        <f>W43</f>
        <v>9.9699999999999989</v>
      </c>
      <c r="J232" s="49">
        <f>W38</f>
        <v>6.84</v>
      </c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:21" ht="18.75">
      <c r="A233" s="15"/>
      <c r="B233" s="14"/>
      <c r="C233" s="48" t="str">
        <f>X34</f>
        <v>UR6torque - MSP</v>
      </c>
      <c r="D233" s="49">
        <f>X41</f>
        <v>0.11000000000000076</v>
      </c>
      <c r="E233" s="49">
        <f>X42</f>
        <v>-10.34</v>
      </c>
      <c r="F233" s="49">
        <f>X43</f>
        <v>8.370000000000001</v>
      </c>
      <c r="G233" s="49">
        <f>Y41</f>
        <v>-1.2450000000000001</v>
      </c>
      <c r="H233" s="49">
        <f>Y42</f>
        <v>-7.77</v>
      </c>
      <c r="I233" s="49">
        <f>Y43</f>
        <v>6.09</v>
      </c>
      <c r="J233" s="49">
        <f>Y38</f>
        <v>8.84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ht="18.75">
      <c r="A234" s="15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:21" ht="18.75">
      <c r="A235" s="15"/>
      <c r="B235" s="14"/>
      <c r="C235" s="14"/>
      <c r="D235" s="41" t="s">
        <v>8</v>
      </c>
      <c r="E235" s="42" t="s">
        <v>38</v>
      </c>
      <c r="F235" s="43" t="s">
        <v>5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:21" ht="18.75">
      <c r="A236" s="15"/>
      <c r="B236" s="14"/>
      <c r="C236" s="14"/>
      <c r="D236" s="47" t="str">
        <f>C223</f>
        <v>UR3Center-FP</v>
      </c>
      <c r="E236" s="45">
        <f>D223</f>
        <v>1.77</v>
      </c>
      <c r="F236" s="46">
        <f>G223</f>
        <v>1.89</v>
      </c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:21" ht="18.75">
      <c r="A237" s="15"/>
      <c r="B237" s="14"/>
      <c r="C237" s="14"/>
      <c r="D237" s="47" t="str">
        <f t="shared" ref="D237:E237" si="27">C224</f>
        <v>UR3apex-FP</v>
      </c>
      <c r="E237" s="45">
        <f t="shared" si="27"/>
        <v>0.27999999999999992</v>
      </c>
      <c r="F237" s="46">
        <f t="shared" ref="F237:F246" si="28">G224</f>
        <v>0.39999999999999991</v>
      </c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:21" ht="18.75">
      <c r="A238" s="15"/>
      <c r="B238" s="14"/>
      <c r="C238" s="14"/>
      <c r="D238" s="47" t="str">
        <f t="shared" ref="D238:E238" si="29">C225</f>
        <v>UR6tip-FP</v>
      </c>
      <c r="E238" s="45">
        <f t="shared" si="29"/>
        <v>0.57499999999999929</v>
      </c>
      <c r="F238" s="46">
        <f t="shared" si="28"/>
        <v>1.46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:21" ht="18.75">
      <c r="A239" s="15"/>
      <c r="B239" s="14"/>
      <c r="C239" s="14"/>
      <c r="D239" s="47" t="str">
        <f t="shared" ref="D239:E239" si="30">C226</f>
        <v>UR6Center-FP</v>
      </c>
      <c r="E239" s="45">
        <f t="shared" si="30"/>
        <v>0.26500000000000057</v>
      </c>
      <c r="F239" s="46">
        <f t="shared" si="28"/>
        <v>0.79500000000000082</v>
      </c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:21" ht="18.75">
      <c r="A240" s="15"/>
      <c r="B240" s="14"/>
      <c r="C240" s="14"/>
      <c r="D240" s="47" t="str">
        <f t="shared" ref="D240:E240" si="31">C227</f>
        <v>UR6apex-FP</v>
      </c>
      <c r="E240" s="45">
        <f t="shared" si="31"/>
        <v>-2.0000000000000462E-2</v>
      </c>
      <c r="F240" s="46">
        <f t="shared" si="28"/>
        <v>0.19999999999999929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:21" ht="18.75">
      <c r="A241" s="15"/>
      <c r="B241" s="14"/>
      <c r="C241" s="14"/>
      <c r="D241" s="47" t="str">
        <f t="shared" ref="D241:E241" si="32">C228</f>
        <v>UR3-tipping-horizontal plane</v>
      </c>
      <c r="E241" s="45">
        <f t="shared" si="32"/>
        <v>10.47</v>
      </c>
      <c r="F241" s="46">
        <f t="shared" si="28"/>
        <v>11.664999999999999</v>
      </c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:21" ht="18.75">
      <c r="A242" s="15"/>
      <c r="B242" s="14"/>
      <c r="C242" s="14"/>
      <c r="D242" s="47" t="str">
        <f t="shared" ref="D242:E242" si="33">C229</f>
        <v>UR6-tipping- FP</v>
      </c>
      <c r="E242" s="45">
        <f t="shared" si="33"/>
        <v>-0.81500000000000006</v>
      </c>
      <c r="F242" s="46">
        <f t="shared" si="28"/>
        <v>-1.5249999999999995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:21" ht="18.75">
      <c r="A243" s="15"/>
      <c r="B243" s="14"/>
      <c r="C243" s="14"/>
      <c r="D243" s="47" t="str">
        <f t="shared" ref="D243:E243" si="34">C230</f>
        <v>UR6-tipping - HP</v>
      </c>
      <c r="E243" s="45">
        <f t="shared" si="34"/>
        <v>0.55000000000000426</v>
      </c>
      <c r="F243" s="46">
        <f t="shared" si="28"/>
        <v>1.625</v>
      </c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:21" ht="18.75">
      <c r="A244" s="15"/>
      <c r="B244" s="14"/>
      <c r="C244" s="14"/>
      <c r="D244" s="47" t="str">
        <f t="shared" ref="D244:E244" si="35">C231</f>
        <v>UR3-torque/ MSP</v>
      </c>
      <c r="E244" s="45">
        <f t="shared" si="35"/>
        <v>-4.24</v>
      </c>
      <c r="F244" s="46">
        <f t="shared" si="28"/>
        <v>-5.4500000000000011</v>
      </c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:21" ht="18.75">
      <c r="A245" s="15"/>
      <c r="B245" s="14"/>
      <c r="C245" s="14"/>
      <c r="D245" s="47" t="str">
        <f t="shared" ref="D245:E245" si="36">C232</f>
        <v>UR3 torque- Horizontal plane</v>
      </c>
      <c r="E245" s="45">
        <f t="shared" si="36"/>
        <v>1.2049999999999983</v>
      </c>
      <c r="F245" s="46">
        <f t="shared" si="28"/>
        <v>3.1050000000000004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:21" ht="18.75">
      <c r="A246" s="15"/>
      <c r="B246" s="14"/>
      <c r="C246" s="14"/>
      <c r="D246" s="47" t="str">
        <f t="shared" ref="D246:E246" si="37">C233</f>
        <v>UR6torque - MSP</v>
      </c>
      <c r="E246" s="45">
        <f t="shared" si="37"/>
        <v>0.11000000000000076</v>
      </c>
      <c r="F246" s="46">
        <f t="shared" si="28"/>
        <v>-1.2450000000000001</v>
      </c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:21" ht="18.75">
      <c r="A247" s="15"/>
      <c r="B247" s="14"/>
      <c r="C247" s="14"/>
      <c r="D247" s="44"/>
      <c r="E247" s="45"/>
      <c r="F247" s="46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:21" ht="18.75">
      <c r="A248" s="15"/>
      <c r="B248" s="14"/>
      <c r="C248"/>
      <c r="D248"/>
      <c r="E248"/>
      <c r="F248"/>
      <c r="G248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:21" ht="18.75">
      <c r="A249" s="15"/>
      <c r="B249" s="14"/>
      <c r="C249" s="48"/>
      <c r="D249" s="48"/>
      <c r="E249" s="54" t="s">
        <v>38</v>
      </c>
      <c r="F249" s="54" t="s">
        <v>5</v>
      </c>
      <c r="G249" s="54" t="s">
        <v>9</v>
      </c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:21" ht="18.75">
      <c r="A250" s="15"/>
      <c r="B250" s="14"/>
      <c r="C250" s="48" t="str">
        <f>D34</f>
        <v>UR3Center-FP</v>
      </c>
      <c r="D250" s="48" t="s">
        <v>12</v>
      </c>
      <c r="E250" s="55">
        <f>D41</f>
        <v>1.77</v>
      </c>
      <c r="F250" s="56">
        <f>E41</f>
        <v>1.89</v>
      </c>
      <c r="G250" s="56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:21" ht="18.75">
      <c r="A251" s="15"/>
      <c r="B251" s="14"/>
      <c r="C251" s="48"/>
      <c r="D251" s="48" t="s">
        <v>13</v>
      </c>
      <c r="E251" s="55">
        <f t="shared" ref="E251:F251" si="38">D42</f>
        <v>0.47</v>
      </c>
      <c r="F251" s="56">
        <f t="shared" si="38"/>
        <v>-2.4900000000000002</v>
      </c>
      <c r="G251" s="56">
        <f>E38</f>
        <v>0</v>
      </c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:21" ht="18.75">
      <c r="A252" s="15"/>
      <c r="B252" s="14"/>
      <c r="C252" s="48"/>
      <c r="D252" s="48" t="s">
        <v>14</v>
      </c>
      <c r="E252" s="55">
        <f t="shared" ref="E252:F252" si="39">D43</f>
        <v>3.5399999999999996</v>
      </c>
      <c r="F252" s="56">
        <f t="shared" si="39"/>
        <v>3.9899999999999998</v>
      </c>
      <c r="G252" s="56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:21" ht="18.75">
      <c r="A253" s="15"/>
      <c r="B253" s="14"/>
      <c r="C253" s="48" t="str">
        <f>F34</f>
        <v>UR3apex-FP</v>
      </c>
      <c r="D253" s="48" t="s">
        <v>12</v>
      </c>
      <c r="E253" s="56">
        <f>F41</f>
        <v>0.27999999999999992</v>
      </c>
      <c r="F253" s="56">
        <f>G41</f>
        <v>0.39999999999999991</v>
      </c>
      <c r="G253" s="56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:21" ht="18.75">
      <c r="A254" s="15"/>
      <c r="B254" s="14"/>
      <c r="C254" s="48"/>
      <c r="D254" s="48" t="s">
        <v>13</v>
      </c>
      <c r="E254" s="56">
        <f t="shared" ref="E254:F254" si="40">F42</f>
        <v>-2.44</v>
      </c>
      <c r="F254" s="56">
        <f t="shared" si="40"/>
        <v>-2.5700000000000003</v>
      </c>
      <c r="G254" s="56">
        <f>G38</f>
        <v>0</v>
      </c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:21" ht="18.75">
      <c r="A255" s="15"/>
      <c r="B255" s="14"/>
      <c r="C255" s="48"/>
      <c r="D255" s="48" t="s">
        <v>14</v>
      </c>
      <c r="E255" s="56">
        <f t="shared" ref="E255:F255" si="41">F43</f>
        <v>2.0499999999999998</v>
      </c>
      <c r="F255" s="56">
        <f t="shared" si="41"/>
        <v>2.25</v>
      </c>
      <c r="G255" s="56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:21" ht="18.75">
      <c r="A256" s="15"/>
      <c r="B256" s="14"/>
      <c r="C256" s="48" t="str">
        <f>H34</f>
        <v>UR6tip-FP</v>
      </c>
      <c r="D256" s="48" t="s">
        <v>12</v>
      </c>
      <c r="E256" s="56">
        <f>H41</f>
        <v>0.57499999999999929</v>
      </c>
      <c r="F256" s="56">
        <f>I41</f>
        <v>1.46</v>
      </c>
      <c r="G256" s="56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ht="18.75">
      <c r="A257" s="15"/>
      <c r="B257" s="14"/>
      <c r="C257" s="48"/>
      <c r="D257" s="48" t="s">
        <v>13</v>
      </c>
      <c r="E257" s="56">
        <f t="shared" ref="E257:F257" si="42">H42</f>
        <v>-0.72000000000000064</v>
      </c>
      <c r="F257" s="56">
        <f t="shared" si="42"/>
        <v>-1.9000000000000004</v>
      </c>
      <c r="G257" s="56">
        <f>I38</f>
        <v>0.41799999999999998</v>
      </c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ht="18.75">
      <c r="A258" s="15"/>
      <c r="B258" s="14"/>
      <c r="C258" s="48"/>
      <c r="D258" s="48" t="s">
        <v>14</v>
      </c>
      <c r="E258" s="56">
        <f t="shared" ref="E258:F258" si="43">H43</f>
        <v>3.4000000000000004</v>
      </c>
      <c r="F258" s="56">
        <f t="shared" si="43"/>
        <v>3.5500000000000007</v>
      </c>
      <c r="G258" s="56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ht="18.75">
      <c r="A259" s="15"/>
      <c r="B259" s="14"/>
      <c r="C259" s="48" t="str">
        <f>J34</f>
        <v>UR6Center-FP</v>
      </c>
      <c r="D259" s="48" t="s">
        <v>12</v>
      </c>
      <c r="E259" s="56">
        <f>J41</f>
        <v>0.26500000000000057</v>
      </c>
      <c r="F259" s="56">
        <f>K41</f>
        <v>0.79500000000000082</v>
      </c>
      <c r="G259" s="56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ht="18.75">
      <c r="A260" s="15"/>
      <c r="B260" s="14"/>
      <c r="C260" s="48"/>
      <c r="D260" s="48" t="s">
        <v>13</v>
      </c>
      <c r="E260" s="56">
        <f t="shared" ref="E260:F260" si="44">J42</f>
        <v>-0.82000000000000028</v>
      </c>
      <c r="F260" s="56">
        <f t="shared" si="44"/>
        <v>-1.9299999999999997</v>
      </c>
      <c r="G260" s="56">
        <f>K38</f>
        <v>0.25800000000000001</v>
      </c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ht="18.75">
      <c r="A261" s="15"/>
      <c r="B261" s="14"/>
      <c r="C261" s="48"/>
      <c r="D261" s="48" t="s">
        <v>14</v>
      </c>
      <c r="E261" s="56">
        <f t="shared" ref="E261:F261" si="45">J43</f>
        <v>2.5299999999999994</v>
      </c>
      <c r="F261" s="56">
        <f t="shared" si="45"/>
        <v>2.4399999999999995</v>
      </c>
      <c r="G261" s="56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ht="18.75">
      <c r="A262" s="15"/>
      <c r="B262" s="14"/>
      <c r="C262" s="48" t="str">
        <f>L34</f>
        <v>UR6apex-FP</v>
      </c>
      <c r="D262" s="48" t="s">
        <v>12</v>
      </c>
      <c r="E262" s="54">
        <f>L41</f>
        <v>-2.0000000000000462E-2</v>
      </c>
      <c r="F262" s="54">
        <f>M41</f>
        <v>0.19999999999999929</v>
      </c>
      <c r="G262" s="5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s="24" customFormat="1" ht="18.75">
      <c r="A263" s="37"/>
      <c r="B263" s="36"/>
      <c r="C263" s="49"/>
      <c r="D263" s="48" t="s">
        <v>13</v>
      </c>
      <c r="E263" s="54">
        <f t="shared" ref="E263:F263" si="46">L42</f>
        <v>-1.7500000000000009</v>
      </c>
      <c r="F263" s="54">
        <f t="shared" si="46"/>
        <v>-1.9499999999999993</v>
      </c>
      <c r="G263" s="57">
        <f>M38</f>
        <v>0.60299999999999998</v>
      </c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</row>
    <row r="264" spans="1:21" ht="18.75">
      <c r="A264" s="15"/>
      <c r="B264" s="14"/>
      <c r="C264" s="49"/>
      <c r="D264" s="48" t="s">
        <v>14</v>
      </c>
      <c r="E264" s="54">
        <f t="shared" ref="E264:F264" si="47">L43</f>
        <v>2.09</v>
      </c>
      <c r="F264" s="54">
        <f t="shared" si="47"/>
        <v>1.5899999999999999</v>
      </c>
      <c r="G264" s="57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ht="18.75">
      <c r="A265" s="15"/>
      <c r="B265" s="14"/>
      <c r="C265" s="50" t="str">
        <f>N34</f>
        <v>UR3-tipping-horizontal plane</v>
      </c>
      <c r="D265" s="48" t="s">
        <v>12</v>
      </c>
      <c r="E265" s="58">
        <f>N41</f>
        <v>10.47</v>
      </c>
      <c r="F265" s="58">
        <f>O41</f>
        <v>11.664999999999999</v>
      </c>
      <c r="G265" s="58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ht="18.75">
      <c r="A266" s="15"/>
      <c r="B266" s="14"/>
      <c r="C266" s="50"/>
      <c r="D266" s="48" t="s">
        <v>13</v>
      </c>
      <c r="E266" s="58">
        <f t="shared" ref="E266:F266" si="48">N42</f>
        <v>-4.0200000000000005</v>
      </c>
      <c r="F266" s="58">
        <f t="shared" si="48"/>
        <v>-4.3499999999999996</v>
      </c>
      <c r="G266" s="58">
        <f>O38</f>
        <v>0.81699999999999995</v>
      </c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ht="18.75">
      <c r="A267" s="15"/>
      <c r="B267" s="14"/>
      <c r="C267" s="50"/>
      <c r="D267" s="48" t="s">
        <v>14</v>
      </c>
      <c r="E267" s="58">
        <f t="shared" ref="E267:F267" si="49">N43</f>
        <v>15.56</v>
      </c>
      <c r="F267" s="58">
        <f t="shared" si="49"/>
        <v>22.29</v>
      </c>
      <c r="G267" s="58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ht="18.75">
      <c r="A268" s="15"/>
      <c r="B268" s="14"/>
      <c r="C268" s="50" t="str">
        <f>P34</f>
        <v>UR6-tipping- FP</v>
      </c>
      <c r="D268" s="48" t="s">
        <v>12</v>
      </c>
      <c r="E268" s="58">
        <f>P41</f>
        <v>-0.81500000000000006</v>
      </c>
      <c r="F268" s="58">
        <f>Q41</f>
        <v>-1.5249999999999995</v>
      </c>
      <c r="G268" s="58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ht="18.75">
      <c r="A269" s="15"/>
      <c r="B269" s="14"/>
      <c r="C269" s="50"/>
      <c r="D269" s="48" t="s">
        <v>13</v>
      </c>
      <c r="E269" s="58">
        <f t="shared" ref="E269:F269" si="50">P42</f>
        <v>-7.6</v>
      </c>
      <c r="F269" s="58">
        <f t="shared" si="50"/>
        <v>-7.16</v>
      </c>
      <c r="G269" s="58">
        <f>Q38</f>
        <v>0.84</v>
      </c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ht="18.75">
      <c r="A270" s="15"/>
      <c r="B270" s="14"/>
      <c r="C270" s="50"/>
      <c r="D270" s="48" t="s">
        <v>14</v>
      </c>
      <c r="E270" s="58">
        <f t="shared" ref="E270:F270" si="51">P43</f>
        <v>6.1300000000000008</v>
      </c>
      <c r="F270" s="58">
        <f t="shared" si="51"/>
        <v>6.3</v>
      </c>
      <c r="G270" s="58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ht="18.75">
      <c r="A271" s="15"/>
      <c r="B271" s="14"/>
      <c r="C271" s="50" t="str">
        <f>R34</f>
        <v>UR6-tipping - HP</v>
      </c>
      <c r="D271" s="48" t="s">
        <v>12</v>
      </c>
      <c r="E271" s="58">
        <f>R41</f>
        <v>0.55000000000000426</v>
      </c>
      <c r="F271" s="58">
        <f>S41</f>
        <v>1.625</v>
      </c>
      <c r="G271" s="58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ht="18.75">
      <c r="A272" s="15"/>
      <c r="B272" s="14"/>
      <c r="C272" s="50"/>
      <c r="D272" s="48" t="s">
        <v>13</v>
      </c>
      <c r="E272" s="58">
        <f t="shared" ref="E272:F272" si="52">R42</f>
        <v>-6.1299999999999955</v>
      </c>
      <c r="F272" s="58">
        <f t="shared" si="52"/>
        <v>-6.3000000000000114</v>
      </c>
      <c r="G272" s="58">
        <f>S38</f>
        <v>2.84</v>
      </c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ht="18.75">
      <c r="A273" s="15"/>
      <c r="B273" s="14"/>
      <c r="C273" s="50"/>
      <c r="D273" s="48" t="s">
        <v>14</v>
      </c>
      <c r="E273" s="58">
        <f t="shared" ref="E273:F273" si="53">R43</f>
        <v>12.549999999999997</v>
      </c>
      <c r="F273" s="58">
        <f t="shared" si="53"/>
        <v>9.9699999999999989</v>
      </c>
      <c r="G273" s="58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ht="18.75">
      <c r="A274" s="15"/>
      <c r="B274" s="14"/>
      <c r="C274" s="50" t="str">
        <f>T34</f>
        <v>UR3-torque/ MSP</v>
      </c>
      <c r="D274" s="48" t="s">
        <v>12</v>
      </c>
      <c r="E274" s="58">
        <f>T41</f>
        <v>-4.24</v>
      </c>
      <c r="F274" s="58">
        <f>U41</f>
        <v>-5.4500000000000011</v>
      </c>
      <c r="G274" s="58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ht="18.75">
      <c r="A275" s="15"/>
      <c r="B275" s="14"/>
      <c r="C275" s="50"/>
      <c r="D275" s="48" t="s">
        <v>13</v>
      </c>
      <c r="E275" s="58">
        <f t="shared" ref="E275:F275" si="54">T42</f>
        <v>-11.36</v>
      </c>
      <c r="F275" s="58">
        <f t="shared" si="54"/>
        <v>-11.98</v>
      </c>
      <c r="G275" s="58">
        <f>U38</f>
        <v>4.84</v>
      </c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ht="18.75">
      <c r="A276" s="15"/>
      <c r="B276" s="14"/>
      <c r="C276" s="50"/>
      <c r="D276" s="48" t="s">
        <v>14</v>
      </c>
      <c r="E276" s="58">
        <f t="shared" ref="E276:F276" si="55">T43</f>
        <v>9.8000000000000007</v>
      </c>
      <c r="F276" s="58">
        <f t="shared" si="55"/>
        <v>8.5599999999999987</v>
      </c>
      <c r="G276" s="58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ht="18.75">
      <c r="A277" s="15"/>
      <c r="B277" s="14"/>
      <c r="C277" s="50" t="str">
        <f>V34</f>
        <v>UR3 torque- Horizontal plane</v>
      </c>
      <c r="D277" s="48" t="s">
        <v>12</v>
      </c>
      <c r="E277" s="58">
        <f>V41</f>
        <v>1.2049999999999983</v>
      </c>
      <c r="F277" s="58">
        <f>W41</f>
        <v>3.1050000000000004</v>
      </c>
      <c r="G277" s="58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ht="18.75">
      <c r="A278" s="15"/>
      <c r="B278" s="14"/>
      <c r="C278" s="50"/>
      <c r="D278" s="48" t="s">
        <v>13</v>
      </c>
      <c r="E278" s="58">
        <f t="shared" ref="E278:F278" si="56">V42</f>
        <v>-9.7999999999999972</v>
      </c>
      <c r="F278" s="58">
        <f t="shared" si="56"/>
        <v>-9.1700000000000017</v>
      </c>
      <c r="G278" s="58">
        <f>W38</f>
        <v>6.84</v>
      </c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ht="18.75">
      <c r="A279" s="15"/>
      <c r="B279" s="14"/>
      <c r="C279" s="50"/>
      <c r="D279" s="48" t="s">
        <v>14</v>
      </c>
      <c r="E279" s="58">
        <f t="shared" ref="E279:F279" si="57">V43</f>
        <v>11.36</v>
      </c>
      <c r="F279" s="58">
        <f t="shared" si="57"/>
        <v>9.9699999999999989</v>
      </c>
      <c r="G279" s="58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ht="18.75">
      <c r="A280" s="15"/>
      <c r="B280" s="14"/>
      <c r="C280" s="50" t="str">
        <f>X34</f>
        <v>UR6torque - MSP</v>
      </c>
      <c r="D280" s="48" t="s">
        <v>12</v>
      </c>
      <c r="E280" s="58">
        <f>X41</f>
        <v>0.11000000000000076</v>
      </c>
      <c r="F280" s="58">
        <f>Y41</f>
        <v>-1.2450000000000001</v>
      </c>
      <c r="G280" s="58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ht="18.75">
      <c r="A281" s="15"/>
      <c r="B281" s="14"/>
      <c r="C281" s="50"/>
      <c r="D281" s="48" t="s">
        <v>13</v>
      </c>
      <c r="E281" s="58">
        <f t="shared" ref="E281:F281" si="58">X42</f>
        <v>-10.34</v>
      </c>
      <c r="F281" s="58">
        <f t="shared" si="58"/>
        <v>-7.77</v>
      </c>
      <c r="G281" s="58">
        <f>Y38</f>
        <v>8.84</v>
      </c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ht="18.75">
      <c r="A282" s="15"/>
      <c r="B282" s="14"/>
      <c r="C282" s="50"/>
      <c r="D282" s="48" t="s">
        <v>14</v>
      </c>
      <c r="E282" s="58">
        <f t="shared" ref="E282:F282" si="59">X43</f>
        <v>8.370000000000001</v>
      </c>
      <c r="F282" s="58">
        <f t="shared" si="59"/>
        <v>6.09</v>
      </c>
      <c r="G282" s="58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ht="18.75">
      <c r="A283" s="15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ht="18.75">
      <c r="A284" s="15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ht="18.75">
      <c r="A285" s="15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ht="18.75">
      <c r="A286" s="15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ht="18.75">
      <c r="A287" s="15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ht="18.75">
      <c r="A288" s="15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ht="18.75">
      <c r="A289" s="15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ht="18.75">
      <c r="A290" s="15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ht="18.75">
      <c r="A291" s="15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ht="18.75">
      <c r="A292" s="15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ht="18.75">
      <c r="A293" s="15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ht="18.75">
      <c r="A294" s="15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ht="18.75">
      <c r="A295" s="15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ht="18.75">
      <c r="A296" s="15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ht="18.75">
      <c r="A297" s="15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ht="18.75">
      <c r="A298" s="15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ht="18.75">
      <c r="A299" s="15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ht="18.75">
      <c r="A300" s="15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ht="18.75">
      <c r="A301" s="15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ht="18.75">
      <c r="A302" s="15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ht="18.75">
      <c r="A303" s="15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ht="18.75">
      <c r="A304" s="15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ht="18.75">
      <c r="A305" s="15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ht="18.75">
      <c r="A306" s="15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ht="18.75">
      <c r="A307" s="15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ht="18.75">
      <c r="A308" s="15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ht="18.75">
      <c r="A309" s="15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ht="18.75">
      <c r="A310" s="15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ht="18.75">
      <c r="A311" s="15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ht="18.75">
      <c r="A312" s="15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ht="18.75">
      <c r="A313" s="15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ht="18.75">
      <c r="A314" s="15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ht="18.75">
      <c r="A315" s="15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ht="18.75">
      <c r="A316" s="15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ht="18.75">
      <c r="A317" s="15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ht="18.75">
      <c r="A318" s="15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ht="18.75">
      <c r="A319" s="15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:21" ht="18.75">
      <c r="A320" s="15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:21" ht="18.75">
      <c r="A321" s="15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:21" ht="18.75">
      <c r="A322" s="15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:21" ht="18.75">
      <c r="A323" s="15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:21" ht="18.75">
      <c r="A324" s="15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:21" ht="18.75">
      <c r="A325" s="15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:21" ht="18.75">
      <c r="A326" s="15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:21" ht="18.75">
      <c r="A327" s="15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:21" ht="18.75">
      <c r="A328" s="15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:21" ht="18.75">
      <c r="A329" s="15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:21" ht="18.75">
      <c r="A330" s="15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:21" ht="18.75">
      <c r="A331" s="15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:21" ht="18.75">
      <c r="A332" s="15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:21" ht="18.75">
      <c r="A333" s="15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:21" ht="18.75">
      <c r="A334" s="15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:21" ht="18.75">
      <c r="A335" s="15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:21" ht="18.75">
      <c r="A336" s="15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:21" ht="18.75">
      <c r="A337" s="15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:21" ht="18.75">
      <c r="A338" s="15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:21" ht="18.75">
      <c r="A339" s="15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:21" ht="18.75">
      <c r="A340" s="15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:21" ht="18.75">
      <c r="A341" s="15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:21" ht="18.75">
      <c r="A342" s="15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:21" ht="18.75">
      <c r="A343" s="15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ht="18.75">
      <c r="A344" s="15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ht="18.75">
      <c r="A345" s="15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ht="18.75">
      <c r="A346" s="15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ht="18.75">
      <c r="A347" s="15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ht="18.75">
      <c r="A348" s="15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ht="18.75">
      <c r="A349" s="15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ht="18.75">
      <c r="A350" s="15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ht="18.75">
      <c r="A351" s="15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ht="18.75">
      <c r="A352" s="15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ht="18.75">
      <c r="A353" s="15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ht="18.75">
      <c r="A354" s="15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ht="18.75">
      <c r="A355" s="15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ht="18.75">
      <c r="A356" s="15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ht="18.75">
      <c r="A357" s="15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ht="18.75">
      <c r="A358" s="15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ht="18.75">
      <c r="A359" s="15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ht="18.75">
      <c r="A360" s="15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ht="18.75">
      <c r="A361" s="15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ht="18.75">
      <c r="A362" s="15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ht="18.75">
      <c r="A363" s="15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ht="18.75">
      <c r="A364" s="15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ht="18.75">
      <c r="A365" s="15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ht="18.75">
      <c r="A366" s="15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ht="18.75">
      <c r="A367" s="15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ht="18.75">
      <c r="A368" s="15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ht="18.75">
      <c r="A369" s="15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ht="18.75">
      <c r="A370" s="15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ht="18.75">
      <c r="A371" s="15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ht="18.75">
      <c r="A372" s="15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ht="18.75">
      <c r="A373" s="15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ht="18.75">
      <c r="A374" s="15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ht="18.75">
      <c r="A375" s="15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ht="18.75">
      <c r="A376" s="15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ht="18.75">
      <c r="A377" s="15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ht="18.75">
      <c r="A378" s="15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ht="18.75">
      <c r="A379" s="15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ht="18.75">
      <c r="A380" s="15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ht="18.75">
      <c r="A381" s="15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ht="18.75">
      <c r="A382" s="15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ht="18.75">
      <c r="A383" s="15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ht="18.75">
      <c r="A384" s="15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ht="18.75">
      <c r="A385" s="15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ht="18.75">
      <c r="A386" s="15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ht="18.75">
      <c r="A387" s="15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ht="18.75">
      <c r="A388" s="15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ht="18.75">
      <c r="A389" s="15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ht="18.75">
      <c r="A390" s="15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ht="18.75">
      <c r="A391" s="15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ht="18.75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ht="18.75">
      <c r="A393" s="15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ht="18.75">
      <c r="A394" s="15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ht="18.75">
      <c r="A395" s="15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ht="18.75">
      <c r="A396" s="15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ht="18.75">
      <c r="A397" s="15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ht="18.75">
      <c r="A398" s="15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ht="18.75">
      <c r="A399" s="15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ht="18.75">
      <c r="A400" s="15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ht="18.75">
      <c r="A401" s="15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ht="18.75">
      <c r="A402" s="15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ht="18.75">
      <c r="A403" s="15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ht="18.75">
      <c r="A404" s="15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ht="18.75">
      <c r="A405" s="15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ht="18.75">
      <c r="A406" s="15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ht="18.75">
      <c r="A407" s="15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ht="18.75">
      <c r="A408" s="15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ht="18.75">
      <c r="A409" s="15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ht="18.75">
      <c r="A410" s="15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</sheetData>
  <pageMargins left="0.7" right="0.7" top="0.75" bottom="0.75" header="0.3" footer="0.3"/>
  <pageSetup paperSize="9" orientation="portrait" r:id="rId1"/>
  <drawing r:id="rId2"/>
  <tableParts count="1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7"/>
  <sheetViews>
    <sheetView tabSelected="1" topLeftCell="A34" zoomScaleNormal="100" workbookViewId="0">
      <pane ySplit="10" topLeftCell="A226" activePane="bottomLeft" state="frozen"/>
      <selection activeCell="A34" sqref="A34"/>
      <selection pane="bottomLeft" activeCell="G410" sqref="G410"/>
    </sheetView>
  </sheetViews>
  <sheetFormatPr defaultRowHeight="15"/>
  <cols>
    <col min="1" max="1" width="9.140625" style="3"/>
    <col min="2" max="2" width="7.140625" style="2" bestFit="1" customWidth="1"/>
    <col min="3" max="3" width="13.7109375" style="2" customWidth="1"/>
    <col min="4" max="5" width="14.7109375" style="2" customWidth="1"/>
    <col min="6" max="6" width="14.5703125" style="2" bestFit="1" customWidth="1"/>
    <col min="7" max="7" width="15.140625" style="2" bestFit="1" customWidth="1"/>
    <col min="8" max="8" width="13.7109375" style="2" customWidth="1"/>
    <col min="9" max="9" width="14" style="2" bestFit="1" customWidth="1"/>
    <col min="10" max="10" width="13.7109375" style="2" customWidth="1"/>
    <col min="11" max="11" width="8.42578125" style="2" bestFit="1" customWidth="1"/>
    <col min="12" max="12" width="8.85546875" style="2" bestFit="1" customWidth="1"/>
    <col min="13" max="13" width="9.42578125" style="2" bestFit="1" customWidth="1"/>
    <col min="14" max="14" width="8.85546875" style="2" bestFit="1" customWidth="1"/>
    <col min="15" max="15" width="9.42578125" style="2" bestFit="1" customWidth="1"/>
    <col min="16" max="16" width="8.85546875" style="2" bestFit="1" customWidth="1"/>
    <col min="17" max="17" width="9.42578125" style="2" bestFit="1" customWidth="1"/>
    <col min="18" max="21" width="9.42578125" style="2" customWidth="1"/>
    <col min="22" max="16384" width="9.140625" style="2"/>
  </cols>
  <sheetData>
    <row r="1" spans="1:39" s="38" customFormat="1" ht="15.75" customHeight="1">
      <c r="B1" s="64" t="str">
        <f>'Continous Median'!B1</f>
        <v>UR3tip-FP</v>
      </c>
      <c r="C1" s="64" t="str">
        <f>'Continous Median'!C1</f>
        <v>UR3tip-FP</v>
      </c>
      <c r="D1" s="64" t="str">
        <f>'Continous Median'!D1</f>
        <v>UR3Center-FP</v>
      </c>
      <c r="E1" s="64" t="str">
        <f>'Continous Median'!E1</f>
        <v>UR3Center-FP</v>
      </c>
      <c r="F1" s="64" t="str">
        <f>'Continous Median'!F1</f>
        <v>UR3apex-FP</v>
      </c>
      <c r="G1" s="64" t="str">
        <f>'Continous Median'!G1</f>
        <v>UR3apex-FP</v>
      </c>
      <c r="H1" s="64" t="str">
        <f>'Continous Median'!H1</f>
        <v>UR6tip-FP</v>
      </c>
      <c r="I1" s="64" t="str">
        <f>'Continous Median'!I1</f>
        <v>UR6tip-FP</v>
      </c>
      <c r="J1" s="64" t="str">
        <f>'Continous Median'!J1</f>
        <v>UR6Center-FP</v>
      </c>
      <c r="K1" s="64" t="str">
        <f>'Continous Median'!K1</f>
        <v>UR6Center-FP</v>
      </c>
      <c r="L1" s="64" t="str">
        <f>'Continous Median'!L1</f>
        <v>UR6apex-FP</v>
      </c>
      <c r="M1" s="64" t="str">
        <f>'Continous Median'!M1</f>
        <v>UR6apex-FP</v>
      </c>
      <c r="N1" s="64" t="str">
        <f>'Continous Median'!N1</f>
        <v>UR3-tipping-horizontal plane</v>
      </c>
      <c r="O1" s="64" t="str">
        <f>'Continous Median'!O1</f>
        <v>UR3-tipping-horizontal plane</v>
      </c>
      <c r="P1" s="64" t="str">
        <f>'Continous Median'!P1</f>
        <v>UR6-tipping- FP</v>
      </c>
      <c r="Q1" s="64" t="str">
        <f>'Continous Median'!Q1</f>
        <v>UR6-tipping- FP</v>
      </c>
      <c r="R1" s="64" t="str">
        <f>'Continous Median'!R1</f>
        <v>UR6-tipping - HP</v>
      </c>
      <c r="S1" s="64" t="str">
        <f>'Continous Median'!S1</f>
        <v>UR6-tipping - HP</v>
      </c>
      <c r="T1" s="64" t="str">
        <f>'Continous Median'!T1</f>
        <v>UR3-torque/ MSP</v>
      </c>
      <c r="U1" s="64" t="str">
        <f>'Continous Median'!U1</f>
        <v>UR3-torque/ MSP</v>
      </c>
      <c r="V1" s="64" t="str">
        <f>'Continous Median'!V1</f>
        <v>UR3 torque- Horizontal plane</v>
      </c>
      <c r="W1" s="64" t="str">
        <f>'Continous Median'!W1</f>
        <v>UR3 torque- Horizontal plane</v>
      </c>
      <c r="X1" s="64" t="str">
        <f>'Continous Median'!X1</f>
        <v>UR6torque - MSP</v>
      </c>
      <c r="Y1" s="64" t="str">
        <f>'Continous Median'!Y1</f>
        <v>UR6torque - MSP</v>
      </c>
      <c r="Z1" s="64" t="str">
        <f>'Continous Median'!Z1</f>
        <v>UR6torque - HP</v>
      </c>
      <c r="AA1" s="64" t="str">
        <f>'Continous Median'!AA1</f>
        <v>UR6torque - HP</v>
      </c>
      <c r="AB1" s="64" t="str">
        <f>'Continous Median'!AB1</f>
        <v>UR3Rotation - MSP</v>
      </c>
      <c r="AC1" s="64" t="str">
        <f>'Continous Median'!AC1</f>
        <v>UR3Rotation - MSP</v>
      </c>
      <c r="AD1" s="64" t="str">
        <f>'Continous Median'!AD1</f>
        <v>UR3Rotation - FP</v>
      </c>
      <c r="AE1" s="64" t="str">
        <f>'Continous Median'!AE1</f>
        <v>UR3Rotation - FP</v>
      </c>
      <c r="AF1" s="64" t="str">
        <f>'Continous Median'!AF1</f>
        <v>UR6Rotation - MSP</v>
      </c>
      <c r="AG1" s="64" t="str">
        <f>'Continous Median'!AG1</f>
        <v>UR6Rotation - MSP</v>
      </c>
      <c r="AH1" s="64" t="str">
        <f>'Continous Median'!AH1</f>
        <v>UR6Rotation - FP</v>
      </c>
      <c r="AI1" s="64" t="str">
        <f>'Continous Median'!AI1</f>
        <v>UR6Rotation - FP</v>
      </c>
      <c r="AJ1" s="64" t="str">
        <f>'Continous Median'!AJ1</f>
        <v>UR3-Root Length</v>
      </c>
      <c r="AK1" s="64" t="str">
        <f>'Continous Median'!AK1</f>
        <v>UR3-Root Length</v>
      </c>
      <c r="AL1" s="64" t="str">
        <f>'Continous Median'!AL1</f>
        <v>UR3-tipping-/FP</v>
      </c>
      <c r="AM1" s="64" t="str">
        <f>'Continous Median'!AM1</f>
        <v>UR3-tipping-/FP</v>
      </c>
    </row>
    <row r="2" spans="1:39" ht="15.75" customHeight="1">
      <c r="A2" s="3">
        <v>1</v>
      </c>
      <c r="B2" s="35">
        <f>'Continous Median'!B2</f>
        <v>5.5299999999999994</v>
      </c>
      <c r="C2" s="35">
        <f>'Continous Median'!C2</f>
        <v>8.39</v>
      </c>
      <c r="D2" s="35">
        <f>'Continous Median'!D2</f>
        <v>2.31</v>
      </c>
      <c r="E2" s="35">
        <f>'Continous Median'!E2</f>
        <v>2.91</v>
      </c>
      <c r="F2" s="35">
        <f>'Continous Median'!F2</f>
        <v>0.12</v>
      </c>
      <c r="G2" s="35">
        <f>'Continous Median'!G2</f>
        <v>-2.5700000000000003</v>
      </c>
      <c r="H2" s="35">
        <f>'Continous Median'!H2</f>
        <v>0.9399999999999995</v>
      </c>
      <c r="I2" s="35">
        <f>'Continous Median'!I2</f>
        <v>1.0399999999999991</v>
      </c>
      <c r="J2" s="35">
        <f>'Continous Median'!J2</f>
        <v>0.95999999999999908</v>
      </c>
      <c r="K2" s="35">
        <f>'Continous Median'!K2</f>
        <v>0.77999999999999936</v>
      </c>
      <c r="L2" s="35">
        <f>'Continous Median'!L2</f>
        <v>0.98000000000000043</v>
      </c>
      <c r="M2" s="35">
        <f>'Continous Median'!M2</f>
        <v>0.52000000000000135</v>
      </c>
      <c r="N2" s="35">
        <f>'Continous Median'!N2</f>
        <v>13.349999999999998</v>
      </c>
      <c r="O2" s="35">
        <f>'Continous Median'!O2</f>
        <v>11.540000000000003</v>
      </c>
      <c r="P2" s="35">
        <f>'Continous Median'!P2</f>
        <v>0.14999999999999947</v>
      </c>
      <c r="Q2" s="35">
        <f>'Continous Median'!Q2</f>
        <v>-1.37</v>
      </c>
      <c r="R2" s="35">
        <f>'Continous Median'!R2</f>
        <v>-0.14000000000000057</v>
      </c>
      <c r="S2" s="35">
        <f>'Continous Median'!S2</f>
        <v>1.3700000000000045</v>
      </c>
      <c r="T2" s="35">
        <f>'Continous Median'!T2</f>
        <v>-1.75</v>
      </c>
      <c r="U2" s="35">
        <f>'Continous Median'!U2</f>
        <v>-5.120000000000001</v>
      </c>
      <c r="V2" s="35">
        <f>'Continous Median'!V2</f>
        <v>1.75</v>
      </c>
      <c r="W2" s="35">
        <f>'Continous Median'!W2</f>
        <v>9.9699999999999989</v>
      </c>
      <c r="X2" s="35">
        <f>'Continous Median'!X2</f>
        <v>2.0499999999999998</v>
      </c>
      <c r="Y2" s="35">
        <f>'Continous Median'!Y2</f>
        <v>3.2800000000000011</v>
      </c>
      <c r="Z2" s="35">
        <f>'Continous Median'!Z2</f>
        <v>-1.769999999999996</v>
      </c>
      <c r="AA2" s="35">
        <f>'Continous Median'!AA2</f>
        <v>-1.8999999999999915</v>
      </c>
      <c r="AB2" s="35">
        <f>'Continous Median'!AB2</f>
        <v>18.46</v>
      </c>
      <c r="AC2" s="35">
        <f>'Continous Median'!AC2</f>
        <v>26.07</v>
      </c>
      <c r="AD2" s="35">
        <f>'Continous Median'!AD2</f>
        <v>-18.920000000000002</v>
      </c>
      <c r="AE2" s="35">
        <f>'Continous Median'!AE2</f>
        <v>-22.510000000000005</v>
      </c>
      <c r="AF2" s="35">
        <f>'Continous Median'!AF2</f>
        <v>-9.1399999999999988</v>
      </c>
      <c r="AG2" s="35">
        <f>'Continous Median'!AG2</f>
        <v>1</v>
      </c>
      <c r="AH2" s="35">
        <f>'Continous Median'!AH2</f>
        <v>7.7999999999999972</v>
      </c>
      <c r="AI2" s="35">
        <f>'Continous Median'!AI2</f>
        <v>-1.039999999999992</v>
      </c>
      <c r="AJ2" s="35">
        <f>'Continous Median'!AJ2</f>
        <v>1.2300000000000004</v>
      </c>
      <c r="AK2" s="35">
        <f>'Continous Median'!AK2</f>
        <v>-0.5</v>
      </c>
      <c r="AL2" s="35">
        <f>'Continous Median'!AL2</f>
        <v>-13.349999999999994</v>
      </c>
      <c r="AM2" s="35">
        <f>'Continous Median'!AM2</f>
        <v>-11.539999999999992</v>
      </c>
    </row>
    <row r="3" spans="1:39">
      <c r="A3" s="3">
        <v>2</v>
      </c>
      <c r="B3" s="35">
        <f>'Continous Median'!B3</f>
        <v>3.67</v>
      </c>
      <c r="C3" s="35">
        <f>'Continous Median'!C3</f>
        <v>3.3599999999999994</v>
      </c>
      <c r="D3" s="35">
        <f>'Continous Median'!D3</f>
        <v>2.1500000000000004</v>
      </c>
      <c r="E3" s="35">
        <f>'Continous Median'!E3</f>
        <v>1.93</v>
      </c>
      <c r="F3" s="35">
        <f>'Continous Median'!F3</f>
        <v>-0.63</v>
      </c>
      <c r="G3" s="35">
        <f>'Continous Median'!G3</f>
        <v>-0.5</v>
      </c>
      <c r="H3" s="35">
        <f>'Continous Median'!H3</f>
        <v>0.90000000000000036</v>
      </c>
      <c r="I3" s="35">
        <f>'Continous Median'!I3</f>
        <v>2.17</v>
      </c>
      <c r="J3" s="35">
        <f>'Continous Median'!J3</f>
        <v>0.8100000000000005</v>
      </c>
      <c r="K3" s="35">
        <f>'Continous Median'!K3</f>
        <v>1.42</v>
      </c>
      <c r="L3" s="35">
        <f>'Continous Median'!L3</f>
        <v>0.72999999999999865</v>
      </c>
      <c r="M3" s="35">
        <f>'Continous Median'!M3</f>
        <v>0.66000000000000014</v>
      </c>
      <c r="N3" s="35">
        <f>'Continous Median'!N3</f>
        <v>6.0300000000000011</v>
      </c>
      <c r="O3" s="35">
        <f>'Continous Median'!O3</f>
        <v>5.72</v>
      </c>
      <c r="P3" s="35">
        <f>'Continous Median'!P3</f>
        <v>-1.06</v>
      </c>
      <c r="Q3" s="35">
        <f>'Continous Median'!Q3</f>
        <v>-4.57</v>
      </c>
      <c r="R3" s="35">
        <f>'Continous Median'!R3</f>
        <v>0.47999999999998977</v>
      </c>
      <c r="S3" s="35">
        <f>'Continous Median'!S3</f>
        <v>4.039999999999992</v>
      </c>
      <c r="T3" s="35">
        <f>'Continous Median'!T3</f>
        <v>-5.9999999999999609E-2</v>
      </c>
      <c r="U3" s="35">
        <f>'Continous Median'!U3</f>
        <v>-7</v>
      </c>
      <c r="V3" s="35">
        <f>'Continous Median'!V3</f>
        <v>6.0000000000002274E-2</v>
      </c>
      <c r="W3" s="35">
        <f>'Continous Median'!W3</f>
        <v>7</v>
      </c>
      <c r="X3" s="35">
        <f>'Continous Median'!X3</f>
        <v>-3.9799999999999995</v>
      </c>
      <c r="Y3" s="35">
        <f>'Continous Median'!Y3</f>
        <v>-0.46000000000000008</v>
      </c>
      <c r="Z3" s="35">
        <f>'Continous Median'!Z3</f>
        <v>4.0100000000000051</v>
      </c>
      <c r="AA3" s="35">
        <f>'Continous Median'!AA3</f>
        <v>4</v>
      </c>
      <c r="AB3" s="35">
        <f>'Continous Median'!AB3</f>
        <v>8.990000000000002</v>
      </c>
      <c r="AC3" s="35">
        <f>'Continous Median'!AC3</f>
        <v>7.7799999999999976</v>
      </c>
      <c r="AD3" s="35">
        <f>'Continous Median'!AD3</f>
        <v>-8.9600000000000009</v>
      </c>
      <c r="AE3" s="35">
        <f>'Continous Median'!AE3</f>
        <v>-7.68</v>
      </c>
      <c r="AF3" s="35">
        <f>'Continous Median'!AF3</f>
        <v>-15.120000000000001</v>
      </c>
      <c r="AG3" s="35">
        <f>'Continous Median'!AG3</f>
        <v>10.629999999999999</v>
      </c>
      <c r="AH3" s="35">
        <f>'Continous Median'!AH3</f>
        <v>14.290000000000006</v>
      </c>
      <c r="AI3" s="35">
        <f>'Continous Median'!AI3</f>
        <v>-3.0099999999999909</v>
      </c>
      <c r="AJ3" s="35">
        <f>'Continous Median'!AJ3</f>
        <v>0.14000000000000057</v>
      </c>
      <c r="AK3" s="35">
        <f>'Continous Median'!AK3</f>
        <v>0.69000000000000128</v>
      </c>
      <c r="AL3" s="35">
        <f>'Continous Median'!AL3</f>
        <v>-6.0300000000000011</v>
      </c>
      <c r="AM3" s="35">
        <f>'Continous Median'!AM3</f>
        <v>-5.730000000000004</v>
      </c>
    </row>
    <row r="4" spans="1:39">
      <c r="A4" s="3">
        <v>3</v>
      </c>
      <c r="B4" s="35">
        <f>'Continous Median'!B4</f>
        <v>6.86</v>
      </c>
      <c r="C4" s="35">
        <f>'Continous Median'!C4</f>
        <v>4.5299999999999994</v>
      </c>
      <c r="D4" s="35">
        <f>'Continous Median'!D4</f>
        <v>3.1</v>
      </c>
      <c r="E4" s="35">
        <f>'Continous Median'!E4</f>
        <v>2.72</v>
      </c>
      <c r="F4" s="35">
        <f>'Continous Median'!F4</f>
        <v>-0.6599999999999997</v>
      </c>
      <c r="G4" s="35">
        <f>'Continous Median'!G4</f>
        <v>0.90999999999999992</v>
      </c>
      <c r="H4" s="35">
        <f>'Continous Median'!H4</f>
        <v>2.4399999999999995</v>
      </c>
      <c r="I4" s="35">
        <f>'Continous Median'!I4</f>
        <v>1.6899999999999995</v>
      </c>
      <c r="J4" s="35">
        <f>'Continous Median'!J4</f>
        <v>1.1199999999999992</v>
      </c>
      <c r="K4" s="35">
        <f>'Continous Median'!K4</f>
        <v>0.94000000000000128</v>
      </c>
      <c r="L4" s="35">
        <f>'Continous Median'!L4</f>
        <v>-0.19000000000000128</v>
      </c>
      <c r="M4" s="35">
        <f>'Continous Median'!M4</f>
        <v>0.1899999999999995</v>
      </c>
      <c r="N4" s="35">
        <f>'Continous Median'!N4</f>
        <v>13.25</v>
      </c>
      <c r="O4" s="35">
        <f>'Continous Median'!O4</f>
        <v>9.9</v>
      </c>
      <c r="P4" s="35">
        <f>'Continous Median'!P4</f>
        <v>-5.24</v>
      </c>
      <c r="Q4" s="35">
        <f>'Continous Median'!Q4</f>
        <v>3.6000000000000005</v>
      </c>
      <c r="R4" s="35">
        <f>'Continous Median'!R4</f>
        <v>7.019999999999996</v>
      </c>
      <c r="S4" s="35">
        <f>'Continous Median'!S4</f>
        <v>-3.5900000000000034</v>
      </c>
      <c r="T4" s="35">
        <f>'Continous Median'!T4</f>
        <v>-4.3999999999999995</v>
      </c>
      <c r="U4" s="35">
        <f>'Continous Median'!U4</f>
        <v>-0.16999999999999993</v>
      </c>
      <c r="V4" s="35">
        <f>'Continous Median'!V4</f>
        <v>4.4000000000000057</v>
      </c>
      <c r="W4" s="35">
        <f>'Continous Median'!W4</f>
        <v>0.17000000000000171</v>
      </c>
      <c r="X4" s="35">
        <f>'Continous Median'!X4</f>
        <v>-6.7799999999999994</v>
      </c>
      <c r="Y4" s="35">
        <f>'Continous Median'!Y4</f>
        <v>-4.629999999999999</v>
      </c>
      <c r="Z4" s="35">
        <f>'Continous Median'!Z4</f>
        <v>9.6500000000000057</v>
      </c>
      <c r="AA4" s="35">
        <f>'Continous Median'!AA4</f>
        <v>3.7999999999999972</v>
      </c>
      <c r="AB4" s="35">
        <f>'Continous Median'!AB4</f>
        <v>25.560000000000002</v>
      </c>
      <c r="AC4" s="35">
        <f>'Continous Median'!AC4</f>
        <v>11.2</v>
      </c>
      <c r="AD4" s="35">
        <f>'Continous Median'!AD4</f>
        <v>-22.249999999999993</v>
      </c>
      <c r="AE4" s="35">
        <f>'Continous Median'!AE4</f>
        <v>-10.980000000000004</v>
      </c>
      <c r="AF4" s="35">
        <f>'Continous Median'!AF4</f>
        <v>-20.25</v>
      </c>
      <c r="AG4" s="35">
        <f>'Continous Median'!AG4</f>
        <v>1.5400000000000027</v>
      </c>
      <c r="AH4" s="35">
        <f>'Continous Median'!AH4</f>
        <v>17.350000000000009</v>
      </c>
      <c r="AI4" s="35">
        <f>'Continous Median'!AI4</f>
        <v>-8.3799999999999955</v>
      </c>
      <c r="AJ4" s="35">
        <f>'Continous Median'!AJ4</f>
        <v>0.19000000000000128</v>
      </c>
      <c r="AK4" s="35">
        <f>'Continous Median'!AK4</f>
        <v>-1.629999999999999</v>
      </c>
      <c r="AL4" s="35">
        <f>'Continous Median'!AL4</f>
        <v>-13.260000000000005</v>
      </c>
      <c r="AM4" s="35">
        <f>'Continous Median'!AM4</f>
        <v>-9.9000000000000057</v>
      </c>
    </row>
    <row r="5" spans="1:39">
      <c r="A5" s="3">
        <v>4</v>
      </c>
      <c r="B5" s="35">
        <f>'Continous Median'!B5</f>
        <v>5.2499999999999991</v>
      </c>
      <c r="C5" s="35">
        <f>'Continous Median'!C5</f>
        <v>6.59</v>
      </c>
      <c r="D5" s="35">
        <f>'Continous Median'!D5</f>
        <v>1.4500000000000002</v>
      </c>
      <c r="E5" s="35">
        <f>'Continous Median'!E5</f>
        <v>0.12999999999999989</v>
      </c>
      <c r="F5" s="35">
        <f>'Continous Median'!F5</f>
        <v>-2.3499999999999996</v>
      </c>
      <c r="G5" s="35">
        <f>'Continous Median'!G5</f>
        <v>0.81</v>
      </c>
      <c r="H5" s="35">
        <f>'Continous Median'!H5</f>
        <v>0.65999999999999837</v>
      </c>
      <c r="I5" s="35">
        <f>'Continous Median'!I5</f>
        <v>1.9000000000000004</v>
      </c>
      <c r="J5" s="35">
        <f>'Continous Median'!J5</f>
        <v>0.11999999999999922</v>
      </c>
      <c r="K5" s="35">
        <f>'Continous Median'!K5</f>
        <v>0.92999999999999972</v>
      </c>
      <c r="L5" s="35">
        <f>'Continous Median'!L5</f>
        <v>-0.41999999999999993</v>
      </c>
      <c r="M5" s="35">
        <f>'Continous Median'!M5</f>
        <v>-2.9999999999999361E-2</v>
      </c>
      <c r="N5" s="35">
        <f>'Continous Median'!N5</f>
        <v>10.96</v>
      </c>
      <c r="O5" s="35">
        <f>'Continous Median'!O5</f>
        <v>22.29</v>
      </c>
      <c r="P5" s="35">
        <f>'Continous Median'!P5</f>
        <v>-3.09</v>
      </c>
      <c r="Q5" s="35">
        <f>'Continous Median'!Q5</f>
        <v>5.58</v>
      </c>
      <c r="R5" s="35">
        <f>'Continous Median'!R5</f>
        <v>3.0900000000000034</v>
      </c>
      <c r="S5" s="35">
        <f>'Continous Median'!S5</f>
        <v>-5.5799999999999983</v>
      </c>
      <c r="T5" s="35">
        <f>'Continous Median'!T5</f>
        <v>9.8000000000000007</v>
      </c>
      <c r="U5" s="35">
        <f>'Continous Median'!U5</f>
        <v>-8.25</v>
      </c>
      <c r="V5" s="35">
        <f>'Continous Median'!V5</f>
        <v>-9.7999999999999972</v>
      </c>
      <c r="W5" s="35">
        <f>'Continous Median'!W5</f>
        <v>5.7500000000000071</v>
      </c>
      <c r="X5" s="35">
        <f>'Continous Median'!X5</f>
        <v>2.9800000000000004</v>
      </c>
      <c r="Y5" s="35">
        <f>'Continous Median'!Y5</f>
        <v>1.8600000000000003</v>
      </c>
      <c r="Z5" s="35">
        <f>'Continous Median'!Z5</f>
        <v>2.2000000000000028</v>
      </c>
      <c r="AA5" s="35">
        <f>'Continous Median'!AA5</f>
        <v>-4.8599999999999994</v>
      </c>
      <c r="AB5" s="35">
        <f>'Continous Median'!AB5</f>
        <v>16.259999999999998</v>
      </c>
      <c r="AC5" s="35">
        <f>'Continous Median'!AC5</f>
        <v>23.6</v>
      </c>
      <c r="AD5" s="35">
        <f>'Continous Median'!AD5</f>
        <v>-15.230000000000004</v>
      </c>
      <c r="AE5" s="35">
        <f>'Continous Median'!AE5</f>
        <v>-23.099999999999994</v>
      </c>
      <c r="AF5" s="35">
        <f>'Continous Median'!AF5</f>
        <v>29.93</v>
      </c>
      <c r="AG5" s="35">
        <f>'Continous Median'!AG5</f>
        <v>5.49</v>
      </c>
      <c r="AH5" s="35">
        <f>'Continous Median'!AH5</f>
        <v>-24.710000000000008</v>
      </c>
      <c r="AI5" s="35">
        <f>'Continous Median'!AI5</f>
        <v>-4.7700000000000102</v>
      </c>
      <c r="AJ5" s="35">
        <f>'Continous Median'!AJ5</f>
        <v>3.0000000000001137E-2</v>
      </c>
      <c r="AK5" s="35">
        <f>'Continous Median'!AK5</f>
        <v>3.4200000000000017</v>
      </c>
      <c r="AL5" s="35">
        <f>'Continous Median'!AL5</f>
        <v>-10.250000000000007</v>
      </c>
      <c r="AM5" s="35">
        <f>'Continous Median'!AM5</f>
        <v>-22.28</v>
      </c>
    </row>
    <row r="6" spans="1:39">
      <c r="A6" s="3">
        <v>5</v>
      </c>
      <c r="B6" s="35">
        <f>'Continous Median'!B6</f>
        <v>3.3999999999999995</v>
      </c>
      <c r="C6" s="35">
        <f>'Continous Median'!C6</f>
        <v>5.5</v>
      </c>
      <c r="D6" s="35">
        <f>'Continous Median'!D6</f>
        <v>0.67999999999999972</v>
      </c>
      <c r="E6" s="35">
        <f>'Continous Median'!E6</f>
        <v>2.5099999999999998</v>
      </c>
      <c r="F6" s="35">
        <f>'Continous Median'!F6</f>
        <v>2.0499999999999998</v>
      </c>
      <c r="G6" s="35">
        <f>'Continous Median'!G6</f>
        <v>-0.48</v>
      </c>
      <c r="H6" s="35">
        <f>'Continous Median'!H6</f>
        <v>1.3399999999999999</v>
      </c>
      <c r="I6" s="35">
        <f>'Continous Median'!I6</f>
        <v>1.4399999999999995</v>
      </c>
      <c r="J6" s="35">
        <f>'Continous Median'!J6</f>
        <v>0.14999999999999858</v>
      </c>
      <c r="K6" s="35">
        <f>'Continous Median'!K6</f>
        <v>0.4399999999999995</v>
      </c>
      <c r="L6" s="35">
        <f>'Continous Median'!L6</f>
        <v>-1.0600000000000005</v>
      </c>
      <c r="M6" s="35">
        <f>'Continous Median'!M6</f>
        <v>-0.56999999999999851</v>
      </c>
      <c r="N6" s="35">
        <f>'Continous Median'!N6</f>
        <v>12.810000000000002</v>
      </c>
      <c r="O6" s="35">
        <f>'Continous Median'!O6</f>
        <v>14.09</v>
      </c>
      <c r="P6" s="35">
        <f>'Continous Median'!P6</f>
        <v>-6.9899999999999993</v>
      </c>
      <c r="Q6" s="35">
        <f>'Continous Median'!Q6</f>
        <v>-5.43</v>
      </c>
      <c r="R6" s="35">
        <f>'Continous Median'!R6</f>
        <v>6.9900000000000091</v>
      </c>
      <c r="S6" s="35">
        <f>'Continous Median'!S6</f>
        <v>5.4299999999999926</v>
      </c>
      <c r="T6" s="35">
        <f>'Continous Median'!T6</f>
        <v>-10.650000000000002</v>
      </c>
      <c r="U6" s="35">
        <f>'Continous Median'!U6</f>
        <v>-4.2999999999999989</v>
      </c>
      <c r="V6" s="35">
        <f>'Continous Median'!V6</f>
        <v>10.650000000000006</v>
      </c>
      <c r="W6" s="35">
        <f>'Continous Median'!W6</f>
        <v>4.2999999999999972</v>
      </c>
      <c r="X6" s="35">
        <f>'Continous Median'!X6</f>
        <v>1.6099999999999999</v>
      </c>
      <c r="Y6" s="35">
        <f>'Continous Median'!Y6</f>
        <v>1.1399999999999999</v>
      </c>
      <c r="Z6" s="35">
        <f>'Continous Median'!Z6</f>
        <v>4.9099999999999966</v>
      </c>
      <c r="AA6" s="35">
        <f>'Continous Median'!AA6</f>
        <v>5.0699999999999932</v>
      </c>
      <c r="AB6" s="35">
        <f>'Continous Median'!AB6</f>
        <v>23.76</v>
      </c>
      <c r="AC6" s="35">
        <f>'Continous Median'!AC6</f>
        <v>9.1500000000000021</v>
      </c>
      <c r="AD6" s="35">
        <f>'Continous Median'!AD6</f>
        <v>-25.459999999999994</v>
      </c>
      <c r="AE6" s="35">
        <f>'Continous Median'!AE6</f>
        <v>-4</v>
      </c>
      <c r="AF6" s="35">
        <f>'Continous Median'!AF6</f>
        <v>-0.69999999999999929</v>
      </c>
      <c r="AG6" s="35">
        <f>'Continous Median'!AG6</f>
        <v>2.3100000000000005</v>
      </c>
      <c r="AH6" s="35">
        <f>'Continous Median'!AH6</f>
        <v>1.5300000000000011</v>
      </c>
      <c r="AI6" s="35">
        <f>'Continous Median'!AI6</f>
        <v>-1.0600000000000023</v>
      </c>
      <c r="AJ6" s="35">
        <f>'Continous Median'!AJ6</f>
        <v>-0.42000000000000171</v>
      </c>
      <c r="AK6" s="35">
        <f>'Continous Median'!AK6</f>
        <v>-0.26999999999999957</v>
      </c>
      <c r="AL6" s="35">
        <f>'Continous Median'!AL6</f>
        <v>-12.809999999999995</v>
      </c>
      <c r="AM6" s="35">
        <f>'Continous Median'!AM6</f>
        <v>-14.02000000000001</v>
      </c>
    </row>
    <row r="7" spans="1:39">
      <c r="A7" s="3">
        <v>6</v>
      </c>
      <c r="B7" s="35">
        <f>'Continous Median'!B7</f>
        <v>3.8700000000000006</v>
      </c>
      <c r="C7" s="35">
        <f>'Continous Median'!C7</f>
        <v>4.93</v>
      </c>
      <c r="D7" s="35">
        <f>'Continous Median'!D7</f>
        <v>0.97</v>
      </c>
      <c r="E7" s="35">
        <f>'Continous Median'!E7</f>
        <v>2.73</v>
      </c>
      <c r="F7" s="35">
        <f>'Continous Median'!F7</f>
        <v>1.9499999999999997</v>
      </c>
      <c r="G7" s="35">
        <f>'Continous Median'!G7</f>
        <v>-0.65999999999999992</v>
      </c>
      <c r="H7" s="35">
        <f>'Continous Median'!H7</f>
        <v>0.49000000000000021</v>
      </c>
      <c r="I7" s="35">
        <f>'Continous Median'!I7</f>
        <v>1.4800000000000004</v>
      </c>
      <c r="J7" s="35">
        <f>'Continous Median'!J7</f>
        <v>0.51000000000000156</v>
      </c>
      <c r="K7" s="35">
        <f>'Continous Median'!K7</f>
        <v>0.83999999999999986</v>
      </c>
      <c r="L7" s="35">
        <f>'Continous Median'!L7</f>
        <v>0.52999999999999936</v>
      </c>
      <c r="M7" s="35">
        <f>'Continous Median'!M7</f>
        <v>0.19999999999999929</v>
      </c>
      <c r="N7" s="35">
        <f>'Continous Median'!N7</f>
        <v>10.6</v>
      </c>
      <c r="O7" s="35">
        <f>'Continous Median'!O7</f>
        <v>9.32</v>
      </c>
      <c r="P7" s="35">
        <f>'Continous Median'!P7</f>
        <v>-4.0000000000000036E-2</v>
      </c>
      <c r="Q7" s="35">
        <f>'Continous Median'!Q7</f>
        <v>-1.1600000000000001</v>
      </c>
      <c r="R7" s="35">
        <f>'Continous Median'!R7</f>
        <v>4.0000000000006253E-2</v>
      </c>
      <c r="S7" s="35">
        <f>'Continous Median'!S7</f>
        <v>-2.4300000000000068</v>
      </c>
      <c r="T7" s="35">
        <f>'Continous Median'!T7</f>
        <v>1.83</v>
      </c>
      <c r="U7" s="35">
        <f>'Continous Median'!U7</f>
        <v>-9.4299999999999979</v>
      </c>
      <c r="V7" s="35">
        <f>'Continous Median'!V7</f>
        <v>-1.8399999999999892</v>
      </c>
      <c r="W7" s="35">
        <f>'Continous Median'!W7</f>
        <v>9.4300000000000068</v>
      </c>
      <c r="X7" s="35">
        <f>'Continous Median'!X7</f>
        <v>-3.4600000000000009</v>
      </c>
      <c r="Y7" s="35">
        <f>'Continous Median'!Y7</f>
        <v>-3.4399999999999995</v>
      </c>
      <c r="Z7" s="35">
        <f>'Continous Median'!Z7</f>
        <v>3.3700000000000045</v>
      </c>
      <c r="AA7" s="35">
        <f>'Continous Median'!AA7</f>
        <v>2.6400000000000006</v>
      </c>
      <c r="AB7" s="35">
        <f>'Continous Median'!AB7</f>
        <v>5.1700000000000017</v>
      </c>
      <c r="AC7" s="35">
        <f>'Continous Median'!AC7</f>
        <v>22.54</v>
      </c>
      <c r="AD7" s="35">
        <f>'Continous Median'!AD7</f>
        <v>-4.6400000000000006</v>
      </c>
      <c r="AE7" s="35">
        <f>'Continous Median'!AE7</f>
        <v>-14.840000000000003</v>
      </c>
      <c r="AF7" s="35">
        <f>'Continous Median'!AF7</f>
        <v>-15.780000000000001</v>
      </c>
      <c r="AG7" s="35">
        <f>'Continous Median'!AG7</f>
        <v>6.2200000000000006</v>
      </c>
      <c r="AH7" s="35">
        <f>'Continous Median'!AH7</f>
        <v>13.52000000000001</v>
      </c>
      <c r="AI7" s="35">
        <f>'Continous Median'!AI7</f>
        <v>-5.7199999999999989</v>
      </c>
      <c r="AJ7" s="35">
        <f>'Continous Median'!AJ7</f>
        <v>1.0500000000000007</v>
      </c>
      <c r="AK7" s="35">
        <f>'Continous Median'!AK7</f>
        <v>-0.66000000000000014</v>
      </c>
      <c r="AL7" s="35">
        <f>'Continous Median'!AL7</f>
        <v>-10.600000000000009</v>
      </c>
      <c r="AM7" s="35">
        <f>'Continous Median'!AM7</f>
        <v>-9.3200000000000074</v>
      </c>
    </row>
    <row r="8" spans="1:39">
      <c r="A8" s="3">
        <v>7</v>
      </c>
      <c r="B8" s="35">
        <f>'Continous Median'!B8</f>
        <v>3.5000000000000004</v>
      </c>
      <c r="C8" s="35">
        <f>'Continous Median'!C8</f>
        <v>6.84</v>
      </c>
      <c r="D8" s="35">
        <f>'Continous Median'!D8</f>
        <v>0.52</v>
      </c>
      <c r="E8" s="35">
        <f>'Continous Median'!E8</f>
        <v>2.84</v>
      </c>
      <c r="F8" s="35">
        <f>'Continous Median'!F8</f>
        <v>-2.44</v>
      </c>
      <c r="G8" s="35">
        <f>'Continous Median'!G8</f>
        <v>1.5499999999999998</v>
      </c>
      <c r="H8" s="35">
        <f>'Continous Median'!H8</f>
        <v>2.2699999999999996</v>
      </c>
      <c r="I8" s="35">
        <f>'Continous Median'!I8</f>
        <v>1.0199999999999996</v>
      </c>
      <c r="J8" s="35">
        <f>'Continous Median'!J8</f>
        <v>2.1799999999999997</v>
      </c>
      <c r="K8" s="35">
        <f>'Continous Median'!K8</f>
        <v>0.45999999999999908</v>
      </c>
      <c r="L8" s="35">
        <f>'Continous Median'!L8</f>
        <v>2.09</v>
      </c>
      <c r="M8" s="35">
        <f>'Continous Median'!M8</f>
        <v>-0.10000000000000142</v>
      </c>
      <c r="N8" s="35">
        <f>'Continous Median'!N8</f>
        <v>14.09</v>
      </c>
      <c r="O8" s="35">
        <f>'Continous Median'!O8</f>
        <v>17.760000000000002</v>
      </c>
      <c r="P8" s="35">
        <f>'Continous Median'!P8</f>
        <v>-0.57000000000000006</v>
      </c>
      <c r="Q8" s="35">
        <f>'Continous Median'!Q8</f>
        <v>-4.13</v>
      </c>
      <c r="R8" s="35">
        <f>'Continous Median'!R8</f>
        <v>0.57000000000000739</v>
      </c>
      <c r="S8" s="35">
        <f>'Continous Median'!S8</f>
        <v>3.9399999999999977</v>
      </c>
      <c r="T8" s="35">
        <f>'Continous Median'!T8</f>
        <v>-1.2200000000000006</v>
      </c>
      <c r="U8" s="35">
        <f>'Continous Median'!U8</f>
        <v>-4.42</v>
      </c>
      <c r="V8" s="35">
        <f>'Continous Median'!V8</f>
        <v>1.2199999999999989</v>
      </c>
      <c r="W8" s="35">
        <f>'Continous Median'!W8</f>
        <v>4.4200000000000017</v>
      </c>
      <c r="X8" s="35">
        <f>'Continous Median'!X8</f>
        <v>0.12999999999999989</v>
      </c>
      <c r="Y8" s="35">
        <f>'Continous Median'!Y8</f>
        <v>-4.5200000000000005</v>
      </c>
      <c r="Z8" s="35">
        <f>'Continous Median'!Z8</f>
        <v>7.9999999999998295E-2</v>
      </c>
      <c r="AA8" s="35">
        <f>'Continous Median'!AA8</f>
        <v>5.2799999999999869</v>
      </c>
      <c r="AB8" s="35">
        <f>'Continous Median'!AB8</f>
        <v>7.6200000000000045</v>
      </c>
      <c r="AC8" s="35">
        <f>'Continous Median'!AC8</f>
        <v>22.47</v>
      </c>
      <c r="AD8" s="35">
        <f>'Continous Median'!AD8</f>
        <v>-7.6000000000000014</v>
      </c>
      <c r="AE8" s="35">
        <f>'Continous Median'!AE8</f>
        <v>-26.390000000000008</v>
      </c>
      <c r="AF8" s="35">
        <f>'Continous Median'!AF8</f>
        <v>-9.3800000000000008</v>
      </c>
      <c r="AG8" s="35">
        <f>'Continous Median'!AG8</f>
        <v>-2.21</v>
      </c>
      <c r="AH8" s="35">
        <f>'Continous Median'!AH8</f>
        <v>3.4699999999999989</v>
      </c>
      <c r="AI8" s="35">
        <f>'Continous Median'!AI8</f>
        <v>3</v>
      </c>
      <c r="AJ8" s="35">
        <f>'Continous Median'!AJ8</f>
        <v>0.12000000000000099</v>
      </c>
      <c r="AK8" s="35">
        <f>'Continous Median'!AK8</f>
        <v>0.51999999999999957</v>
      </c>
      <c r="AL8" s="35">
        <f>'Continous Median'!AL8</f>
        <v>-14.079999999999998</v>
      </c>
      <c r="AM8" s="35">
        <f>'Continous Median'!AM8</f>
        <v>-17.739999999999995</v>
      </c>
    </row>
    <row r="9" spans="1:39">
      <c r="A9" s="3">
        <v>8</v>
      </c>
      <c r="B9" s="35">
        <f>'Continous Median'!B9</f>
        <v>2.9899999999999993</v>
      </c>
      <c r="C9" s="35">
        <f>'Continous Median'!C9</f>
        <v>4.4499999999999993</v>
      </c>
      <c r="D9" s="35">
        <f>'Continous Median'!D9</f>
        <v>1.8200000000000003</v>
      </c>
      <c r="E9" s="35">
        <f>'Continous Median'!E9</f>
        <v>1.06</v>
      </c>
      <c r="F9" s="35">
        <f>'Continous Median'!F9</f>
        <v>0.64000000000000012</v>
      </c>
      <c r="G9" s="35">
        <f>'Continous Median'!G9</f>
        <v>1.78</v>
      </c>
      <c r="H9" s="35">
        <f>'Continous Median'!H9</f>
        <v>2.1100000000000012</v>
      </c>
      <c r="I9" s="35">
        <f>'Continous Median'!I9</f>
        <v>2.2900000000000009</v>
      </c>
      <c r="J9" s="35">
        <f>'Continous Median'!J9</f>
        <v>1.42</v>
      </c>
      <c r="K9" s="35">
        <f>'Continous Median'!K9</f>
        <v>1.5500000000000007</v>
      </c>
      <c r="L9" s="35">
        <f>'Continous Median'!L9</f>
        <v>0.72999999999999865</v>
      </c>
      <c r="M9" s="35">
        <f>'Continous Median'!M9</f>
        <v>0.80999999999999872</v>
      </c>
      <c r="N9" s="35">
        <f>'Continous Median'!N9</f>
        <v>5.0200000000000005</v>
      </c>
      <c r="O9" s="35">
        <f>'Continous Median'!O9</f>
        <v>12.1</v>
      </c>
      <c r="P9" s="35">
        <f>'Continous Median'!P9</f>
        <v>4.25</v>
      </c>
      <c r="Q9" s="35">
        <f>'Continous Median'!Q9</f>
        <v>4.09</v>
      </c>
      <c r="R9" s="35">
        <f>'Continous Median'!R9</f>
        <v>-4.25</v>
      </c>
      <c r="S9" s="35">
        <f>'Continous Median'!S9</f>
        <v>-4.0900000000000034</v>
      </c>
      <c r="T9" s="35">
        <f>'Continous Median'!T9</f>
        <v>-9.9699999999999989</v>
      </c>
      <c r="U9" s="35">
        <f>'Continous Median'!U9</f>
        <v>-1.4399999999999995</v>
      </c>
      <c r="V9" s="35">
        <f>'Continous Median'!V9</f>
        <v>9.9699999999999989</v>
      </c>
      <c r="W9" s="35">
        <f>'Continous Median'!W9</f>
        <v>1.4400000000000119</v>
      </c>
      <c r="X9" s="35">
        <f>'Continous Median'!X9</f>
        <v>-0.75</v>
      </c>
      <c r="Y9" s="35">
        <f>'Continous Median'!Y9</f>
        <v>-0.24000000000000021</v>
      </c>
      <c r="Z9" s="35">
        <f>'Continous Median'!Z9</f>
        <v>-4.0900000000000034</v>
      </c>
      <c r="AA9" s="35">
        <f>'Continous Median'!AA9</f>
        <v>-1.1700000000000017</v>
      </c>
      <c r="AB9" s="35">
        <f>'Continous Median'!AB9</f>
        <v>7.6700000000000017</v>
      </c>
      <c r="AC9" s="35">
        <f>'Continous Median'!AC9</f>
        <v>3.8300000000000018</v>
      </c>
      <c r="AD9" s="35">
        <f>'Continous Median'!AD9</f>
        <v>-7.1400000000000006</v>
      </c>
      <c r="AE9" s="35">
        <f>'Continous Median'!AE9</f>
        <v>-12.260000000000005</v>
      </c>
      <c r="AF9" s="35">
        <f>'Continous Median'!AF9</f>
        <v>-8.84</v>
      </c>
      <c r="AG9" s="35">
        <f>'Continous Median'!AG9</f>
        <v>2.0599999999999987</v>
      </c>
      <c r="AH9" s="35">
        <f>'Continous Median'!AH9</f>
        <v>2.3799999999999955</v>
      </c>
      <c r="AI9" s="35">
        <f>'Continous Median'!AI9</f>
        <v>-4.4599999999999937</v>
      </c>
      <c r="AJ9" s="35">
        <f>'Continous Median'!AJ9</f>
        <v>0.59999999999999787</v>
      </c>
      <c r="AK9" s="35">
        <f>'Continous Median'!AK9</f>
        <v>0.94999999999999929</v>
      </c>
      <c r="AL9" s="35">
        <f>'Continous Median'!AL9</f>
        <v>-5.019999999999996</v>
      </c>
      <c r="AM9" s="35">
        <f>'Continous Median'!AM9</f>
        <v>62.72</v>
      </c>
    </row>
    <row r="10" spans="1:39">
      <c r="A10" s="3">
        <v>9</v>
      </c>
      <c r="B10" s="35">
        <f>'Continous Median'!B10</f>
        <v>5.35</v>
      </c>
      <c r="C10" s="35">
        <f>'Continous Median'!C10</f>
        <v>7.7799999999999994</v>
      </c>
      <c r="D10" s="35">
        <f>'Continous Median'!D10</f>
        <v>3.5399999999999996</v>
      </c>
      <c r="E10" s="35">
        <f>'Continous Median'!E10</f>
        <v>3.3199999999999994</v>
      </c>
      <c r="F10" s="35">
        <f>'Continous Median'!F10</f>
        <v>8.0000000000000071E-2</v>
      </c>
      <c r="G10" s="35">
        <f>'Continous Median'!G10</f>
        <v>2.0000000000000018E-2</v>
      </c>
      <c r="H10" s="35">
        <f>'Continous Median'!H10</f>
        <v>-0.5</v>
      </c>
      <c r="I10" s="35">
        <f>'Continous Median'!I10</f>
        <v>0.11000000000000121</v>
      </c>
      <c r="J10" s="35">
        <f>'Continous Median'!J10</f>
        <v>-0.12999999999999901</v>
      </c>
      <c r="K10" s="35">
        <f>'Continous Median'!K10</f>
        <v>0.38000000000000078</v>
      </c>
      <c r="L10" s="35">
        <f>'Continous Median'!L10</f>
        <v>0.24000000000000021</v>
      </c>
      <c r="M10" s="35">
        <f>'Continous Median'!M10</f>
        <v>0.65000000000000036</v>
      </c>
      <c r="N10" s="35">
        <f>'Continous Median'!N10</f>
        <v>-4.0200000000000005</v>
      </c>
      <c r="O10" s="35">
        <f>'Continous Median'!O10</f>
        <v>17.97</v>
      </c>
      <c r="P10" s="35">
        <f>'Continous Median'!P10</f>
        <v>-2.08</v>
      </c>
      <c r="Q10" s="35">
        <f>'Continous Median'!Q10</f>
        <v>-1.4999999999999998</v>
      </c>
      <c r="R10" s="35">
        <f>'Continous Median'!R10</f>
        <v>2.0799999999999983</v>
      </c>
      <c r="S10" s="35">
        <f>'Continous Median'!S10</f>
        <v>1.5</v>
      </c>
      <c r="T10" s="35">
        <f>'Continous Median'!T10</f>
        <v>-3.0400000000000009</v>
      </c>
      <c r="U10" s="35">
        <f>'Continous Median'!U10</f>
        <v>-9.77</v>
      </c>
      <c r="V10" s="35">
        <f>'Continous Median'!V10</f>
        <v>3.0400000000000063</v>
      </c>
      <c r="W10" s="35">
        <f>'Continous Median'!W10</f>
        <v>9.769999999999996</v>
      </c>
      <c r="X10" s="35">
        <f>'Continous Median'!X10</f>
        <v>-9.7799999999999994</v>
      </c>
      <c r="Y10" s="35">
        <f>'Continous Median'!Y10</f>
        <v>6.09</v>
      </c>
      <c r="Z10" s="35">
        <f>'Continous Median'!Z10</f>
        <v>9.980000000000004</v>
      </c>
      <c r="AA10" s="35">
        <f>'Continous Median'!AA10</f>
        <v>-4.3000000000000114</v>
      </c>
      <c r="AB10" s="35">
        <f>'Continous Median'!AB10</f>
        <v>9.6000000000000014</v>
      </c>
      <c r="AC10" s="35">
        <f>'Continous Median'!AC10</f>
        <v>23.08</v>
      </c>
      <c r="AD10" s="35">
        <f>'Continous Median'!AD10</f>
        <v>-4.43</v>
      </c>
      <c r="AE10" s="35">
        <f>'Continous Median'!AE10</f>
        <v>-21.669999999999995</v>
      </c>
      <c r="AF10" s="35">
        <f>'Continous Median'!AF10</f>
        <v>-2.2800000000000011</v>
      </c>
      <c r="AG10" s="35">
        <f>'Continous Median'!AG10</f>
        <v>2.8100000000000023</v>
      </c>
      <c r="AH10" s="35">
        <f>'Continous Median'!AH10</f>
        <v>12.769999999999996</v>
      </c>
      <c r="AI10" s="35">
        <f>'Continous Median'!AI10</f>
        <v>0.53999999999999204</v>
      </c>
      <c r="AJ10" s="35">
        <f>'Continous Median'!AJ10</f>
        <v>1.0100000000000016</v>
      </c>
      <c r="AK10" s="35">
        <f>'Continous Median'!AK10</f>
        <v>1.9100000000000001</v>
      </c>
      <c r="AL10" s="35">
        <f>'Continous Median'!AL10</f>
        <v>4.019999999999996</v>
      </c>
      <c r="AM10" s="35">
        <f>'Continous Median'!AM10</f>
        <v>-17.97</v>
      </c>
    </row>
    <row r="11" spans="1:39">
      <c r="A11" s="3">
        <v>10</v>
      </c>
      <c r="B11" s="35">
        <f>'Continous Median'!B11</f>
        <v>5.61</v>
      </c>
      <c r="C11" s="35">
        <f>'Continous Median'!C11</f>
        <v>0.5</v>
      </c>
      <c r="D11" s="35">
        <f>'Continous Median'!D11</f>
        <v>1.4000000000000001</v>
      </c>
      <c r="E11" s="35">
        <f>'Continous Median'!E11</f>
        <v>-2.0099999999999998</v>
      </c>
      <c r="F11" s="35">
        <f>'Continous Median'!F11</f>
        <v>-1.23</v>
      </c>
      <c r="G11" s="35">
        <f>'Continous Median'!G11</f>
        <v>0.83999999999999986</v>
      </c>
      <c r="H11" s="35">
        <f>'Continous Median'!H11</f>
        <v>-0.64999999999999858</v>
      </c>
      <c r="I11" s="35">
        <f>'Continous Median'!I11</f>
        <v>1.0199999999999996</v>
      </c>
      <c r="J11" s="35">
        <f>'Continous Median'!J11</f>
        <v>-0.55000000000000071</v>
      </c>
      <c r="K11" s="35">
        <f>'Continous Median'!K11</f>
        <v>0.61999999999999744</v>
      </c>
      <c r="L11" s="35">
        <f>'Continous Median'!L11</f>
        <v>-0.47000000000000064</v>
      </c>
      <c r="M11" s="35">
        <f>'Continous Median'!M11</f>
        <v>0.22000000000000242</v>
      </c>
      <c r="N11" s="35">
        <f>'Continous Median'!N11</f>
        <v>9.41</v>
      </c>
      <c r="O11" s="35">
        <f>'Continous Median'!O11</f>
        <v>11.58</v>
      </c>
      <c r="P11" s="35">
        <f>'Continous Median'!P11</f>
        <v>-0.54</v>
      </c>
      <c r="Q11" s="35">
        <f>'Continous Median'!Q11</f>
        <v>-1.35</v>
      </c>
      <c r="R11" s="35">
        <f>'Continous Median'!R11</f>
        <v>0.53000000000000114</v>
      </c>
      <c r="S11" s="35">
        <f>'Continous Median'!S11</f>
        <v>-2.4500000000000028</v>
      </c>
      <c r="T11" s="35">
        <f>'Continous Median'!T11</f>
        <v>-8.0000000000000071E-2</v>
      </c>
      <c r="U11" s="35">
        <f>'Continous Median'!U11</f>
        <v>-7.139999999999997</v>
      </c>
      <c r="V11" s="35">
        <f>'Continous Median'!V11</f>
        <v>7.9999999999998295E-2</v>
      </c>
      <c r="W11" s="35">
        <f>'Continous Median'!W11</f>
        <v>5.769999999999996</v>
      </c>
      <c r="X11" s="35">
        <f>'Continous Median'!X11</f>
        <v>-3.5199999999999996</v>
      </c>
      <c r="Y11" s="35">
        <f>'Continous Median'!Y11</f>
        <v>3.17</v>
      </c>
      <c r="Z11" s="35">
        <f>'Continous Median'!Z11</f>
        <v>2.539999999999992</v>
      </c>
      <c r="AA11" s="35">
        <f>'Continous Median'!AA11</f>
        <v>-3.9399999999999977</v>
      </c>
      <c r="AB11" s="35">
        <f>'Continous Median'!AB11</f>
        <v>3.6799999999999997</v>
      </c>
      <c r="AC11" s="35">
        <f>'Continous Median'!AC11</f>
        <v>20.120000000000005</v>
      </c>
      <c r="AD11" s="35">
        <f>'Continous Median'!AD11</f>
        <v>-1.8900000000000006</v>
      </c>
      <c r="AE11" s="35">
        <f>'Continous Median'!AE11</f>
        <v>-20.11</v>
      </c>
      <c r="AF11" s="35">
        <f>'Continous Median'!AF11</f>
        <v>6.7000000000000011</v>
      </c>
      <c r="AG11" s="35">
        <f>'Continous Median'!AG11</f>
        <v>3.0600000000000005</v>
      </c>
      <c r="AH11" s="35">
        <f>'Continous Median'!AH11</f>
        <v>-7.8500000000000085</v>
      </c>
      <c r="AI11" s="35">
        <f>'Continous Median'!AI11</f>
        <v>-3.3399999999999892</v>
      </c>
      <c r="AJ11" s="35">
        <f>'Continous Median'!AJ11</f>
        <v>0.10000000000000142</v>
      </c>
      <c r="AK11" s="35">
        <f>'Continous Median'!AK11</f>
        <v>0.80000000000000071</v>
      </c>
      <c r="AL11" s="35">
        <f>'Continous Median'!AL11</f>
        <v>-9.4099999999999966</v>
      </c>
      <c r="AM11" s="35">
        <f>'Continous Median'!AM11</f>
        <v>-11.590000000000003</v>
      </c>
    </row>
    <row r="12" spans="1:39">
      <c r="A12" s="3">
        <v>11</v>
      </c>
      <c r="B12" s="35">
        <f>'Continous Median'!B12</f>
        <v>5.87</v>
      </c>
      <c r="C12" s="35">
        <f>'Continous Median'!C12</f>
        <v>0.57999999999999963</v>
      </c>
      <c r="D12" s="35">
        <f>'Continous Median'!D12</f>
        <v>2.6899999999999995</v>
      </c>
      <c r="E12" s="35">
        <f>'Continous Median'!E12</f>
        <v>0.47</v>
      </c>
      <c r="F12" s="35">
        <f>'Continous Median'!F12</f>
        <v>-0.49</v>
      </c>
      <c r="G12" s="35">
        <f>'Continous Median'!G12</f>
        <v>0.81</v>
      </c>
      <c r="H12" s="35">
        <f>'Continous Median'!H12</f>
        <v>0.91999999999999993</v>
      </c>
      <c r="I12" s="35">
        <f>'Continous Median'!I12</f>
        <v>1.1799999999999997</v>
      </c>
      <c r="J12" s="35">
        <f>'Continous Median'!J12</f>
        <v>-0.28000000000000114</v>
      </c>
      <c r="K12" s="35">
        <f>'Continous Median'!K12</f>
        <v>0.8100000000000005</v>
      </c>
      <c r="L12" s="35">
        <f>'Continous Median'!L12</f>
        <v>-1.4800000000000004</v>
      </c>
      <c r="M12" s="35">
        <f>'Continous Median'!M12</f>
        <v>0.4399999999999995</v>
      </c>
      <c r="N12" s="35">
        <f>'Continous Median'!N12</f>
        <v>13.58</v>
      </c>
      <c r="O12" s="35">
        <f>'Continous Median'!O12</f>
        <v>-0.12999999999999901</v>
      </c>
      <c r="P12" s="35">
        <f>'Continous Median'!P12</f>
        <v>-7.2700000000000005</v>
      </c>
      <c r="Q12" s="35">
        <f>'Continous Median'!Q12</f>
        <v>2.2200000000000006</v>
      </c>
      <c r="R12" s="35">
        <f>'Continous Median'!R12</f>
        <v>7.269999999999996</v>
      </c>
      <c r="S12" s="35">
        <f>'Continous Median'!S12</f>
        <v>-2.2199999999999989</v>
      </c>
      <c r="T12" s="35">
        <f>'Continous Median'!T12</f>
        <v>-4.870000000000001</v>
      </c>
      <c r="U12" s="35">
        <f>'Continous Median'!U12</f>
        <v>-10.209999999999999</v>
      </c>
      <c r="V12" s="35">
        <f>'Continous Median'!V12</f>
        <v>4.8700000000000045</v>
      </c>
      <c r="W12" s="35">
        <f>'Continous Median'!W12</f>
        <v>2.1199999999999903</v>
      </c>
      <c r="X12" s="35">
        <f>'Continous Median'!X12</f>
        <v>-7.31</v>
      </c>
      <c r="Y12" s="35">
        <f>'Continous Median'!Y12</f>
        <v>-2.9799999999999995</v>
      </c>
      <c r="Z12" s="35">
        <f>'Continous Median'!Z12</f>
        <v>10.14</v>
      </c>
      <c r="AA12" s="35">
        <f>'Continous Median'!AA12</f>
        <v>-0.43000000000000682</v>
      </c>
      <c r="AB12" s="35">
        <f>'Continous Median'!AB12</f>
        <v>25.36</v>
      </c>
      <c r="AC12" s="35">
        <f>'Continous Median'!AC12</f>
        <v>13.200000000000003</v>
      </c>
      <c r="AD12" s="35">
        <f>'Continous Median'!AD12</f>
        <v>-28.999999999999993</v>
      </c>
      <c r="AE12" s="35">
        <f>'Continous Median'!AE12</f>
        <v>-24.099999999999994</v>
      </c>
      <c r="AF12" s="35">
        <f>'Continous Median'!AF12</f>
        <v>-12.68</v>
      </c>
      <c r="AG12" s="35">
        <f>'Continous Median'!AG12</f>
        <v>-2.1000000000000014</v>
      </c>
      <c r="AH12" s="35">
        <f>'Continous Median'!AH12</f>
        <v>-7.039999999999992</v>
      </c>
      <c r="AI12" s="35">
        <f>'Continous Median'!AI12</f>
        <v>2.9299999999999997</v>
      </c>
      <c r="AJ12" s="35">
        <f>'Continous Median'!AJ12</f>
        <v>1.5500000000000007</v>
      </c>
      <c r="AK12" s="35">
        <f>'Continous Median'!AK12</f>
        <v>0.67000000000000171</v>
      </c>
      <c r="AL12" s="35">
        <f>'Continous Median'!AL12</f>
        <v>-13.579999999999998</v>
      </c>
      <c r="AM12" s="35">
        <f>'Continous Median'!AM12</f>
        <v>0.12999999999999545</v>
      </c>
    </row>
    <row r="13" spans="1:39">
      <c r="A13" s="3">
        <v>12</v>
      </c>
      <c r="B13" s="35">
        <f>'Continous Median'!B13</f>
        <v>5.29</v>
      </c>
      <c r="C13" s="35">
        <f>'Continous Median'!C13</f>
        <v>3.62</v>
      </c>
      <c r="D13" s="35">
        <f>'Continous Median'!D13</f>
        <v>1.2200000000000002</v>
      </c>
      <c r="E13" s="35">
        <f>'Continous Median'!E13</f>
        <v>1.63</v>
      </c>
      <c r="F13" s="35">
        <f>'Continous Median'!F13</f>
        <v>1.0099999999999998</v>
      </c>
      <c r="G13" s="35">
        <f>'Continous Median'!G13</f>
        <v>-0.36000000000000004</v>
      </c>
      <c r="H13" s="35">
        <f>'Continous Median'!H13</f>
        <v>2.2400000000000002</v>
      </c>
      <c r="I13" s="35">
        <f>'Continous Median'!I13</f>
        <v>0.59999999999999964</v>
      </c>
      <c r="J13" s="35">
        <f>'Continous Median'!J13</f>
        <v>1.9099999999999984</v>
      </c>
      <c r="K13" s="35">
        <f>'Continous Median'!K13</f>
        <v>7.9999999999998295E-2</v>
      </c>
      <c r="L13" s="35">
        <f>'Continous Median'!L13</f>
        <v>1.58</v>
      </c>
      <c r="M13" s="35">
        <f>'Continous Median'!M13</f>
        <v>-0.46000000000000085</v>
      </c>
      <c r="N13" s="35">
        <f>'Continous Median'!N13</f>
        <v>10.73</v>
      </c>
      <c r="O13" s="35">
        <f>'Continous Median'!O13</f>
        <v>8.86</v>
      </c>
      <c r="P13" s="35">
        <f>'Continous Median'!P13</f>
        <v>8.0000000000000071E-2</v>
      </c>
      <c r="Q13" s="35">
        <f>'Continous Median'!Q13</f>
        <v>-3.41</v>
      </c>
      <c r="R13" s="35">
        <f>'Continous Median'!R13</f>
        <v>-7.9999999999998295E-2</v>
      </c>
      <c r="S13" s="35">
        <f>'Continous Median'!S13</f>
        <v>3.4100000000000108</v>
      </c>
      <c r="T13" s="35">
        <f>'Continous Median'!T13</f>
        <v>-9.3499999999999979</v>
      </c>
      <c r="U13" s="35">
        <f>'Continous Median'!U13</f>
        <v>-4.58</v>
      </c>
      <c r="V13" s="35">
        <f>'Continous Median'!V13</f>
        <v>9.3500000000000014</v>
      </c>
      <c r="W13" s="35">
        <f>'Continous Median'!W13</f>
        <v>7.9000000000000057</v>
      </c>
      <c r="X13" s="35">
        <f>'Continous Median'!X13</f>
        <v>4.5200000000000005</v>
      </c>
      <c r="Y13" s="35">
        <f>'Continous Median'!Y13</f>
        <v>2.2799999999999994</v>
      </c>
      <c r="Z13" s="35">
        <f>'Continous Median'!Z13</f>
        <v>-2.7000000000000028</v>
      </c>
      <c r="AA13" s="35">
        <f>'Continous Median'!AA13</f>
        <v>-2.0000000000010232E-2</v>
      </c>
      <c r="AB13" s="35">
        <f>'Continous Median'!AB13</f>
        <v>7.7899999999999991</v>
      </c>
      <c r="AC13" s="35">
        <f>'Continous Median'!AC13</f>
        <v>30.950000000000003</v>
      </c>
      <c r="AD13" s="35">
        <f>'Continous Median'!AD13</f>
        <v>-4.4500000000000028</v>
      </c>
      <c r="AE13" s="35">
        <f>'Continous Median'!AE13</f>
        <v>-39.6</v>
      </c>
      <c r="AF13" s="35">
        <f>'Continous Median'!AF13</f>
        <v>-18.72</v>
      </c>
      <c r="AG13" s="35">
        <f>'Continous Median'!AG13</f>
        <v>2.6100000000000012</v>
      </c>
      <c r="AH13" s="35">
        <f>'Continous Median'!AH13</f>
        <v>18.589999999999996</v>
      </c>
      <c r="AI13" s="35">
        <f>'Continous Median'!AI13</f>
        <v>-7.1100000000000065</v>
      </c>
      <c r="AJ13" s="35">
        <f>'Continous Median'!AJ13</f>
        <v>0.99000000000000199</v>
      </c>
      <c r="AK13" s="35">
        <f>'Continous Median'!AK13</f>
        <v>1.1500000000000021</v>
      </c>
      <c r="AL13" s="35">
        <f>'Continous Median'!AL13</f>
        <v>-10.489999999999995</v>
      </c>
      <c r="AM13" s="35">
        <f>'Continous Median'!AM13</f>
        <v>-8.8499999999999943</v>
      </c>
    </row>
    <row r="14" spans="1:39">
      <c r="A14" s="3">
        <v>13</v>
      </c>
      <c r="B14" s="35">
        <f>'Continous Median'!B14</f>
        <v>5.0200000000000005</v>
      </c>
      <c r="C14" s="35">
        <f>'Continous Median'!C14</f>
        <v>4.4800000000000004</v>
      </c>
      <c r="D14" s="35">
        <f>'Continous Median'!D14</f>
        <v>2.58</v>
      </c>
      <c r="E14" s="35">
        <f>'Continous Median'!E14</f>
        <v>1.56</v>
      </c>
      <c r="F14" s="35">
        <f>'Continous Median'!F14</f>
        <v>-1.55</v>
      </c>
      <c r="G14" s="35">
        <f>'Continous Median'!G14</f>
        <v>1.17</v>
      </c>
      <c r="H14" s="35">
        <f>'Continous Median'!H14</f>
        <v>2.3000000000000007</v>
      </c>
      <c r="I14" s="35">
        <f>'Continous Median'!I14</f>
        <v>1.9399999999999995</v>
      </c>
      <c r="J14" s="35">
        <f>'Continous Median'!J14</f>
        <v>1.58</v>
      </c>
      <c r="K14" s="35">
        <f>'Continous Median'!K14</f>
        <v>0.52999999999999936</v>
      </c>
      <c r="L14" s="35">
        <f>'Continous Median'!L14</f>
        <v>0.87000000000000099</v>
      </c>
      <c r="M14" s="35">
        <f>'Continous Median'!M14</f>
        <v>-0.88000000000000078</v>
      </c>
      <c r="N14" s="35">
        <f>'Continous Median'!N14</f>
        <v>6.8</v>
      </c>
      <c r="O14" s="35">
        <f>'Continous Median'!O14</f>
        <v>11.950000000000001</v>
      </c>
      <c r="P14" s="35">
        <f>'Continous Median'!P14</f>
        <v>4.7399999999999993</v>
      </c>
      <c r="Q14" s="35">
        <f>'Continous Median'!Q14</f>
        <v>-7.16</v>
      </c>
      <c r="R14" s="35">
        <f>'Continous Median'!R14</f>
        <v>-4.7399999999999949</v>
      </c>
      <c r="S14" s="35">
        <f>'Continous Median'!S14</f>
        <v>7.1599999999999966</v>
      </c>
      <c r="T14" s="35">
        <f>'Continous Median'!T14</f>
        <v>-11.36</v>
      </c>
      <c r="U14" s="35">
        <f>'Continous Median'!U14</f>
        <v>-4.5600000000000005</v>
      </c>
      <c r="V14" s="35">
        <f>'Continous Median'!V14</f>
        <v>11.36</v>
      </c>
      <c r="W14" s="35">
        <f>'Continous Median'!W14</f>
        <v>4.5600000000000023</v>
      </c>
      <c r="X14" s="35">
        <f>'Continous Median'!X14</f>
        <v>1.5099999999999998</v>
      </c>
      <c r="Y14" s="35">
        <f>'Continous Median'!Y14</f>
        <v>-0.41999999999999993</v>
      </c>
      <c r="Z14" s="35">
        <f>'Continous Median'!Z14</f>
        <v>-4.8199999999999932</v>
      </c>
      <c r="AA14" s="35">
        <f>'Continous Median'!AA14</f>
        <v>6.519999999999996</v>
      </c>
      <c r="AB14" s="35">
        <f>'Continous Median'!AB14</f>
        <v>15.259999999999998</v>
      </c>
      <c r="AC14" s="35">
        <f>'Continous Median'!AC14</f>
        <v>15.2</v>
      </c>
      <c r="AD14" s="35">
        <f>'Continous Median'!AD14</f>
        <v>-12.850000000000001</v>
      </c>
      <c r="AE14" s="35">
        <f>'Continous Median'!AE14</f>
        <v>-16.760000000000005</v>
      </c>
      <c r="AF14" s="35">
        <f>'Continous Median'!AF14</f>
        <v>-13.009999999999998</v>
      </c>
      <c r="AG14" s="35">
        <f>'Continous Median'!AG14</f>
        <v>2.6799999999999997</v>
      </c>
      <c r="AH14" s="35">
        <f>'Continous Median'!AH14</f>
        <v>-2.9599999999999937</v>
      </c>
      <c r="AI14" s="35">
        <f>'Continous Median'!AI14</f>
        <v>-7.6899999999999977</v>
      </c>
      <c r="AJ14" s="35">
        <f>'Continous Median'!AJ14</f>
        <v>1.6699999999999982</v>
      </c>
      <c r="AK14" s="35">
        <f>'Continous Median'!AK14</f>
        <v>0.94999999999999929</v>
      </c>
      <c r="AL14" s="35">
        <f>'Continous Median'!AL14</f>
        <v>-6.7999999999999972</v>
      </c>
      <c r="AM14" s="35">
        <f>'Continous Median'!AM14</f>
        <v>-11.939999999999998</v>
      </c>
    </row>
    <row r="15" spans="1:39">
      <c r="A15" s="3">
        <v>14</v>
      </c>
      <c r="B15" s="35">
        <f>'Continous Median'!B15</f>
        <v>6.0900000000000007</v>
      </c>
      <c r="C15" s="35">
        <f>'Continous Median'!C15</f>
        <v>3.13</v>
      </c>
      <c r="D15" s="35">
        <f>'Continous Median'!D15</f>
        <v>2.46</v>
      </c>
      <c r="E15" s="35">
        <f>'Continous Median'!E15</f>
        <v>1.08</v>
      </c>
      <c r="F15" s="35">
        <f>'Continous Median'!F15</f>
        <v>-1.1799999999999997</v>
      </c>
      <c r="G15" s="35">
        <f>'Continous Median'!G15</f>
        <v>2.0000000000000018E-2</v>
      </c>
      <c r="H15" s="35">
        <f>'Continous Median'!H15</f>
        <v>0.11999999999999922</v>
      </c>
      <c r="I15" s="35">
        <f>'Continous Median'!I15</f>
        <v>2.7699999999999996</v>
      </c>
      <c r="J15" s="35">
        <f>'Continous Median'!J15</f>
        <v>-0.82000000000000028</v>
      </c>
      <c r="K15" s="35">
        <f>'Continous Median'!K15</f>
        <v>1.3199999999999985</v>
      </c>
      <c r="L15" s="35">
        <f>'Continous Median'!L15</f>
        <v>-1.7500000000000009</v>
      </c>
      <c r="M15" s="35">
        <f>'Continous Median'!M15</f>
        <v>-0.13999999999999879</v>
      </c>
      <c r="N15" s="35">
        <f>'Continous Median'!N15</f>
        <v>15.56</v>
      </c>
      <c r="O15" s="35">
        <f>'Continous Median'!O15</f>
        <v>10.399999999999999</v>
      </c>
      <c r="P15" s="35">
        <f>'Continous Median'!P15</f>
        <v>6.1300000000000008</v>
      </c>
      <c r="Q15" s="35">
        <f>'Continous Median'!Q15</f>
        <v>-4.41</v>
      </c>
      <c r="R15" s="35">
        <f>'Continous Median'!R15</f>
        <v>-6.1299999999999955</v>
      </c>
      <c r="S15" s="35">
        <f>'Continous Median'!S15</f>
        <v>9.9699999999999989</v>
      </c>
      <c r="T15" s="35">
        <f>'Continous Median'!T15</f>
        <v>-10.139999999999999</v>
      </c>
      <c r="U15" s="35">
        <f>'Continous Median'!U15</f>
        <v>-6.8999999999999995</v>
      </c>
      <c r="V15" s="35">
        <f>'Continous Median'!V15</f>
        <v>10.14</v>
      </c>
      <c r="W15" s="35">
        <f>'Continous Median'!W15</f>
        <v>6.8900000000000006</v>
      </c>
      <c r="X15" s="35">
        <f>'Continous Median'!X15</f>
        <v>1.9299999999999997</v>
      </c>
      <c r="Y15" s="35">
        <f>'Continous Median'!Y15</f>
        <v>-3.4400000000000004</v>
      </c>
      <c r="Z15" s="35">
        <f>'Continous Median'!Z15</f>
        <v>-6.1600000000000108</v>
      </c>
      <c r="AA15" s="35">
        <f>'Continous Median'!AA15</f>
        <v>6.1599999999999966</v>
      </c>
      <c r="AB15" s="35">
        <f>'Continous Median'!AB15</f>
        <v>17.080000000000002</v>
      </c>
      <c r="AC15" s="35">
        <f>'Continous Median'!AC15</f>
        <v>1.3200000000000003</v>
      </c>
      <c r="AD15" s="35">
        <f>'Continous Median'!AD15</f>
        <v>-16.520000000000003</v>
      </c>
      <c r="AE15" s="35">
        <f>'Continous Median'!AE15</f>
        <v>-1.5799999999999983</v>
      </c>
      <c r="AF15" s="35">
        <f>'Continous Median'!AF15</f>
        <v>-1.3599999999999994</v>
      </c>
      <c r="AG15" s="35">
        <f>'Continous Median'!AG15</f>
        <v>-1.42</v>
      </c>
      <c r="AH15" s="35">
        <f>'Continous Median'!AH15</f>
        <v>2.4299999999999997</v>
      </c>
      <c r="AI15" s="35">
        <f>'Continous Median'!AI15</f>
        <v>3.7199999999999989</v>
      </c>
      <c r="AJ15" s="35">
        <f>'Continous Median'!AJ15</f>
        <v>1.9800000000000004</v>
      </c>
      <c r="AK15" s="35">
        <f>'Continous Median'!AK15</f>
        <v>0</v>
      </c>
      <c r="AL15" s="35">
        <f>'Continous Median'!AL15</f>
        <v>-15.569999999999993</v>
      </c>
      <c r="AM15" s="35">
        <f>'Continous Median'!AM15</f>
        <v>-10.400000000000006</v>
      </c>
    </row>
    <row r="16" spans="1:39">
      <c r="A16" s="3">
        <v>15</v>
      </c>
      <c r="B16" s="35">
        <f>'Continous Median'!B16</f>
        <v>2.66</v>
      </c>
      <c r="C16" s="35">
        <f>'Continous Median'!C16</f>
        <v>4.26</v>
      </c>
      <c r="D16" s="35">
        <f>'Continous Median'!D16</f>
        <v>0.82</v>
      </c>
      <c r="E16" s="35">
        <f>'Continous Median'!E16</f>
        <v>0.80000000000000027</v>
      </c>
      <c r="F16" s="35">
        <f>'Continous Median'!F16</f>
        <v>1.02</v>
      </c>
      <c r="G16" s="35">
        <f>'Continous Median'!G16</f>
        <v>0.44999999999999973</v>
      </c>
      <c r="H16" s="35">
        <f>'Continous Median'!H16</f>
        <v>3.4000000000000004</v>
      </c>
      <c r="I16" s="35">
        <f>'Continous Median'!I16</f>
        <v>1.2900000000000009</v>
      </c>
      <c r="J16" s="35">
        <f>'Continous Median'!J16</f>
        <v>2.5299999999999994</v>
      </c>
      <c r="K16" s="35">
        <f>'Continous Median'!K16</f>
        <v>0.59999999999999964</v>
      </c>
      <c r="L16" s="35">
        <f>'Continous Median'!L16</f>
        <v>1.6600000000000001</v>
      </c>
      <c r="M16" s="35">
        <f>'Continous Median'!M16</f>
        <v>-9.9999999999999645E-2</v>
      </c>
      <c r="N16" s="35">
        <f>'Continous Median'!N16</f>
        <v>8.2600000000000016</v>
      </c>
      <c r="O16" s="35">
        <f>'Continous Median'!O16</f>
        <v>14.209999999999997</v>
      </c>
      <c r="P16" s="35">
        <f>'Continous Median'!P16</f>
        <v>5.77</v>
      </c>
      <c r="Q16" s="35">
        <f>'Continous Median'!Q16</f>
        <v>-1.7500000000000002</v>
      </c>
      <c r="R16" s="35">
        <f>'Continous Median'!R16</f>
        <v>-5.1400000000000006</v>
      </c>
      <c r="S16" s="35">
        <f>'Continous Median'!S16</f>
        <v>1.75</v>
      </c>
      <c r="T16" s="35">
        <f>'Continous Median'!T16</f>
        <v>-9.2899999999999991</v>
      </c>
      <c r="U16" s="35">
        <f>'Continous Median'!U16</f>
        <v>-2.67</v>
      </c>
      <c r="V16" s="35">
        <f>'Continous Median'!V16</f>
        <v>9.2900000000000063</v>
      </c>
      <c r="W16" s="35">
        <f>'Continous Median'!W16</f>
        <v>2.6700000000000017</v>
      </c>
      <c r="X16" s="35">
        <f>'Continous Median'!X16</f>
        <v>2.2899999999999991</v>
      </c>
      <c r="Y16" s="35">
        <f>'Continous Median'!Y16</f>
        <v>-7.76</v>
      </c>
      <c r="Z16" s="35">
        <f>'Continous Median'!Z16</f>
        <v>-3.3999999999999915</v>
      </c>
      <c r="AA16" s="35">
        <f>'Continous Median'!AA16</f>
        <v>7.9099999999999966</v>
      </c>
      <c r="AB16" s="35">
        <f>'Continous Median'!AB16</f>
        <v>13.52</v>
      </c>
      <c r="AC16" s="35">
        <f>'Continous Median'!AC16</f>
        <v>27.240000000000002</v>
      </c>
      <c r="AD16" s="35">
        <f>'Continous Median'!AD16</f>
        <v>-10.910000000000004</v>
      </c>
      <c r="AE16" s="35">
        <f>'Continous Median'!AE16</f>
        <v>-14.069999999999993</v>
      </c>
      <c r="AF16" s="35">
        <f>'Continous Median'!AF16</f>
        <v>-9.11</v>
      </c>
      <c r="AG16" s="35">
        <f>'Continous Median'!AG16</f>
        <v>2.2800000000000011</v>
      </c>
      <c r="AH16" s="35">
        <f>'Continous Median'!AH16</f>
        <v>-4.3599999999999994</v>
      </c>
      <c r="AI16" s="35">
        <f>'Continous Median'!AI16</f>
        <v>-1.9500000000000028</v>
      </c>
      <c r="AJ16" s="35">
        <f>'Continous Median'!AJ16</f>
        <v>0.33999999999999986</v>
      </c>
      <c r="AK16" s="35">
        <f>'Continous Median'!AK16</f>
        <v>1.3399999999999999</v>
      </c>
      <c r="AL16" s="35">
        <f>'Continous Median'!AL16</f>
        <v>-8.2599999999999909</v>
      </c>
      <c r="AM16" s="35">
        <f>'Continous Median'!AM16</f>
        <v>-14.209999999999994</v>
      </c>
    </row>
    <row r="17" spans="1:39">
      <c r="A17" s="3">
        <v>16</v>
      </c>
      <c r="B17" s="35">
        <f>'Continous Median'!B17</f>
        <v>3.8</v>
      </c>
      <c r="C17" s="35">
        <f>'Continous Median'!C17</f>
        <v>6.21</v>
      </c>
      <c r="D17" s="35">
        <f>'Continous Median'!D17</f>
        <v>1.0900000000000003</v>
      </c>
      <c r="E17" s="35">
        <f>'Continous Median'!E17</f>
        <v>2.5399999999999996</v>
      </c>
      <c r="F17" s="35">
        <f>'Continous Median'!F17</f>
        <v>-1.6199999999999997</v>
      </c>
      <c r="G17" s="35">
        <f>'Continous Median'!G17</f>
        <v>0.11000000000000032</v>
      </c>
      <c r="H17" s="35">
        <f>'Continous Median'!H17</f>
        <v>2.7300000000000004</v>
      </c>
      <c r="I17" s="35">
        <f>'Continous Median'!I17</f>
        <v>2.3800000000000008</v>
      </c>
      <c r="J17" s="35">
        <f>'Continous Median'!J17</f>
        <v>0.97000000000000064</v>
      </c>
      <c r="K17" s="35">
        <f>'Continous Median'!K17</f>
        <v>1.3599999999999994</v>
      </c>
      <c r="L17" s="35">
        <f>'Continous Median'!L17</f>
        <v>-0.8100000000000005</v>
      </c>
      <c r="M17" s="35">
        <f>'Continous Median'!M17</f>
        <v>0.35000000000000142</v>
      </c>
      <c r="N17" s="35">
        <f>'Continous Median'!N17</f>
        <v>13.55</v>
      </c>
      <c r="O17" s="35">
        <f>'Continous Median'!O17</f>
        <v>11.96</v>
      </c>
      <c r="P17" s="35">
        <f>'Continous Median'!P17</f>
        <v>-6.2099999999999991</v>
      </c>
      <c r="Q17" s="35">
        <f>'Continous Median'!Q17</f>
        <v>4.7700000000000005</v>
      </c>
      <c r="R17" s="35">
        <f>'Continous Median'!R17</f>
        <v>12.549999999999997</v>
      </c>
      <c r="S17" s="35">
        <f>'Continous Median'!S17</f>
        <v>-4.7700000000000102</v>
      </c>
      <c r="T17" s="35">
        <f>'Continous Median'!T17</f>
        <v>-7.2800000000000011</v>
      </c>
      <c r="U17" s="35">
        <f>'Continous Median'!U17</f>
        <v>9.9999999999997868E-3</v>
      </c>
      <c r="V17" s="35">
        <f>'Continous Median'!V17</f>
        <v>7.2800000000000011</v>
      </c>
      <c r="W17" s="35">
        <f>'Continous Median'!W17</f>
        <v>-1.0000000000005116E-2</v>
      </c>
      <c r="X17" s="35">
        <f>'Continous Median'!X17</f>
        <v>8.370000000000001</v>
      </c>
      <c r="Y17" s="35">
        <f>'Continous Median'!Y17</f>
        <v>-4.76</v>
      </c>
      <c r="Z17" s="35">
        <f>'Continous Median'!Z17</f>
        <v>1.7400000000000091</v>
      </c>
      <c r="AA17" s="35">
        <f>'Continous Median'!AA17</f>
        <v>1.3799999999999955</v>
      </c>
      <c r="AB17" s="35">
        <f>'Continous Median'!AB17</f>
        <v>8.6499999999999986</v>
      </c>
      <c r="AC17" s="35">
        <f>'Continous Median'!AC17</f>
        <v>5.5399999999999991</v>
      </c>
      <c r="AD17" s="35">
        <f>'Continous Median'!AD17</f>
        <v>-22.88000000000001</v>
      </c>
      <c r="AE17" s="35">
        <f>'Continous Median'!AE17</f>
        <v>-5.8599999999999994</v>
      </c>
      <c r="AF17" s="35">
        <f>'Continous Median'!AF17</f>
        <v>1.37</v>
      </c>
      <c r="AG17" s="35">
        <f>'Continous Median'!AG17</f>
        <v>0.13000000000000078</v>
      </c>
      <c r="AH17" s="35">
        <f>'Continous Median'!AH17</f>
        <v>4.3500000000000085</v>
      </c>
      <c r="AI17" s="35">
        <f>'Continous Median'!AI17</f>
        <v>0.64999999999999147</v>
      </c>
      <c r="AJ17" s="35">
        <f>'Continous Median'!AJ17</f>
        <v>1.1500000000000021</v>
      </c>
      <c r="AK17" s="35">
        <f>'Continous Median'!AK17</f>
        <v>1.6699999999999982</v>
      </c>
      <c r="AL17" s="35">
        <f>'Continous Median'!AL17</f>
        <v>-13.549999999999997</v>
      </c>
      <c r="AM17" s="35">
        <f>'Continous Median'!AM17</f>
        <v>-11.960000000000008</v>
      </c>
    </row>
    <row r="18" spans="1:39">
      <c r="A18" s="3">
        <v>17</v>
      </c>
      <c r="B18" s="35">
        <f>'Continous Median'!B18</f>
        <v>4.9300000000000006</v>
      </c>
      <c r="C18" s="35">
        <f>'Continous Median'!C18</f>
        <v>7.1300000000000008</v>
      </c>
      <c r="D18" s="35">
        <f>'Continous Median'!D18</f>
        <v>1.54</v>
      </c>
      <c r="E18" s="35">
        <f>'Continous Median'!E18</f>
        <v>3.9899999999999998</v>
      </c>
      <c r="F18" s="35">
        <f>'Continous Median'!F18</f>
        <v>1.8299999999999998</v>
      </c>
      <c r="G18" s="35">
        <f>'Continous Median'!G18</f>
        <v>0.85999999999999988</v>
      </c>
      <c r="H18" s="35">
        <f>'Continous Median'!H18</f>
        <v>0.13000000000000078</v>
      </c>
      <c r="I18" s="35">
        <f>'Continous Median'!I18</f>
        <v>-1.9000000000000004</v>
      </c>
      <c r="J18" s="35">
        <f>'Continous Median'!J18</f>
        <v>0.63999999999999879</v>
      </c>
      <c r="K18" s="35">
        <f>'Continous Median'!K18</f>
        <v>-1.9299999999999997</v>
      </c>
      <c r="L18" s="35">
        <f>'Continous Median'!L18</f>
        <v>1.1500000000000004</v>
      </c>
      <c r="M18" s="35">
        <f>'Continous Median'!M18</f>
        <v>-1.9499999999999993</v>
      </c>
      <c r="N18" s="35">
        <f>'Continous Median'!N18</f>
        <v>13.59</v>
      </c>
      <c r="O18" s="35">
        <f>'Continous Median'!O18</f>
        <v>12.069999999999999</v>
      </c>
      <c r="P18" s="35">
        <f>'Continous Median'!P18</f>
        <v>-3.2200000000000006</v>
      </c>
      <c r="Q18" s="35">
        <f>'Continous Median'!Q18</f>
        <v>-0.18999999999999995</v>
      </c>
      <c r="R18" s="35">
        <f>'Continous Median'!R18</f>
        <v>3.2199999999999989</v>
      </c>
      <c r="S18" s="35">
        <f>'Continous Median'!S18</f>
        <v>0.18999999999999773</v>
      </c>
      <c r="T18" s="35">
        <f>'Continous Median'!T18</f>
        <v>-2.5499999999999989</v>
      </c>
      <c r="U18" s="35">
        <f>'Continous Median'!U18</f>
        <v>-2.6099999999999994</v>
      </c>
      <c r="V18" s="35">
        <f>'Continous Median'!V18</f>
        <v>-2.6599999999999966</v>
      </c>
      <c r="W18" s="35">
        <f>'Continous Median'!W18</f>
        <v>1.5600000000000094</v>
      </c>
      <c r="X18" s="35">
        <f>'Continous Median'!X18</f>
        <v>-1.7400000000000002</v>
      </c>
      <c r="Y18" s="35">
        <f>'Continous Median'!Y18</f>
        <v>-7.77</v>
      </c>
      <c r="Z18" s="35">
        <f>'Continous Median'!Z18</f>
        <v>3.3200000000000074</v>
      </c>
      <c r="AA18" s="35">
        <f>'Continous Median'!AA18</f>
        <v>7.0799999999999983</v>
      </c>
      <c r="AB18" s="35">
        <f>'Continous Median'!AB18</f>
        <v>12.049999999999997</v>
      </c>
      <c r="AC18" s="35">
        <f>'Continous Median'!AC18</f>
        <v>28.36</v>
      </c>
      <c r="AD18" s="35">
        <f>'Continous Median'!AD18</f>
        <v>-15.409999999999997</v>
      </c>
      <c r="AE18" s="35">
        <f>'Continous Median'!AE18</f>
        <v>-39.110000000000007</v>
      </c>
      <c r="AF18" s="35">
        <f>'Continous Median'!AF18</f>
        <v>12.2</v>
      </c>
      <c r="AG18" s="35">
        <f>'Continous Median'!AG18</f>
        <v>0.76000000000000156</v>
      </c>
      <c r="AH18" s="35">
        <f>'Continous Median'!AH18</f>
        <v>-16.460000000000008</v>
      </c>
      <c r="AI18" s="35">
        <f>'Continous Median'!AI18</f>
        <v>1.5799999999999983</v>
      </c>
      <c r="AJ18" s="35">
        <f>'Continous Median'!AJ18</f>
        <v>1.6600000000000001</v>
      </c>
      <c r="AK18" s="35">
        <f>'Continous Median'!AK18</f>
        <v>3.9999999999999147E-2</v>
      </c>
      <c r="AL18" s="35">
        <f>'Continous Median'!AL18</f>
        <v>-13.590000000000003</v>
      </c>
      <c r="AM18" s="35">
        <f>'Continous Median'!AM18</f>
        <v>-12.070000000000007</v>
      </c>
    </row>
    <row r="19" spans="1:39">
      <c r="A19" s="3">
        <v>18</v>
      </c>
      <c r="B19" s="35">
        <f>'Continous Median'!B19</f>
        <v>4.68</v>
      </c>
      <c r="C19" s="35">
        <f>'Continous Median'!C19</f>
        <v>1.06</v>
      </c>
      <c r="D19" s="35">
        <f>'Continous Median'!D19</f>
        <v>2.17</v>
      </c>
      <c r="E19" s="35">
        <f>'Continous Median'!E19</f>
        <v>0.65000000000000013</v>
      </c>
      <c r="F19" s="35">
        <f>'Continous Median'!F19</f>
        <v>0.34000000000000008</v>
      </c>
      <c r="G19" s="35">
        <f>'Continous Median'!G19</f>
        <v>1.0000000000000009E-2</v>
      </c>
      <c r="H19" s="35">
        <f>'Continous Median'!H19</f>
        <v>0.46000000000000085</v>
      </c>
      <c r="I19" s="35">
        <f>'Continous Median'!I19</f>
        <v>0.85999999999999943</v>
      </c>
      <c r="J19" s="35">
        <f>'Continous Median'!J19</f>
        <v>9.9999999999999645E-2</v>
      </c>
      <c r="K19" s="35">
        <f>'Continous Median'!K19</f>
        <v>0.66999999999999815</v>
      </c>
      <c r="L19" s="35">
        <f>'Continous Median'!L19</f>
        <v>-0.26999999999999957</v>
      </c>
      <c r="M19" s="35">
        <f>'Continous Median'!M19</f>
        <v>0.4599999999999973</v>
      </c>
      <c r="N19" s="35">
        <f>'Continous Median'!N19</f>
        <v>9.4500000000000011</v>
      </c>
      <c r="O19" s="35">
        <f>'Continous Median'!O19</f>
        <v>1.6599999999999993</v>
      </c>
      <c r="P19" s="35">
        <f>'Continous Median'!P19</f>
        <v>2.0599999999999996</v>
      </c>
      <c r="Q19" s="35">
        <f>'Continous Median'!Q19</f>
        <v>-1.1300000000000001</v>
      </c>
      <c r="R19" s="35">
        <f>'Continous Median'!R19</f>
        <v>-2.0699999999999932</v>
      </c>
      <c r="S19" s="35">
        <f>'Continous Median'!S19</f>
        <v>1.1299999999999955</v>
      </c>
      <c r="T19" s="35">
        <f>'Continous Median'!T19</f>
        <v>-2.0300000000000011</v>
      </c>
      <c r="U19" s="35">
        <f>'Continous Median'!U19</f>
        <v>-8.7399999999999984</v>
      </c>
      <c r="V19" s="35">
        <f>'Continous Median'!V19</f>
        <v>-4.5300000000000011</v>
      </c>
      <c r="W19" s="35">
        <f>'Continous Median'!W19</f>
        <v>5.8300000000000125</v>
      </c>
      <c r="X19" s="35">
        <f>'Continous Median'!X19</f>
        <v>0.13</v>
      </c>
      <c r="Y19" s="35">
        <f>'Continous Median'!Y19</f>
        <v>0.5600000000000005</v>
      </c>
      <c r="Z19" s="35">
        <f>'Continous Median'!Z19</f>
        <v>-2.0400000000000063</v>
      </c>
      <c r="AA19" s="35">
        <f>'Continous Median'!AA19</f>
        <v>-0.20000000000000284</v>
      </c>
      <c r="AB19" s="35">
        <f>'Continous Median'!AB19</f>
        <v>10.940000000000001</v>
      </c>
      <c r="AC19" s="35">
        <f>'Continous Median'!AC19</f>
        <v>0.4399999999999995</v>
      </c>
      <c r="AD19" s="35">
        <f>'Continous Median'!AD19</f>
        <v>-10.410000000000004</v>
      </c>
      <c r="AE19" s="35">
        <f>'Continous Median'!AE19</f>
        <v>3.0799999999999983</v>
      </c>
      <c r="AF19" s="35">
        <f>'Continous Median'!AF19</f>
        <v>-4.2099999999999991</v>
      </c>
      <c r="AG19" s="35">
        <f>'Continous Median'!AG19</f>
        <v>3.0299999999999994</v>
      </c>
      <c r="AH19" s="35">
        <f>'Continous Median'!AH19</f>
        <v>4.3299999999999983</v>
      </c>
      <c r="AI19" s="35">
        <f>'Continous Median'!AI19</f>
        <v>-5.3499999999999943</v>
      </c>
      <c r="AJ19" s="35">
        <f>'Continous Median'!AJ19</f>
        <v>0.67000000000000171</v>
      </c>
      <c r="AK19" s="35">
        <f>'Continous Median'!AK19</f>
        <v>-0.27999999999999758</v>
      </c>
      <c r="AL19" s="35">
        <f>'Continous Median'!AL19</f>
        <v>-9.4500000000000028</v>
      </c>
      <c r="AM19" s="35">
        <f>'Continous Median'!AM19</f>
        <v>-1.6599999999999966</v>
      </c>
    </row>
    <row r="20" spans="1:39">
      <c r="A20" s="3">
        <v>19</v>
      </c>
      <c r="B20" s="35">
        <f>'Continous Median'!B20</f>
        <v>7.67</v>
      </c>
      <c r="C20" s="35">
        <f>'Continous Median'!C20</f>
        <v>5.0100000000000007</v>
      </c>
      <c r="D20" s="35">
        <f>'Continous Median'!D20</f>
        <v>2.6900000000000004</v>
      </c>
      <c r="E20" s="35">
        <f>'Continous Median'!E20</f>
        <v>2.68</v>
      </c>
      <c r="F20" s="35">
        <f>'Continous Median'!F20</f>
        <v>-2.29</v>
      </c>
      <c r="G20" s="35">
        <f>'Continous Median'!G20</f>
        <v>0.35000000000000009</v>
      </c>
      <c r="H20" s="35">
        <f>'Continous Median'!H20</f>
        <v>-0.27999999999999936</v>
      </c>
      <c r="I20" s="35">
        <f>'Continous Median'!I20</f>
        <v>-9.9999999999999645E-2</v>
      </c>
      <c r="J20" s="35">
        <f>'Continous Median'!J20</f>
        <v>-0.67999999999999972</v>
      </c>
      <c r="K20" s="35">
        <f>'Continous Median'!K20</f>
        <v>0.35999999999999943</v>
      </c>
      <c r="L20" s="35">
        <f>'Continous Median'!L20</f>
        <v>-1.08</v>
      </c>
      <c r="M20" s="35">
        <f>'Continous Median'!M20</f>
        <v>0.47000000000000064</v>
      </c>
      <c r="N20" s="35">
        <f>'Continous Median'!N20</f>
        <v>6.3099999999999987</v>
      </c>
      <c r="O20" s="35">
        <f>'Continous Median'!O20</f>
        <v>11.6</v>
      </c>
      <c r="P20" s="35">
        <f>'Continous Median'!P20</f>
        <v>-2.21</v>
      </c>
      <c r="Q20" s="35">
        <f>'Continous Median'!Q20</f>
        <v>-1.9999999999999996</v>
      </c>
      <c r="R20" s="35">
        <f>'Continous Median'!R20</f>
        <v>2.230000000000004</v>
      </c>
      <c r="S20" s="35">
        <f>'Continous Median'!S20</f>
        <v>2</v>
      </c>
      <c r="T20" s="35">
        <f>'Continous Median'!T20</f>
        <v>1.3999999999999986</v>
      </c>
      <c r="U20" s="35">
        <f>'Continous Median'!U20</f>
        <v>-7.5</v>
      </c>
      <c r="V20" s="35">
        <f>'Continous Median'!V20</f>
        <v>-3.75</v>
      </c>
      <c r="W20" s="35">
        <f>'Continous Median'!W20</f>
        <v>8.4400000000000048</v>
      </c>
      <c r="X20" s="35">
        <f>'Continous Median'!X20</f>
        <v>6.4399999999999995</v>
      </c>
      <c r="Y20" s="35">
        <f>'Continous Median'!Y20</f>
        <v>-4.43</v>
      </c>
      <c r="Z20" s="35">
        <f>'Continous Median'!Z20</f>
        <v>-2.2900000000000063</v>
      </c>
      <c r="AA20" s="35">
        <f>'Continous Median'!AA20</f>
        <v>3.7700000000000102</v>
      </c>
      <c r="AB20" s="35">
        <f>'Continous Median'!AB20</f>
        <v>16.190000000000001</v>
      </c>
      <c r="AC20" s="35">
        <f>'Continous Median'!AC20</f>
        <v>4.59</v>
      </c>
      <c r="AD20" s="35">
        <f>'Continous Median'!AD20</f>
        <v>-8.93</v>
      </c>
      <c r="AE20" s="35">
        <f>'Continous Median'!AE20</f>
        <v>1.0900000000000034</v>
      </c>
      <c r="AF20" s="35">
        <f>'Continous Median'!AF20</f>
        <v>-4.18</v>
      </c>
      <c r="AG20" s="35">
        <f>'Continous Median'!AG20</f>
        <v>5.69</v>
      </c>
      <c r="AH20" s="35">
        <f>'Continous Median'!AH20</f>
        <v>2.269999999999996</v>
      </c>
      <c r="AI20" s="35">
        <f>'Continous Median'!AI20</f>
        <v>-2.0100000000000051</v>
      </c>
      <c r="AJ20" s="35">
        <f>'Continous Median'!AJ20</f>
        <v>-0.30000000000000071</v>
      </c>
      <c r="AK20" s="35">
        <f>'Continous Median'!AK20</f>
        <v>-1.0399999999999991</v>
      </c>
      <c r="AL20" s="35">
        <f>'Continous Median'!AL20</f>
        <v>-6.3100000000000023</v>
      </c>
      <c r="AM20" s="35">
        <f>'Continous Median'!AM20</f>
        <v>-11.600000000000009</v>
      </c>
    </row>
    <row r="21" spans="1:39">
      <c r="A21" s="3">
        <v>20</v>
      </c>
      <c r="B21" s="35">
        <f>'Continous Median'!B21</f>
        <v>7.14</v>
      </c>
      <c r="C21" s="35">
        <f>'Continous Median'!C21</f>
        <v>3.76</v>
      </c>
      <c r="D21" s="35">
        <f>'Continous Median'!D21</f>
        <v>3.1500000000000004</v>
      </c>
      <c r="E21" s="35">
        <f>'Continous Median'!E21</f>
        <v>1.46</v>
      </c>
      <c r="F21" s="35">
        <f>'Continous Median'!F21</f>
        <v>0.84</v>
      </c>
      <c r="G21" s="35">
        <f>'Continous Median'!G21</f>
        <v>-0.83000000000000007</v>
      </c>
      <c r="H21" s="35">
        <f>'Continous Median'!H21</f>
        <v>0.49000000000000021</v>
      </c>
      <c r="I21" s="35">
        <f>'Continous Median'!I21</f>
        <v>1.7900000000000009</v>
      </c>
      <c r="J21" s="35">
        <f>'Continous Median'!J21</f>
        <v>-0.46999999999999886</v>
      </c>
      <c r="K21" s="35">
        <f>'Continous Median'!K21</f>
        <v>0.84999999999999964</v>
      </c>
      <c r="L21" s="35">
        <f>'Continous Median'!L21</f>
        <v>-0.61999999999999922</v>
      </c>
      <c r="M21" s="35">
        <f>'Continous Median'!M21</f>
        <v>-9.9999999999999645E-2</v>
      </c>
      <c r="N21" s="35">
        <f>'Continous Median'!N21</f>
        <v>10.009999999999998</v>
      </c>
      <c r="O21" s="35">
        <f>'Continous Median'!O21</f>
        <v>9.59</v>
      </c>
      <c r="P21" s="35">
        <f>'Continous Median'!P21</f>
        <v>-3.3100000000000005</v>
      </c>
      <c r="Q21" s="35">
        <f>'Continous Median'!Q21</f>
        <v>5.1199999999999992</v>
      </c>
      <c r="R21" s="35">
        <f>'Continous Median'!R21</f>
        <v>3.3100000000000023</v>
      </c>
      <c r="S21" s="35">
        <f>'Continous Median'!S21</f>
        <v>-5.1200000000000045</v>
      </c>
      <c r="T21" s="35">
        <f>'Continous Median'!T21</f>
        <v>-6.160000000000001</v>
      </c>
      <c r="U21" s="35">
        <f>'Continous Median'!U21</f>
        <v>-6.47</v>
      </c>
      <c r="V21" s="35">
        <f>'Continous Median'!V21</f>
        <v>-6.8999999999999915</v>
      </c>
      <c r="W21" s="35">
        <f>'Continous Median'!W21</f>
        <v>6.8399999999999892</v>
      </c>
      <c r="X21" s="35">
        <f>'Continous Median'!X21</f>
        <v>-2.3499999999999996</v>
      </c>
      <c r="Y21" s="35">
        <f>'Continous Median'!Y21</f>
        <v>-3.4200000000000017</v>
      </c>
      <c r="Z21" s="35">
        <f>'Continous Median'!Z21</f>
        <v>4.0499999999999972</v>
      </c>
      <c r="AA21" s="35">
        <f>'Continous Median'!AA21</f>
        <v>1.1299999999999955</v>
      </c>
      <c r="AB21" s="35">
        <f>'Continous Median'!AB21</f>
        <v>26.73</v>
      </c>
      <c r="AC21" s="35">
        <f>'Continous Median'!AC21</f>
        <v>16.880000000000003</v>
      </c>
      <c r="AD21" s="35">
        <f>'Continous Median'!AD21</f>
        <v>-27.320000000000007</v>
      </c>
      <c r="AE21" s="35">
        <f>'Continous Median'!AE21</f>
        <v>-15.509999999999998</v>
      </c>
      <c r="AF21" s="35">
        <f>'Continous Median'!AF21</f>
        <v>-9.5300000000000011</v>
      </c>
      <c r="AG21" s="35">
        <f>'Continous Median'!AG21</f>
        <v>6.8899999999999988</v>
      </c>
      <c r="AH21" s="35">
        <f>'Continous Median'!AH21</f>
        <v>9.7800000000000011</v>
      </c>
      <c r="AI21" s="35">
        <f>'Continous Median'!AI21</f>
        <v>-8.25</v>
      </c>
      <c r="AJ21" s="35">
        <f>'Continous Median'!AJ21</f>
        <v>0.64999999999999858</v>
      </c>
      <c r="AK21" s="35">
        <f>'Continous Median'!AK21</f>
        <v>0.41000000000000014</v>
      </c>
      <c r="AL21" s="35">
        <f>'Continous Median'!AL21</f>
        <v>-9.4399999999999977</v>
      </c>
      <c r="AM21" s="35">
        <f>'Continous Median'!AM21</f>
        <v>-9.5900000000000034</v>
      </c>
    </row>
    <row r="22" spans="1:39">
      <c r="A22" s="3">
        <v>21</v>
      </c>
      <c r="B22" s="35">
        <f>'Continous Median'!B22</f>
        <v>4.82</v>
      </c>
      <c r="C22" s="35">
        <f>'Continous Median'!C22</f>
        <v>8.4600000000000009</v>
      </c>
      <c r="D22" s="35">
        <f>'Continous Median'!D22</f>
        <v>1.45</v>
      </c>
      <c r="E22" s="35">
        <f>'Continous Median'!E22</f>
        <v>3.7</v>
      </c>
      <c r="F22" s="35">
        <f>'Continous Median'!F22</f>
        <v>1.9200000000000002</v>
      </c>
      <c r="G22" s="35">
        <f>'Continous Median'!G22</f>
        <v>-1.06</v>
      </c>
      <c r="H22" s="35">
        <f>'Continous Median'!H22</f>
        <v>-0.72000000000000064</v>
      </c>
      <c r="I22" s="35">
        <f>'Continous Median'!I22</f>
        <v>0.32000000000000028</v>
      </c>
      <c r="J22" s="35">
        <f>'Continous Median'!J22</f>
        <v>-0.55999999999999872</v>
      </c>
      <c r="K22" s="35">
        <f>'Continous Median'!K22</f>
        <v>-0.58999999999999986</v>
      </c>
      <c r="L22" s="35">
        <f>'Continous Median'!L22</f>
        <v>-0.37999999999999901</v>
      </c>
      <c r="M22" s="35">
        <f>'Continous Median'!M22</f>
        <v>-1.5</v>
      </c>
      <c r="N22" s="35">
        <f>'Continous Median'!N22</f>
        <v>14.879999999999999</v>
      </c>
      <c r="O22" s="35">
        <f>'Continous Median'!O22</f>
        <v>20.8</v>
      </c>
      <c r="P22" s="35">
        <f>'Continous Median'!P22</f>
        <v>0.85999999999999943</v>
      </c>
      <c r="Q22" s="35">
        <f>'Continous Median'!Q22</f>
        <v>-5.22</v>
      </c>
      <c r="R22" s="35">
        <f>'Continous Median'!R22</f>
        <v>-0.85999999999999943</v>
      </c>
      <c r="S22" s="35">
        <f>'Continous Median'!S22</f>
        <v>4.980000000000004</v>
      </c>
      <c r="T22" s="35">
        <f>'Continous Median'!T22</f>
        <v>-4.6599999999999993</v>
      </c>
      <c r="U22" s="35">
        <f>'Continous Median'!U22</f>
        <v>-7.2299999999999995</v>
      </c>
      <c r="V22" s="35">
        <f>'Continous Median'!V22</f>
        <v>-3.2600000000000051</v>
      </c>
      <c r="W22" s="35">
        <f>'Continous Median'!W22</f>
        <v>-9.1700000000000017</v>
      </c>
      <c r="X22" s="35">
        <f>'Continous Median'!X22</f>
        <v>9.0000000000001634E-2</v>
      </c>
      <c r="Y22" s="35">
        <f>'Continous Median'!Y22</f>
        <v>-3.6499999999999995</v>
      </c>
      <c r="Z22" s="35">
        <f>'Continous Median'!Z22</f>
        <v>-0.46000000000000796</v>
      </c>
      <c r="AA22" s="35">
        <f>'Continous Median'!AA22</f>
        <v>4.8599999999999994</v>
      </c>
      <c r="AB22" s="35">
        <f>'Continous Median'!AB22</f>
        <v>-2.8299999999999983</v>
      </c>
      <c r="AC22" s="35">
        <f>'Continous Median'!AC22</f>
        <v>24.68</v>
      </c>
      <c r="AD22" s="35">
        <f>'Continous Median'!AD22</f>
        <v>0.60999999999999943</v>
      </c>
      <c r="AE22" s="35">
        <f>'Continous Median'!AE22</f>
        <v>-16.430000000000007</v>
      </c>
      <c r="AF22" s="35">
        <f>'Continous Median'!AF22</f>
        <v>-7.1400000000000006</v>
      </c>
      <c r="AG22" s="35">
        <f>'Continous Median'!AG22</f>
        <v>2.1400000000000006</v>
      </c>
      <c r="AH22" s="35">
        <f>'Continous Median'!AH22</f>
        <v>11.969999999999999</v>
      </c>
      <c r="AI22" s="35">
        <f>'Continous Median'!AI22</f>
        <v>-1.8200000000000074</v>
      </c>
      <c r="AJ22" s="35">
        <f>'Continous Median'!AJ22</f>
        <v>0.48999999999999844</v>
      </c>
      <c r="AK22" s="35">
        <f>'Continous Median'!AK22</f>
        <v>1.4699999999999989</v>
      </c>
      <c r="AL22" s="35">
        <f>'Continous Median'!AL22</f>
        <v>-14.879999999999995</v>
      </c>
      <c r="AM22" s="35">
        <f>'Continous Median'!AM22</f>
        <v>-20.799999999999997</v>
      </c>
    </row>
    <row r="23" spans="1:39">
      <c r="A23" s="3">
        <v>22</v>
      </c>
      <c r="B23" s="35">
        <f>'Continous Median'!B23</f>
        <v>3.7199999999999998</v>
      </c>
      <c r="C23" s="35">
        <f>'Continous Median'!C23</f>
        <v>3.8499999999999996</v>
      </c>
      <c r="D23" s="35">
        <f>'Continous Median'!D23</f>
        <v>1.1099999999999999</v>
      </c>
      <c r="E23" s="35">
        <f>'Continous Median'!E23</f>
        <v>1.91</v>
      </c>
      <c r="F23" s="35">
        <f>'Continous Median'!F23</f>
        <v>1.5100000000000002</v>
      </c>
      <c r="G23" s="35">
        <f>'Continous Median'!G23</f>
        <v>2.9999999999999916E-2</v>
      </c>
      <c r="H23" s="35">
        <f>'Continous Median'!H23</f>
        <v>0.45999999999999908</v>
      </c>
      <c r="I23" s="35">
        <f>'Continous Median'!I23</f>
        <v>1.5899999999999999</v>
      </c>
      <c r="J23" s="35">
        <f>'Continous Median'!J23</f>
        <v>-0.29999999999999893</v>
      </c>
      <c r="K23" s="35">
        <f>'Continous Median'!K23</f>
        <v>0.75</v>
      </c>
      <c r="L23" s="35">
        <f>'Continous Median'!L23</f>
        <v>-1.0599999999999987</v>
      </c>
      <c r="M23" s="35">
        <f>'Continous Median'!M23</f>
        <v>-9.9999999999999645E-2</v>
      </c>
      <c r="N23" s="35">
        <f>'Continous Median'!N23</f>
        <v>9.7100000000000009</v>
      </c>
      <c r="O23" s="35">
        <f>'Continous Median'!O23</f>
        <v>7.8199999999999985</v>
      </c>
      <c r="P23" s="35">
        <f>'Continous Median'!P23</f>
        <v>-3.9299999999999997</v>
      </c>
      <c r="Q23" s="35">
        <f>'Continous Median'!Q23</f>
        <v>-1.5499999999999994</v>
      </c>
      <c r="R23" s="35">
        <f>'Continous Median'!R23</f>
        <v>3.9300000000000068</v>
      </c>
      <c r="S23" s="35">
        <f>'Continous Median'!S23</f>
        <v>4.3599999999999994</v>
      </c>
      <c r="T23" s="35">
        <f>'Continous Median'!T23</f>
        <v>-5.85</v>
      </c>
      <c r="U23" s="35">
        <f>'Continous Median'!U23</f>
        <v>-5.7800000000000011</v>
      </c>
      <c r="V23" s="35">
        <f>'Continous Median'!V23</f>
        <v>-4.8100000000000023</v>
      </c>
      <c r="W23" s="35">
        <f>'Continous Median'!W23</f>
        <v>-0.89000000000000057</v>
      </c>
      <c r="X23" s="35">
        <f>'Continous Median'!X23</f>
        <v>0.33</v>
      </c>
      <c r="Y23" s="35">
        <f>'Continous Median'!Y23</f>
        <v>-2.7300000000000004</v>
      </c>
      <c r="Z23" s="35">
        <f>'Continous Median'!Z23</f>
        <v>3.9300000000000068</v>
      </c>
      <c r="AA23" s="35">
        <f>'Continous Median'!AA23</f>
        <v>3.8900000000000006</v>
      </c>
      <c r="AB23" s="35">
        <f>'Continous Median'!AB23</f>
        <v>8.620000000000001</v>
      </c>
      <c r="AC23" s="35">
        <f>'Continous Median'!AC23</f>
        <v>21.730000000000004</v>
      </c>
      <c r="AD23" s="35">
        <f>'Continous Median'!AD23</f>
        <v>-5.8999999999999986</v>
      </c>
      <c r="AE23" s="35">
        <f>'Continous Median'!AE23</f>
        <v>-21.28</v>
      </c>
      <c r="AF23" s="35">
        <f>'Continous Median'!AF23</f>
        <v>7.1</v>
      </c>
      <c r="AG23" s="35">
        <f>'Continous Median'!AG23</f>
        <v>1.9500000000000011</v>
      </c>
      <c r="AH23" s="35">
        <f>'Continous Median'!AH23</f>
        <v>1.7000000000000028</v>
      </c>
      <c r="AI23" s="35">
        <f>'Continous Median'!AI23</f>
        <v>1.4200000000000017</v>
      </c>
      <c r="AJ23" s="35">
        <f>'Continous Median'!AJ23</f>
        <v>0.85000000000000142</v>
      </c>
      <c r="AK23" s="35">
        <f>'Continous Median'!AK23</f>
        <v>0.73000000000000043</v>
      </c>
      <c r="AL23" s="35">
        <f>'Continous Median'!AL23</f>
        <v>-9.7099999999999937</v>
      </c>
      <c r="AM23" s="35">
        <f>'Continous Median'!AM23</f>
        <v>-7.8200000000000074</v>
      </c>
    </row>
    <row r="24" spans="1:39">
      <c r="A24" s="3">
        <v>23</v>
      </c>
      <c r="B24" s="35">
        <f>'Continous Median'!B24</f>
        <v>4.6500000000000004</v>
      </c>
      <c r="C24" s="35">
        <f>'Continous Median'!C24</f>
        <v>4.5</v>
      </c>
      <c r="D24" s="35">
        <f>'Continous Median'!D24</f>
        <v>1.52</v>
      </c>
      <c r="E24" s="35">
        <f>'Continous Median'!E24</f>
        <v>1.8699999999999999</v>
      </c>
      <c r="F24" s="35">
        <f>'Continous Median'!F24</f>
        <v>0.29999999999999982</v>
      </c>
      <c r="G24" s="35">
        <f>'Continous Median'!G24</f>
        <v>0.75000000000000022</v>
      </c>
      <c r="H24" s="35">
        <f>'Continous Median'!H24</f>
        <v>0.91999999999999993</v>
      </c>
      <c r="I24" s="35">
        <f>'Continous Median'!I24</f>
        <v>1.8699999999999992</v>
      </c>
      <c r="J24" s="35">
        <f>'Continous Median'!J24</f>
        <v>0.60999999999999943</v>
      </c>
      <c r="K24" s="35">
        <f>'Continous Median'!K24</f>
        <v>1.7300000000000004</v>
      </c>
      <c r="L24" s="35">
        <f>'Continous Median'!L24</f>
        <v>0.3100000000000005</v>
      </c>
      <c r="M24" s="35">
        <f>'Continous Median'!M24</f>
        <v>1.5899999999999999</v>
      </c>
      <c r="N24" s="35">
        <f>'Continous Median'!N24</f>
        <v>15.18</v>
      </c>
      <c r="O24" s="35">
        <f>'Continous Median'!O24</f>
        <v>12.02</v>
      </c>
      <c r="P24" s="35">
        <f>'Continous Median'!P24</f>
        <v>-2.0699999999999994</v>
      </c>
      <c r="Q24" s="35">
        <f>'Continous Median'!Q24</f>
        <v>-1.0300000000000002</v>
      </c>
      <c r="R24" s="35">
        <f>'Continous Median'!R24</f>
        <v>2.0799999999999983</v>
      </c>
      <c r="S24" s="35">
        <f>'Continous Median'!S24</f>
        <v>1.0300000000000011</v>
      </c>
      <c r="T24" s="35">
        <f>'Continous Median'!T24</f>
        <v>-4.08</v>
      </c>
      <c r="U24" s="35">
        <f>'Continous Median'!U24</f>
        <v>-7.51</v>
      </c>
      <c r="V24" s="35">
        <f>'Continous Median'!V24</f>
        <v>-3.7000000000000028</v>
      </c>
      <c r="W24" s="35">
        <f>'Continous Median'!W24</f>
        <v>-1.2600000000000051</v>
      </c>
      <c r="X24" s="35">
        <f>'Continous Median'!X24</f>
        <v>-5.18</v>
      </c>
      <c r="Y24" s="35">
        <f>'Continous Median'!Y24</f>
        <v>2.0099999999999998</v>
      </c>
      <c r="Z24" s="35">
        <f>'Continous Median'!Z24</f>
        <v>5.5400000000000063</v>
      </c>
      <c r="AA24" s="35">
        <f>'Continous Median'!AA24</f>
        <v>-1.019999999999996</v>
      </c>
      <c r="AB24" s="35">
        <f>'Continous Median'!AB24</f>
        <v>12.000000000000004</v>
      </c>
      <c r="AC24" s="35">
        <f>'Continous Median'!AC24</f>
        <v>23.77</v>
      </c>
      <c r="AD24" s="35">
        <f>'Continous Median'!AD24</f>
        <v>-9.259999999999998</v>
      </c>
      <c r="AE24" s="35">
        <f>'Continous Median'!AE24</f>
        <v>-21.240000000000002</v>
      </c>
      <c r="AF24" s="35">
        <f>'Continous Median'!AF24</f>
        <v>8.3099999999999987</v>
      </c>
      <c r="AG24" s="35">
        <f>'Continous Median'!AG24</f>
        <v>4.46</v>
      </c>
      <c r="AH24" s="35">
        <f>'Continous Median'!AH24</f>
        <v>-6.2599999999999909</v>
      </c>
      <c r="AI24" s="35">
        <f>'Continous Median'!AI24</f>
        <v>-1.3800000000000097</v>
      </c>
      <c r="AJ24" s="35">
        <f>'Continous Median'!AJ24</f>
        <v>0.57000000000000028</v>
      </c>
      <c r="AK24" s="35">
        <f>'Continous Median'!AK24</f>
        <v>-0.33999999999999986</v>
      </c>
      <c r="AL24" s="35">
        <f>'Continous Median'!AL24</f>
        <v>-15.180000000000007</v>
      </c>
      <c r="AM24" s="35">
        <f>'Continous Median'!AM24</f>
        <v>-12.020000000000003</v>
      </c>
    </row>
    <row r="25" spans="1:39">
      <c r="A25" s="3">
        <v>24</v>
      </c>
      <c r="B25" s="35">
        <f>'Continous Median'!B25</f>
        <v>3.6100000000000003</v>
      </c>
      <c r="C25" s="35">
        <f>'Continous Median'!C25</f>
        <v>2.96</v>
      </c>
      <c r="D25" s="35">
        <f>'Continous Median'!D25</f>
        <v>2.3000000000000003</v>
      </c>
      <c r="E25" s="35">
        <f>'Continous Median'!E25</f>
        <v>0.42000000000000004</v>
      </c>
      <c r="F25" s="35">
        <f>'Continous Median'!F25</f>
        <v>0.98999999999999977</v>
      </c>
      <c r="G25" s="35">
        <f>'Continous Median'!G25</f>
        <v>1.5699999999999998</v>
      </c>
      <c r="H25" s="35">
        <f>'Continous Median'!H25</f>
        <v>-0.41000000000000014</v>
      </c>
      <c r="I25" s="35">
        <f>'Continous Median'!I25</f>
        <v>2.42</v>
      </c>
      <c r="J25" s="35">
        <f>'Continous Median'!J25</f>
        <v>-0.80999999999999872</v>
      </c>
      <c r="K25" s="35">
        <f>'Continous Median'!K25</f>
        <v>1.5699999999999985</v>
      </c>
      <c r="L25" s="35">
        <f>'Continous Median'!L25</f>
        <v>-1.2099999999999991</v>
      </c>
      <c r="M25" s="35">
        <f>'Continous Median'!M25</f>
        <v>0.11999999999999922</v>
      </c>
      <c r="N25" s="35">
        <f>'Continous Median'!N25</f>
        <v>5.48</v>
      </c>
      <c r="O25" s="35">
        <f>'Continous Median'!O25</f>
        <v>-4.3499999999999996</v>
      </c>
      <c r="P25" s="35">
        <f>'Continous Median'!P25</f>
        <v>2.2800000000000011</v>
      </c>
      <c r="Q25" s="35">
        <f>'Continous Median'!Q25</f>
        <v>6.3</v>
      </c>
      <c r="R25" s="35">
        <f>'Continous Median'!R25</f>
        <v>-2.2800000000000011</v>
      </c>
      <c r="S25" s="35">
        <f>'Continous Median'!S25</f>
        <v>-6.3000000000000114</v>
      </c>
      <c r="T25" s="35">
        <f>'Continous Median'!T25</f>
        <v>-3.7899999999999991</v>
      </c>
      <c r="U25" s="35">
        <f>'Continous Median'!U25</f>
        <v>8.5599999999999987</v>
      </c>
      <c r="V25" s="35">
        <f>'Continous Median'!V25</f>
        <v>-0.59000000000000341</v>
      </c>
      <c r="W25" s="35">
        <f>'Continous Median'!W25</f>
        <v>3.3499999999999943</v>
      </c>
      <c r="X25" s="35">
        <f>'Continous Median'!X25</f>
        <v>-4.26</v>
      </c>
      <c r="Y25" s="35">
        <f>'Continous Median'!Y25</f>
        <v>-0.19999999999999929</v>
      </c>
      <c r="Z25" s="35">
        <f>'Continous Median'!Z25</f>
        <v>-8.99999999999892E-2</v>
      </c>
      <c r="AA25" s="35">
        <f>'Continous Median'!AA25</f>
        <v>-3.1700000000000017</v>
      </c>
      <c r="AB25" s="35">
        <f>'Continous Median'!AB25</f>
        <v>16.739999999999998</v>
      </c>
      <c r="AC25" s="35">
        <f>'Continous Median'!AC25</f>
        <v>0.23000000000000043</v>
      </c>
      <c r="AD25" s="35">
        <f>'Continous Median'!AD25</f>
        <v>-17.600000000000001</v>
      </c>
      <c r="AE25" s="35">
        <f>'Continous Median'!AE25</f>
        <v>1.519999999999996</v>
      </c>
      <c r="AF25" s="35">
        <f>'Continous Median'!AF25</f>
        <v>5.15</v>
      </c>
      <c r="AG25" s="35">
        <f>'Continous Median'!AG25</f>
        <v>5</v>
      </c>
      <c r="AH25" s="35">
        <f>'Continous Median'!AH25</f>
        <v>-1.7000000000000028</v>
      </c>
      <c r="AI25" s="35">
        <f>'Continous Median'!AI25</f>
        <v>-6.9699999999999989</v>
      </c>
      <c r="AJ25" s="35">
        <f>'Continous Median'!AJ25</f>
        <v>0.87999999999999901</v>
      </c>
      <c r="AK25" s="35">
        <f>'Continous Median'!AK25</f>
        <v>-0.28999999999999915</v>
      </c>
      <c r="AL25" s="35">
        <f>'Continous Median'!AL25</f>
        <v>-5.4799999999999898</v>
      </c>
      <c r="AM25" s="35">
        <f>'Continous Median'!AM25</f>
        <v>4.3499999999999943</v>
      </c>
    </row>
    <row r="26" spans="1:39">
      <c r="A26" s="3">
        <v>25</v>
      </c>
      <c r="B26" s="35">
        <f>'Continous Median'!B26</f>
        <v>6.41</v>
      </c>
      <c r="C26" s="35">
        <f>'Continous Median'!C26</f>
        <v>5.57</v>
      </c>
      <c r="D26" s="35">
        <f>'Continous Median'!D26</f>
        <v>2.5200000000000005</v>
      </c>
      <c r="E26" s="35">
        <f>'Continous Median'!E26</f>
        <v>2.5900000000000003</v>
      </c>
      <c r="F26" s="35">
        <f>'Continous Median'!F26</f>
        <v>-1.36</v>
      </c>
      <c r="G26" s="35">
        <f>'Continous Median'!G26</f>
        <v>-0.37000000000000005</v>
      </c>
      <c r="H26" s="35">
        <f>'Continous Median'!H26</f>
        <v>-4.0000000000000924E-2</v>
      </c>
      <c r="I26" s="35">
        <f>'Continous Median'!I26</f>
        <v>-1.2900000000000009</v>
      </c>
      <c r="J26" s="35">
        <f>'Continous Median'!J26</f>
        <v>0.16000000000000014</v>
      </c>
      <c r="K26" s="35">
        <f>'Continous Median'!K26</f>
        <v>-0.85999999999999943</v>
      </c>
      <c r="L26" s="35">
        <f>'Continous Median'!L26</f>
        <v>0.35999999999999943</v>
      </c>
      <c r="M26" s="35">
        <f>'Continous Median'!M26</f>
        <v>-0.42999999999999972</v>
      </c>
      <c r="N26" s="35">
        <f>'Continous Median'!N26</f>
        <v>8.09</v>
      </c>
      <c r="O26" s="35">
        <f>'Continous Median'!O26</f>
        <v>11.73</v>
      </c>
      <c r="P26" s="35">
        <f>'Continous Median'!P26</f>
        <v>-1.52</v>
      </c>
      <c r="Q26" s="35">
        <f>'Continous Median'!Q26</f>
        <v>-2.23</v>
      </c>
      <c r="R26" s="35">
        <f>'Continous Median'!R26</f>
        <v>1.039999999999992</v>
      </c>
      <c r="S26" s="35">
        <f>'Continous Median'!S26</f>
        <v>2.1000000000000085</v>
      </c>
      <c r="T26" s="35">
        <f>'Continous Median'!T26</f>
        <v>-5.879999999999999</v>
      </c>
      <c r="U26" s="35">
        <f>'Continous Median'!U26</f>
        <v>0.91000000000000014</v>
      </c>
      <c r="V26" s="35">
        <f>'Continous Median'!V26</f>
        <v>0.76000000000000512</v>
      </c>
      <c r="W26" s="35">
        <f>'Continous Median'!W26</f>
        <v>2.2999999999999972</v>
      </c>
      <c r="X26" s="35">
        <f>'Continous Median'!X26</f>
        <v>2.8600000000000003</v>
      </c>
      <c r="Y26" s="35">
        <f>'Continous Median'!Y26</f>
        <v>-5.1100000000000003</v>
      </c>
      <c r="Z26" s="35">
        <f>'Continous Median'!Z26</f>
        <v>-1.4699999999999989</v>
      </c>
      <c r="AA26" s="35">
        <f>'Continous Median'!AA26</f>
        <v>3.0900000000000034</v>
      </c>
      <c r="AB26" s="35">
        <f>'Continous Median'!AB26</f>
        <v>-1.9100000000000037</v>
      </c>
      <c r="AC26" s="35">
        <f>'Continous Median'!AC26</f>
        <v>19.009999999999998</v>
      </c>
      <c r="AD26" s="35">
        <f>'Continous Median'!AD26</f>
        <v>8.1899999999999977</v>
      </c>
      <c r="AE26" s="35">
        <f>'Continous Median'!AE26</f>
        <v>-19.010000000000005</v>
      </c>
      <c r="AF26" s="35">
        <f>'Continous Median'!AF26</f>
        <v>2.9399999999999977</v>
      </c>
      <c r="AG26" s="35">
        <f>'Continous Median'!AG26</f>
        <v>2.5299999999999994</v>
      </c>
      <c r="AH26" s="35">
        <f>'Continous Median'!AH26</f>
        <v>1.3900000000000006</v>
      </c>
      <c r="AI26" s="35">
        <f>'Continous Median'!AI26</f>
        <v>-2.8599999999999994</v>
      </c>
      <c r="AJ26" s="35">
        <f>'Continous Median'!AJ26</f>
        <v>0.52999999999999758</v>
      </c>
      <c r="AK26" s="35">
        <f>'Continous Median'!AK26</f>
        <v>1.1400000000000006</v>
      </c>
      <c r="AL26" s="35">
        <f>'Continous Median'!AL26</f>
        <v>-8.0899999999999892</v>
      </c>
      <c r="AM26" s="35">
        <f>'Continous Median'!AM26</f>
        <v>-11.72999999999999</v>
      </c>
    </row>
    <row r="27" spans="1:39">
      <c r="A27" s="3">
        <v>26</v>
      </c>
      <c r="B27" s="35">
        <f>'Continous Median'!B27</f>
        <v>1.6600000000000001</v>
      </c>
      <c r="C27" s="35">
        <f>'Continous Median'!C27</f>
        <v>-1.5700000000000003</v>
      </c>
      <c r="D27" s="35">
        <f>'Continous Median'!D27</f>
        <v>0.47</v>
      </c>
      <c r="E27" s="35">
        <f>'Continous Median'!E27</f>
        <v>-2.4900000000000002</v>
      </c>
      <c r="F27" s="35">
        <f>'Continous Median'!F27</f>
        <v>0.38</v>
      </c>
      <c r="G27" s="35">
        <f>'Continous Median'!G27</f>
        <v>2.25</v>
      </c>
      <c r="H27" s="35">
        <f>'Continous Median'!H27</f>
        <v>-0.34999999999999787</v>
      </c>
      <c r="I27" s="35">
        <f>'Continous Median'!I27</f>
        <v>1.2200000000000024</v>
      </c>
      <c r="J27" s="35">
        <f>'Continous Median'!J27</f>
        <v>0.25</v>
      </c>
      <c r="K27" s="35">
        <f>'Continous Median'!K27</f>
        <v>0.78000000000000114</v>
      </c>
      <c r="L27" s="35">
        <f>'Continous Median'!L27</f>
        <v>0.83000000000000007</v>
      </c>
      <c r="M27" s="35">
        <f>'Continous Median'!M27</f>
        <v>0.34999999999999787</v>
      </c>
      <c r="N27" s="35">
        <f>'Continous Median'!N27</f>
        <v>4.9600000000000009</v>
      </c>
      <c r="O27" s="35">
        <f>'Continous Median'!O27</f>
        <v>15.3</v>
      </c>
      <c r="P27" s="35">
        <f>'Continous Median'!P27</f>
        <v>-4.08</v>
      </c>
      <c r="Q27" s="35">
        <f>'Continous Median'!Q27</f>
        <v>-3.1</v>
      </c>
      <c r="R27" s="35">
        <f>'Continous Median'!R27</f>
        <v>3.269999999999996</v>
      </c>
      <c r="S27" s="35">
        <f>'Continous Median'!S27</f>
        <v>3.0999999999999943</v>
      </c>
      <c r="T27" s="35">
        <f>'Continous Median'!T27</f>
        <v>-3.2800000000000011</v>
      </c>
      <c r="U27" s="35">
        <f>'Continous Median'!U27</f>
        <v>-9.75</v>
      </c>
      <c r="V27" s="35">
        <f>'Continous Median'!V27</f>
        <v>0.51000000000000512</v>
      </c>
      <c r="W27" s="35">
        <f>'Continous Median'!W27</f>
        <v>3.2899999999999991</v>
      </c>
      <c r="X27" s="35">
        <f>'Continous Median'!X27</f>
        <v>-3.2200000000000006</v>
      </c>
      <c r="Y27" s="35">
        <f>'Continous Median'!Y27</f>
        <v>2.06</v>
      </c>
      <c r="Z27" s="35">
        <f>'Continous Median'!Z27</f>
        <v>3.9200000000000017</v>
      </c>
      <c r="AA27" s="35">
        <f>'Continous Median'!AA27</f>
        <v>1.5300000000000011</v>
      </c>
      <c r="AB27" s="35">
        <f>'Continous Median'!AB27</f>
        <v>18.54</v>
      </c>
      <c r="AC27" s="35">
        <f>'Continous Median'!AC27</f>
        <v>17.14</v>
      </c>
      <c r="AD27" s="35">
        <f>'Continous Median'!AD27</f>
        <v>-16.47</v>
      </c>
      <c r="AE27" s="35">
        <f>'Continous Median'!AE27</f>
        <v>-17</v>
      </c>
      <c r="AF27" s="35">
        <f>'Continous Median'!AF27</f>
        <v>-3.0300000000000047</v>
      </c>
      <c r="AG27" s="35">
        <f>'Continous Median'!AG27</f>
        <v>-0.10999999999999943</v>
      </c>
      <c r="AH27" s="35">
        <f>'Continous Median'!AH27</f>
        <v>23.020000000000003</v>
      </c>
      <c r="AI27" s="35">
        <f>'Continous Median'!AI27</f>
        <v>0.87000000000000455</v>
      </c>
      <c r="AJ27" s="35">
        <f>'Continous Median'!AJ27</f>
        <v>-3.0000000000001137E-2</v>
      </c>
      <c r="AK27" s="35">
        <f>'Continous Median'!AK27</f>
        <v>1.0000000000001563E-2</v>
      </c>
      <c r="AL27" s="35">
        <f>'Continous Median'!AL27</f>
        <v>-4.9699999999999989</v>
      </c>
      <c r="AM27" s="35">
        <f>'Continous Median'!AM27</f>
        <v>-15.299999999999997</v>
      </c>
    </row>
    <row r="28" spans="1:39">
      <c r="A28" s="3">
        <v>27</v>
      </c>
      <c r="B28" s="35">
        <f>'Continous Median'!B28</f>
        <v>4.9600000000000009</v>
      </c>
      <c r="C28" s="35">
        <f>'Continous Median'!C28</f>
        <v>5.97</v>
      </c>
      <c r="D28" s="35">
        <f>'Continous Median'!D28</f>
        <v>2.5700000000000003</v>
      </c>
      <c r="E28" s="35">
        <f>'Continous Median'!E28</f>
        <v>3.01</v>
      </c>
      <c r="F28" s="35">
        <f>'Continous Median'!F28</f>
        <v>0.18</v>
      </c>
      <c r="G28" s="35">
        <f>'Continous Median'!G28</f>
        <v>0.94000000000000006</v>
      </c>
      <c r="H28" s="35">
        <f>'Continous Median'!H28</f>
        <v>2.2599999999999998</v>
      </c>
      <c r="I28" s="35">
        <f>'Continous Median'!I28</f>
        <v>3</v>
      </c>
      <c r="J28" s="35">
        <f>'Continous Median'!J28</f>
        <v>0.88000000000000078</v>
      </c>
      <c r="K28" s="35">
        <f>'Continous Median'!K28</f>
        <v>1.2299999999999986</v>
      </c>
      <c r="L28" s="35">
        <f>'Continous Median'!L28</f>
        <v>-0.49000000000000021</v>
      </c>
      <c r="M28" s="35">
        <f>'Continous Median'!M28</f>
        <v>0.50999999999999979</v>
      </c>
      <c r="N28" s="35">
        <f>'Continous Median'!N28</f>
        <v>9.120000000000001</v>
      </c>
      <c r="O28" s="35">
        <f>'Continous Median'!O28</f>
        <v>13.560000000000002</v>
      </c>
      <c r="P28" s="35">
        <f>'Continous Median'!P28</f>
        <v>-7.6</v>
      </c>
      <c r="Q28" s="35">
        <f>'Continous Median'!Q28</f>
        <v>2.75</v>
      </c>
      <c r="R28" s="35">
        <f>'Continous Median'!R28</f>
        <v>7.6000000000000085</v>
      </c>
      <c r="S28" s="35">
        <f>'Continous Median'!S28</f>
        <v>-2.7399999999999949</v>
      </c>
      <c r="T28" s="35">
        <f>'Continous Median'!T28</f>
        <v>-9.3100000000000023</v>
      </c>
      <c r="U28" s="35">
        <f>'Continous Median'!U28</f>
        <v>-2.7000000000000011</v>
      </c>
      <c r="V28" s="35">
        <f>'Continous Median'!V28</f>
        <v>7.8700000000000045</v>
      </c>
      <c r="W28" s="35">
        <f>'Continous Median'!W28</f>
        <v>2.0300000000000011</v>
      </c>
      <c r="X28" s="35">
        <f>'Continous Median'!X28</f>
        <v>5.0199999999999996</v>
      </c>
      <c r="Y28" s="35">
        <f>'Continous Median'!Y28</f>
        <v>5.0599999999999996</v>
      </c>
      <c r="Z28" s="35">
        <f>'Continous Median'!Z28</f>
        <v>1</v>
      </c>
      <c r="AA28" s="35">
        <f>'Continous Median'!AA28</f>
        <v>-5.7199999999999989</v>
      </c>
      <c r="AB28" s="35">
        <f>'Continous Median'!AB28</f>
        <v>1.7300000000000004</v>
      </c>
      <c r="AC28" s="35">
        <f>'Continous Median'!AC28</f>
        <v>3.8599999999999994</v>
      </c>
      <c r="AD28" s="35">
        <f>'Continous Median'!AD28</f>
        <v>0.15999999999999659</v>
      </c>
      <c r="AE28" s="35">
        <f>'Continous Median'!AE28</f>
        <v>-4.0399999999999991</v>
      </c>
      <c r="AF28" s="35">
        <f>'Continous Median'!AF28</f>
        <v>-20.63</v>
      </c>
      <c r="AG28" s="35">
        <f>'Continous Median'!AG28</f>
        <v>1</v>
      </c>
      <c r="AH28" s="35">
        <f>'Continous Median'!AH28</f>
        <v>25.57</v>
      </c>
      <c r="AI28" s="35">
        <f>'Continous Median'!AI28</f>
        <v>1.1299999999999955</v>
      </c>
      <c r="AJ28" s="35">
        <f>'Continous Median'!AJ28</f>
        <v>1.8399999999999999</v>
      </c>
      <c r="AK28" s="35">
        <f>'Continous Median'!AK28</f>
        <v>-3.0000000000001137E-2</v>
      </c>
      <c r="AL28" s="35">
        <f>'Continous Median'!AL28</f>
        <v>-9.1199999999999903</v>
      </c>
      <c r="AM28" s="35">
        <f>'Continous Median'!AM28</f>
        <v>-13.570000000000007</v>
      </c>
    </row>
    <row r="29" spans="1:39">
      <c r="A29" s="3">
        <v>28</v>
      </c>
      <c r="B29" s="35">
        <f>'Continous Median'!B29</f>
        <v>5.18</v>
      </c>
      <c r="C29" s="35">
        <f>'Continous Median'!C29</f>
        <v>3.88</v>
      </c>
      <c r="D29" s="35">
        <f>'Continous Median'!D29</f>
        <v>1.72</v>
      </c>
      <c r="E29" s="35">
        <f>'Continous Median'!E29</f>
        <v>1.1400000000000001</v>
      </c>
      <c r="F29" s="35">
        <f>'Continous Median'!F29</f>
        <v>1.65</v>
      </c>
      <c r="G29" s="35">
        <f>'Continous Median'!G29</f>
        <v>-0.22999999999999998</v>
      </c>
      <c r="H29" s="35">
        <f>'Continous Median'!H29</f>
        <v>0.11999999999999922</v>
      </c>
      <c r="I29" s="35">
        <f>'Continous Median'!I29</f>
        <v>2.0199999999999996</v>
      </c>
      <c r="J29" s="35">
        <f>'Continous Median'!J29</f>
        <v>0.13000000000000078</v>
      </c>
      <c r="K29" s="35">
        <f>'Continous Median'!K29</f>
        <v>1.379999999999999</v>
      </c>
      <c r="L29" s="35">
        <f>'Continous Median'!L29</f>
        <v>0.15000000000000036</v>
      </c>
      <c r="M29" s="35">
        <f>'Continous Median'!M29</f>
        <v>0.75</v>
      </c>
      <c r="N29" s="35">
        <f>'Continous Median'!N29</f>
        <v>10.340000000000002</v>
      </c>
      <c r="O29" s="35">
        <f>'Continous Median'!O29</f>
        <v>10.610000000000001</v>
      </c>
      <c r="P29" s="35">
        <f>'Continous Median'!P29</f>
        <v>-0.26999999999999957</v>
      </c>
      <c r="Q29" s="35">
        <f>'Continous Median'!Q29</f>
        <v>-4.4400000000000004</v>
      </c>
      <c r="R29" s="35">
        <f>'Continous Median'!R29</f>
        <v>0.26999999999999602</v>
      </c>
      <c r="S29" s="35">
        <f>'Continous Median'!S29</f>
        <v>4.4299999999999926</v>
      </c>
      <c r="T29" s="35">
        <f>'Continous Median'!T29</f>
        <v>-6.3400000000000016</v>
      </c>
      <c r="U29" s="35">
        <f>'Continous Median'!U29</f>
        <v>-4.62</v>
      </c>
      <c r="V29" s="35">
        <f>'Continous Median'!V29</f>
        <v>6.8299999999999983</v>
      </c>
      <c r="W29" s="35">
        <f>'Continous Median'!W29</f>
        <v>-1.9000000000000057</v>
      </c>
      <c r="X29" s="35">
        <f>'Continous Median'!X29</f>
        <v>-1.0999999999999999</v>
      </c>
      <c r="Y29" s="35">
        <f>'Continous Median'!Y29</f>
        <v>-3.8400000000000007</v>
      </c>
      <c r="Z29" s="35">
        <f>'Continous Median'!Z29</f>
        <v>0.65000000000000568</v>
      </c>
      <c r="AA29" s="35">
        <f>'Continous Median'!AA29</f>
        <v>5.789999999999992</v>
      </c>
      <c r="AB29" s="35">
        <f>'Continous Median'!AB29</f>
        <v>12.350000000000001</v>
      </c>
      <c r="AC29" s="35">
        <f>'Continous Median'!AC29</f>
        <v>19</v>
      </c>
      <c r="AD29" s="35">
        <f>'Continous Median'!AD29</f>
        <v>-7.9699999999999989</v>
      </c>
      <c r="AE29" s="35">
        <f>'Continous Median'!AE29</f>
        <v>-16.25</v>
      </c>
      <c r="AF29" s="35">
        <f>'Continous Median'!AF29</f>
        <v>5.0600000000000005</v>
      </c>
      <c r="AG29" s="35">
        <f>'Continous Median'!AG29</f>
        <v>-0.51999999999999957</v>
      </c>
      <c r="AH29" s="35">
        <f>'Continous Median'!AH29</f>
        <v>-9.9199999999999946</v>
      </c>
      <c r="AI29" s="35">
        <f>'Continous Median'!AI29</f>
        <v>3.5700000000000074</v>
      </c>
      <c r="AJ29" s="35">
        <f>'Continous Median'!AJ29</f>
        <v>1.4400000000000013</v>
      </c>
      <c r="AK29" s="35">
        <f>'Continous Median'!AK29</f>
        <v>0.85999999999999943</v>
      </c>
      <c r="AL29" s="35">
        <f>'Continous Median'!AL29</f>
        <v>-10.070000000000007</v>
      </c>
      <c r="AM29" s="35">
        <f>'Continous Median'!AM29</f>
        <v>-10.599999999999994</v>
      </c>
    </row>
    <row r="30" spans="1:39">
      <c r="A30" s="3">
        <v>29</v>
      </c>
      <c r="B30" s="35">
        <f>'Continous Median'!B30</f>
        <v>3.9299999999999997</v>
      </c>
      <c r="C30" s="35">
        <f>'Continous Median'!C30</f>
        <v>5.6400000000000006</v>
      </c>
      <c r="D30" s="35">
        <f>'Continous Median'!D30</f>
        <v>1.5899999999999999</v>
      </c>
      <c r="E30" s="35">
        <f>'Continous Median'!E30</f>
        <v>1.1099999999999999</v>
      </c>
      <c r="F30" s="35">
        <f>'Continous Median'!F30</f>
        <v>0.75</v>
      </c>
      <c r="G30" s="35">
        <f>'Continous Median'!G30</f>
        <v>1.93</v>
      </c>
      <c r="H30" s="35">
        <f>'Continous Median'!H30</f>
        <v>0.40000000000000036</v>
      </c>
      <c r="I30" s="35">
        <f>'Continous Median'!I30</f>
        <v>0.65000000000000036</v>
      </c>
      <c r="J30" s="35">
        <f>'Continous Median'!J30</f>
        <v>0.28000000000000114</v>
      </c>
      <c r="K30" s="35">
        <f>'Continous Median'!K30</f>
        <v>0.16000000000000014</v>
      </c>
      <c r="L30" s="35">
        <f>'Continous Median'!L30</f>
        <v>0.16000000000000014</v>
      </c>
      <c r="M30" s="35">
        <f>'Continous Median'!M30</f>
        <v>-0.34999999999999787</v>
      </c>
      <c r="N30" s="35">
        <f>'Continous Median'!N30</f>
        <v>10.050000000000001</v>
      </c>
      <c r="O30" s="35">
        <f>'Continous Median'!O30</f>
        <v>17.72</v>
      </c>
      <c r="P30" s="35">
        <f>'Continous Median'!P30</f>
        <v>0.91999999999999993</v>
      </c>
      <c r="Q30" s="35">
        <f>'Continous Median'!Q30</f>
        <v>-3.46</v>
      </c>
      <c r="R30" s="35">
        <f>'Continous Median'!R30</f>
        <v>-0.92000000000000171</v>
      </c>
      <c r="S30" s="35">
        <f>'Continous Median'!S30</f>
        <v>3.1899999999999977</v>
      </c>
      <c r="T30" s="35">
        <f>'Continous Median'!T30</f>
        <v>-7.5500000000000007</v>
      </c>
      <c r="U30" s="35">
        <f>'Continous Median'!U30</f>
        <v>-11.98</v>
      </c>
      <c r="V30" s="35">
        <f>'Continous Median'!V30</f>
        <v>2.8100000000000023</v>
      </c>
      <c r="W30" s="35">
        <f>'Continous Median'!W30</f>
        <v>0.76000000000000512</v>
      </c>
      <c r="X30" s="35">
        <f>'Continous Median'!X30</f>
        <v>0.25</v>
      </c>
      <c r="Y30" s="35">
        <f>'Continous Median'!Y30</f>
        <v>4.09</v>
      </c>
      <c r="Z30" s="35">
        <f>'Continous Median'!Z30</f>
        <v>-0.95999999999999375</v>
      </c>
      <c r="AA30" s="35">
        <f>'Continous Median'!AA30</f>
        <v>2.0700000000000074</v>
      </c>
      <c r="AB30" s="35">
        <f>'Continous Median'!AB30</f>
        <v>1.529999999999994</v>
      </c>
      <c r="AC30" s="35">
        <f>'Continous Median'!AC30</f>
        <v>20.220000000000002</v>
      </c>
      <c r="AD30" s="35">
        <f>'Continous Median'!AD30</f>
        <v>-2.4600000000000009</v>
      </c>
      <c r="AE30" s="35">
        <f>'Continous Median'!AE30</f>
        <v>-19.240000000000002</v>
      </c>
      <c r="AF30" s="35">
        <f>'Continous Median'!AF30</f>
        <v>-12.49</v>
      </c>
      <c r="AG30" s="35">
        <f>'Continous Median'!AG30</f>
        <v>-2.1199999999999992</v>
      </c>
      <c r="AH30" s="35">
        <f>'Continous Median'!AH30</f>
        <v>2.5699999999999932</v>
      </c>
      <c r="AI30" s="35">
        <f>'Continous Median'!AI30</f>
        <v>1.9500000000000028</v>
      </c>
      <c r="AJ30" s="35">
        <f>'Continous Median'!AJ30</f>
        <v>1.9600000000000009</v>
      </c>
      <c r="AK30" s="35">
        <f>'Continous Median'!AK30</f>
        <v>2.4899999999999984</v>
      </c>
      <c r="AL30" s="35">
        <f>'Continous Median'!AL30</f>
        <v>-10.039999999999992</v>
      </c>
      <c r="AM30" s="35">
        <f>'Continous Median'!AM30</f>
        <v>-17.72999999999999</v>
      </c>
    </row>
    <row r="31" spans="1:39">
      <c r="A31" s="3">
        <v>30</v>
      </c>
      <c r="B31" s="35">
        <f>'Continous Median'!B31</f>
        <v>4.66</v>
      </c>
      <c r="C31" s="35">
        <f>'Continous Median'!C31</f>
        <v>4.4000000000000004</v>
      </c>
      <c r="D31" s="35">
        <f>'Continous Median'!D31</f>
        <v>2.04</v>
      </c>
      <c r="E31" s="35">
        <f>'Continous Median'!E31</f>
        <v>2.5500000000000003</v>
      </c>
      <c r="F31" s="35">
        <f>'Continous Median'!F31</f>
        <v>-0.58000000000000007</v>
      </c>
      <c r="G31" s="35">
        <f>'Continous Median'!G31</f>
        <v>0.72000000000000008</v>
      </c>
      <c r="H31" s="35">
        <f>'Continous Median'!H31</f>
        <v>0.11999999999999922</v>
      </c>
      <c r="I31" s="35">
        <f>'Continous Median'!I31</f>
        <v>1.4100000000000001</v>
      </c>
      <c r="J31" s="35">
        <f>'Continous Median'!J31</f>
        <v>-0.41000000000000014</v>
      </c>
      <c r="K31" s="35">
        <f>'Continous Median'!K31</f>
        <v>0.8100000000000005</v>
      </c>
      <c r="L31" s="35">
        <f>'Continous Median'!L31</f>
        <v>-0.95000000000000107</v>
      </c>
      <c r="M31" s="35">
        <f>'Continous Median'!M31</f>
        <v>0.19999999999999929</v>
      </c>
      <c r="N31" s="35">
        <f>'Continous Median'!N31</f>
        <v>12.129999999999999</v>
      </c>
      <c r="O31" s="35">
        <f>'Continous Median'!O31</f>
        <v>9.65</v>
      </c>
      <c r="P31" s="35">
        <f>'Continous Median'!P31</f>
        <v>2.72</v>
      </c>
      <c r="Q31" s="35">
        <f>'Continous Median'!Q31</f>
        <v>-4.13</v>
      </c>
      <c r="R31" s="35">
        <f>'Continous Median'!R31</f>
        <v>-2.2600000000000051</v>
      </c>
      <c r="S31" s="35">
        <f>'Continous Median'!S31</f>
        <v>4.1300000000000097</v>
      </c>
      <c r="T31" s="35">
        <f>'Continous Median'!T31</f>
        <v>-1.6600000000000001</v>
      </c>
      <c r="U31" s="35">
        <f>'Continous Median'!U31</f>
        <v>-2.84</v>
      </c>
      <c r="V31" s="35">
        <f>'Continous Median'!V31</f>
        <v>1.1899999999999977</v>
      </c>
      <c r="W31" s="35">
        <f>'Continous Median'!W31</f>
        <v>2.9200000000000017</v>
      </c>
      <c r="X31" s="35">
        <f>'Continous Median'!X31</f>
        <v>-6.4200000000000008</v>
      </c>
      <c r="Y31" s="35">
        <f>'Continous Median'!Y31</f>
        <v>2.2200000000000006</v>
      </c>
      <c r="Z31" s="35">
        <f>'Continous Median'!Z31</f>
        <v>5.5900000000000034</v>
      </c>
      <c r="AA31" s="35">
        <f>'Continous Median'!AA31</f>
        <v>1.5099999999999909</v>
      </c>
      <c r="AB31" s="35">
        <f>'Continous Median'!AB31</f>
        <v>1.1999999999999993</v>
      </c>
      <c r="AC31" s="35">
        <f>'Continous Median'!AC31</f>
        <v>-9.07</v>
      </c>
      <c r="AD31" s="35">
        <f>'Continous Median'!AD31</f>
        <v>-0.78000000000000114</v>
      </c>
      <c r="AE31" s="35">
        <f>'Continous Median'!AE31</f>
        <v>-1.2800000000000011</v>
      </c>
      <c r="AF31" s="35">
        <f>'Continous Median'!AF31</f>
        <v>-2.79</v>
      </c>
      <c r="AG31" s="35">
        <f>'Continous Median'!AG31</f>
        <v>-1.3200000000000003</v>
      </c>
      <c r="AH31" s="35">
        <f>'Continous Median'!AH31</f>
        <v>1.7999999999999972</v>
      </c>
      <c r="AI31" s="35">
        <f>'Continous Median'!AI31</f>
        <v>1.6999999999999957</v>
      </c>
      <c r="AJ31" s="35">
        <f>'Continous Median'!AJ31</f>
        <v>0.51999999999999957</v>
      </c>
      <c r="AK31" s="35">
        <f>'Continous Median'!AK31</f>
        <v>-0.19999999999999929</v>
      </c>
      <c r="AL31" s="35">
        <f>'Continous Median'!AL31</f>
        <v>-12.129999999999995</v>
      </c>
      <c r="AM31" s="35">
        <f>'Continous Median'!AM31</f>
        <v>-9.6499999999999915</v>
      </c>
    </row>
    <row r="32" spans="1:39">
      <c r="A32" s="3">
        <v>31</v>
      </c>
      <c r="B32" s="35">
        <f>'Continous Median'!B32</f>
        <v>5.08</v>
      </c>
      <c r="C32" s="35">
        <f>'Continous Median'!C32</f>
        <v>2.4699999999999998</v>
      </c>
      <c r="D32" s="35">
        <f>'Continous Median'!D32</f>
        <v>2.37</v>
      </c>
      <c r="E32" s="35">
        <f>'Continous Median'!E32</f>
        <v>0.92999999999999972</v>
      </c>
      <c r="F32" s="35">
        <f>'Continous Median'!F32</f>
        <v>0.26</v>
      </c>
      <c r="G32" s="35">
        <f>'Continous Median'!G32</f>
        <v>-0.61</v>
      </c>
      <c r="H32" s="35">
        <f>'Continous Median'!H32</f>
        <v>1.3100000000000005</v>
      </c>
      <c r="I32" s="35">
        <f>'Continous Median'!I32</f>
        <v>3.5500000000000007</v>
      </c>
      <c r="J32" s="35">
        <f>'Continous Median'!J32</f>
        <v>1.1099999999999994</v>
      </c>
      <c r="K32" s="35">
        <f>'Continous Median'!K32</f>
        <v>2.4399999999999995</v>
      </c>
      <c r="L32" s="35">
        <f>'Continous Median'!L32</f>
        <v>0.91000000000000014</v>
      </c>
      <c r="M32" s="35">
        <f>'Continous Median'!M32</f>
        <v>1.33</v>
      </c>
      <c r="N32" s="35">
        <f>'Continous Median'!N32</f>
        <v>11.900000000000002</v>
      </c>
      <c r="O32" s="35">
        <f>'Continous Median'!O32</f>
        <v>6.919999999999999</v>
      </c>
      <c r="P32" s="35">
        <f>'Continous Median'!P32</f>
        <v>0.65999999999999925</v>
      </c>
      <c r="Q32" s="35">
        <f>'Continous Median'!Q32</f>
        <v>-2.38</v>
      </c>
      <c r="R32" s="35">
        <f>'Continous Median'!R32</f>
        <v>-0.65999999999999659</v>
      </c>
      <c r="S32" s="35">
        <f>'Continous Median'!S32</f>
        <v>2.3799999999999955</v>
      </c>
      <c r="T32" s="35">
        <f>'Continous Median'!T32</f>
        <v>-0.79999999999999893</v>
      </c>
      <c r="U32" s="35">
        <f>'Continous Median'!U32</f>
        <v>1.2699999999999996</v>
      </c>
      <c r="V32" s="35">
        <f>'Continous Median'!V32</f>
        <v>-2.5999999999999943</v>
      </c>
      <c r="W32" s="35">
        <f>'Continous Median'!W32</f>
        <v>2.3100000000000023</v>
      </c>
      <c r="X32" s="35">
        <f>'Continous Median'!X32</f>
        <v>-10.34</v>
      </c>
      <c r="Y32" s="35">
        <f>'Continous Median'!Y32</f>
        <v>-5.1499999999999995</v>
      </c>
      <c r="Z32" s="35">
        <f>'Continous Median'!Z32</f>
        <v>6.0100000000000051</v>
      </c>
      <c r="AA32" s="35">
        <f>'Continous Median'!AA32</f>
        <v>4.8900000000000006</v>
      </c>
      <c r="AB32" s="35">
        <f>'Continous Median'!AB32</f>
        <v>18.690000000000001</v>
      </c>
      <c r="AC32" s="35">
        <f>'Continous Median'!AC32</f>
        <v>8.5400000000000009</v>
      </c>
      <c r="AD32" s="35">
        <f>'Continous Median'!AD32</f>
        <v>-18.82</v>
      </c>
      <c r="AE32" s="35">
        <f>'Continous Median'!AE32</f>
        <v>-8.5300000000000011</v>
      </c>
      <c r="AF32" s="35">
        <f>'Continous Median'!AF32</f>
        <v>1.0300000000000011</v>
      </c>
      <c r="AG32" s="35">
        <f>'Continous Median'!AG32</f>
        <v>1.6300000000000008</v>
      </c>
      <c r="AH32" s="35">
        <f>'Continous Median'!AH32</f>
        <v>-3.7000000000000028</v>
      </c>
      <c r="AI32" s="35">
        <f>'Continous Median'!AI32</f>
        <v>-5.5499999999999972</v>
      </c>
      <c r="AJ32" s="35">
        <f>'Continous Median'!AJ32</f>
        <v>2.09</v>
      </c>
      <c r="AK32" s="35">
        <f>'Continous Median'!AK32</f>
        <v>0.90000000000000213</v>
      </c>
      <c r="AL32" s="35">
        <f>'Continous Median'!AL32</f>
        <v>-11.899999999999991</v>
      </c>
      <c r="AM32" s="35">
        <f>'Continous Median'!AM32</f>
        <v>-6.9200000000000017</v>
      </c>
    </row>
    <row r="33" spans="1:39">
      <c r="A33" s="3">
        <v>32</v>
      </c>
      <c r="B33" s="35">
        <f>'Continous Median'!B33</f>
        <v>4.38</v>
      </c>
      <c r="C33" s="35">
        <f>'Continous Median'!C33</f>
        <v>7.04</v>
      </c>
      <c r="D33" s="35">
        <f>'Continous Median'!D33</f>
        <v>1.6100000000000003</v>
      </c>
      <c r="E33" s="35">
        <f>'Continous Median'!E33</f>
        <v>3.35</v>
      </c>
      <c r="F33" s="35">
        <f>'Continous Median'!F33</f>
        <v>0.77</v>
      </c>
      <c r="G33" s="35">
        <f>'Continous Median'!G33</f>
        <v>1.19</v>
      </c>
      <c r="H33" s="35">
        <f>'Continous Median'!H33</f>
        <v>1.3499999999999996</v>
      </c>
      <c r="I33" s="35">
        <f>'Continous Median'!I33</f>
        <v>1.6400000000000006</v>
      </c>
      <c r="J33" s="35">
        <f>'Continous Median'!J33</f>
        <v>0.56999999999999851</v>
      </c>
      <c r="K33" s="35">
        <f>'Continous Median'!K33</f>
        <v>0.94000000000000128</v>
      </c>
      <c r="L33" s="35">
        <f>'Continous Median'!L33</f>
        <v>-0.21000000000000085</v>
      </c>
      <c r="M33" s="35">
        <f>'Continous Median'!M33</f>
        <v>0.24000000000000021</v>
      </c>
      <c r="N33" s="35">
        <f>'Continous Median'!N33</f>
        <v>14.39</v>
      </c>
      <c r="O33" s="35">
        <f>'Continous Median'!O33</f>
        <v>13.979999999999999</v>
      </c>
      <c r="P33" s="35">
        <f>'Continous Median'!P33</f>
        <v>-5.85</v>
      </c>
      <c r="Q33" s="35">
        <f>'Continous Median'!Q33</f>
        <v>2.1800000000000002</v>
      </c>
      <c r="R33" s="35">
        <f>'Continous Median'!R33</f>
        <v>5.8500000000000085</v>
      </c>
      <c r="S33" s="35">
        <f>'Continous Median'!S33</f>
        <v>-2.1800000000000068</v>
      </c>
      <c r="T33" s="35">
        <f>'Continous Median'!T33</f>
        <v>-3.9299999999999997</v>
      </c>
      <c r="U33" s="35">
        <f>'Continous Median'!U33</f>
        <v>-6.0900000000000016</v>
      </c>
      <c r="V33" s="35">
        <f>'Continous Median'!V33</f>
        <v>2.9299999999999926</v>
      </c>
      <c r="W33" s="35">
        <f>'Continous Median'!W33</f>
        <v>2.0499999999999972</v>
      </c>
      <c r="X33" s="35">
        <f>'Continous Median'!X33</f>
        <v>2.8100000000000005</v>
      </c>
      <c r="Y33" s="35">
        <f>'Continous Median'!Y33</f>
        <v>-2.0300000000000002</v>
      </c>
      <c r="Z33" s="35">
        <f>'Continous Median'!Z33</f>
        <v>1.9899999999999949</v>
      </c>
      <c r="AA33" s="35">
        <f>'Continous Median'!AA33</f>
        <v>-0.64999999999999147</v>
      </c>
      <c r="AB33" s="35">
        <f>'Continous Median'!AB33</f>
        <v>16.93</v>
      </c>
      <c r="AC33" s="35">
        <f>'Continous Median'!AC33</f>
        <v>20.720000000000002</v>
      </c>
      <c r="AD33" s="35">
        <f>'Continous Median'!AD33</f>
        <v>-18.36</v>
      </c>
      <c r="AE33" s="35">
        <f>'Continous Median'!AE33</f>
        <v>-19.749999999999993</v>
      </c>
      <c r="AF33" s="35">
        <f>'Continous Median'!AF33</f>
        <v>7.7799999999999994</v>
      </c>
      <c r="AG33" s="35">
        <f>'Continous Median'!AG33</f>
        <v>2.9999999999999982</v>
      </c>
      <c r="AH33" s="35">
        <f>'Continous Median'!AH33</f>
        <v>0.25</v>
      </c>
      <c r="AI33" s="35">
        <f>'Continous Median'!AI33</f>
        <v>-0.41999999999998749</v>
      </c>
      <c r="AJ33" s="35">
        <f>'Continous Median'!AJ33</f>
        <v>0.48999999999999844</v>
      </c>
      <c r="AK33" s="35">
        <f>'Continous Median'!AK33</f>
        <v>1.610000000000003</v>
      </c>
      <c r="AL33" s="35">
        <f>'Continous Median'!AL33</f>
        <v>-14.39</v>
      </c>
      <c r="AM33" s="35">
        <f>'Continous Median'!AM33</f>
        <v>-13.980000000000004</v>
      </c>
    </row>
    <row r="34" spans="1:39" s="74" customFormat="1" ht="57.75">
      <c r="A34" s="72"/>
      <c r="B34" s="73" t="str">
        <f t="shared" ref="B34:Q34" si="0">B1</f>
        <v>UR3tip-FP</v>
      </c>
      <c r="C34" s="73" t="str">
        <f t="shared" si="0"/>
        <v>UR3tip-FP</v>
      </c>
      <c r="D34" s="73" t="str">
        <f t="shared" si="0"/>
        <v>UR3Center-FP</v>
      </c>
      <c r="E34" s="73" t="str">
        <f t="shared" si="0"/>
        <v>UR3Center-FP</v>
      </c>
      <c r="F34" s="73" t="str">
        <f t="shared" si="0"/>
        <v>UR3apex-FP</v>
      </c>
      <c r="G34" s="79" t="str">
        <f t="shared" si="0"/>
        <v>UR3apex-FP</v>
      </c>
      <c r="H34" s="73" t="str">
        <f t="shared" si="0"/>
        <v>UR6tip-FP</v>
      </c>
      <c r="I34" s="73" t="str">
        <f t="shared" si="0"/>
        <v>UR6tip-FP</v>
      </c>
      <c r="J34" s="73" t="str">
        <f t="shared" si="0"/>
        <v>UR6Center-FP</v>
      </c>
      <c r="K34" s="73" t="str">
        <f t="shared" si="0"/>
        <v>UR6Center-FP</v>
      </c>
      <c r="L34" s="73" t="str">
        <f t="shared" si="0"/>
        <v>UR6apex-FP</v>
      </c>
      <c r="M34" s="73" t="str">
        <f t="shared" si="0"/>
        <v>UR6apex-FP</v>
      </c>
      <c r="N34" s="73" t="str">
        <f t="shared" si="0"/>
        <v>UR3-tipping-horizontal plane</v>
      </c>
      <c r="O34" s="79" t="str">
        <f t="shared" si="0"/>
        <v>UR3-tipping-horizontal plane</v>
      </c>
      <c r="P34" s="73" t="str">
        <f t="shared" si="0"/>
        <v>UR6-tipping- FP</v>
      </c>
      <c r="Q34" s="73" t="str">
        <f t="shared" si="0"/>
        <v>UR6-tipping- FP</v>
      </c>
      <c r="R34" s="73" t="str">
        <f t="shared" ref="R34:AM34" si="1">R1</f>
        <v>UR6-tipping - HP</v>
      </c>
      <c r="S34" s="73" t="str">
        <f t="shared" si="1"/>
        <v>UR6-tipping - HP</v>
      </c>
      <c r="T34" s="73" t="str">
        <f t="shared" si="1"/>
        <v>UR3-torque/ MSP</v>
      </c>
      <c r="U34" s="79" t="str">
        <f t="shared" si="1"/>
        <v>UR3-torque/ MSP</v>
      </c>
      <c r="V34" s="73" t="str">
        <f t="shared" si="1"/>
        <v>UR3 torque- Horizontal plane</v>
      </c>
      <c r="W34" s="79" t="str">
        <f t="shared" si="1"/>
        <v>UR3 torque- Horizontal plane</v>
      </c>
      <c r="X34" s="73" t="str">
        <f t="shared" si="1"/>
        <v>UR6torque - MSP</v>
      </c>
      <c r="Y34" s="73" t="str">
        <f t="shared" si="1"/>
        <v>UR6torque - MSP</v>
      </c>
      <c r="Z34" s="73" t="str">
        <f t="shared" si="1"/>
        <v>UR6torque - HP</v>
      </c>
      <c r="AA34" s="73" t="str">
        <f t="shared" si="1"/>
        <v>UR6torque - HP</v>
      </c>
      <c r="AB34" s="73" t="str">
        <f t="shared" si="1"/>
        <v>UR3Rotation - MSP</v>
      </c>
      <c r="AC34" s="73" t="str">
        <f t="shared" si="1"/>
        <v>UR3Rotation - MSP</v>
      </c>
      <c r="AD34" s="73" t="str">
        <f t="shared" si="1"/>
        <v>UR3Rotation - FP</v>
      </c>
      <c r="AE34" s="73" t="str">
        <f t="shared" si="1"/>
        <v>UR3Rotation - FP</v>
      </c>
      <c r="AF34" s="73" t="str">
        <f t="shared" si="1"/>
        <v>UR6Rotation - MSP</v>
      </c>
      <c r="AG34" s="73" t="str">
        <f t="shared" si="1"/>
        <v>UR6Rotation - MSP</v>
      </c>
      <c r="AH34" s="73" t="str">
        <f t="shared" si="1"/>
        <v>UR6Rotation - FP</v>
      </c>
      <c r="AI34" s="73" t="str">
        <f t="shared" si="1"/>
        <v>UR6Rotation - FP</v>
      </c>
      <c r="AJ34" s="73" t="str">
        <f t="shared" si="1"/>
        <v>UR3-Root Length</v>
      </c>
      <c r="AK34" s="73" t="str">
        <f t="shared" si="1"/>
        <v>UR3-Root Length</v>
      </c>
      <c r="AL34" s="73" t="str">
        <f t="shared" si="1"/>
        <v>UR3-tipping-/FP</v>
      </c>
      <c r="AM34" s="79" t="str">
        <f t="shared" si="1"/>
        <v>UR3-tipping-/FP</v>
      </c>
    </row>
    <row r="35" spans="1:39">
      <c r="A35" s="3" t="s">
        <v>2</v>
      </c>
      <c r="B35" s="4" t="e">
        <f>#REF!</f>
        <v>#REF!</v>
      </c>
      <c r="C35" s="4" t="e">
        <f>#REF!</f>
        <v>#REF!</v>
      </c>
      <c r="D35" s="4" t="e">
        <f>#REF!</f>
        <v>#REF!</v>
      </c>
      <c r="E35" s="4" t="e">
        <f>#REF!</f>
        <v>#REF!</v>
      </c>
      <c r="F35" s="4" t="e">
        <f>#REF!</f>
        <v>#REF!</v>
      </c>
      <c r="G35" s="4" t="e">
        <f>#REF!</f>
        <v>#REF!</v>
      </c>
      <c r="H35" s="5" t="e">
        <f>#REF!</f>
        <v>#REF!</v>
      </c>
      <c r="I35" s="5" t="e">
        <f>#REF!</f>
        <v>#REF!</v>
      </c>
      <c r="J35" s="5" t="e">
        <f>#REF!</f>
        <v>#REF!</v>
      </c>
      <c r="K35" s="4" t="e">
        <f>#REF!</f>
        <v>#REF!</v>
      </c>
      <c r="L35" s="5" t="e">
        <f>#REF!</f>
        <v>#REF!</v>
      </c>
      <c r="M35" s="5" t="e">
        <f>#REF!</f>
        <v>#REF!</v>
      </c>
      <c r="N35" s="5" t="e">
        <f>#REF!</f>
        <v>#REF!</v>
      </c>
      <c r="O35" s="5" t="e">
        <f>#REF!</f>
        <v>#REF!</v>
      </c>
      <c r="P35" s="5" t="e">
        <f>#REF!</f>
        <v>#REF!</v>
      </c>
      <c r="Q35" s="5" t="e">
        <f>#REF!</f>
        <v>#REF!</v>
      </c>
      <c r="R35" s="5" t="e">
        <f>#REF!</f>
        <v>#REF!</v>
      </c>
      <c r="S35" s="5" t="e">
        <f>#REF!</f>
        <v>#REF!</v>
      </c>
      <c r="T35" s="5" t="e">
        <f>#REF!</f>
        <v>#REF!</v>
      </c>
      <c r="U35" s="5" t="e">
        <f>#REF!</f>
        <v>#REF!</v>
      </c>
      <c r="V35" s="5" t="e">
        <f>#REF!</f>
        <v>#REF!</v>
      </c>
      <c r="W35" s="5" t="e">
        <f>#REF!</f>
        <v>#REF!</v>
      </c>
      <c r="X35" s="5" t="e">
        <f>#REF!</f>
        <v>#REF!</v>
      </c>
      <c r="Y35" s="5" t="e">
        <f>#REF!</f>
        <v>#REF!</v>
      </c>
      <c r="Z35" s="5" t="e">
        <f>#REF!</f>
        <v>#REF!</v>
      </c>
      <c r="AA35" s="5" t="e">
        <f>#REF!</f>
        <v>#REF!</v>
      </c>
      <c r="AB35" s="5" t="e">
        <f>#REF!</f>
        <v>#REF!</v>
      </c>
      <c r="AC35" s="5" t="e">
        <f>#REF!</f>
        <v>#REF!</v>
      </c>
      <c r="AD35" s="5" t="e">
        <f>#REF!</f>
        <v>#REF!</v>
      </c>
      <c r="AE35" s="5" t="e">
        <f>#REF!</f>
        <v>#REF!</v>
      </c>
      <c r="AF35" s="5" t="e">
        <f>#REF!</f>
        <v>#REF!</v>
      </c>
      <c r="AG35" s="5" t="e">
        <f>#REF!</f>
        <v>#REF!</v>
      </c>
      <c r="AH35" s="5" t="e">
        <f>#REF!</f>
        <v>#REF!</v>
      </c>
      <c r="AI35" s="5" t="e">
        <f>#REF!</f>
        <v>#REF!</v>
      </c>
      <c r="AJ35" s="5" t="e">
        <f>#REF!</f>
        <v>#REF!</v>
      </c>
      <c r="AK35" s="5" t="e">
        <f>#REF!</f>
        <v>#REF!</v>
      </c>
      <c r="AL35" s="5" t="e">
        <f>#REF!</f>
        <v>#REF!</v>
      </c>
      <c r="AM35" s="5" t="e">
        <f>#REF!</f>
        <v>#REF!</v>
      </c>
    </row>
    <row r="36" spans="1:39">
      <c r="A36" s="3" t="s">
        <v>3</v>
      </c>
      <c r="C36" s="6">
        <v>0.25717460130513103</v>
      </c>
      <c r="D36" s="7"/>
      <c r="E36" s="6">
        <v>0.82095351562873464</v>
      </c>
      <c r="F36" s="7"/>
      <c r="G36" s="6">
        <v>0.18807821899583496</v>
      </c>
      <c r="H36" s="7"/>
    </row>
    <row r="37" spans="1:39" ht="15.75" customHeight="1">
      <c r="A37" s="3" t="s">
        <v>4</v>
      </c>
      <c r="C37" s="8">
        <f>_xlfn.T.TEST(B2:B33,C2:C33,2,2)</f>
        <v>0.6452395718726075</v>
      </c>
      <c r="D37" s="8"/>
      <c r="E37" s="71">
        <f t="shared" ref="E37:AK37" si="2">_xlfn.T.TEST(D2:D33,E2:E33,2,2)</f>
        <v>0.63170307639201806</v>
      </c>
      <c r="F37" s="8"/>
      <c r="G37" s="8">
        <f t="shared" si="2"/>
        <v>0.33048221143006451</v>
      </c>
      <c r="H37" s="8"/>
      <c r="I37" s="8">
        <f t="shared" si="2"/>
        <v>8.7323416453563354E-2</v>
      </c>
      <c r="J37" s="8"/>
      <c r="K37" s="71">
        <f t="shared" si="2"/>
        <v>0.16707938843402123</v>
      </c>
      <c r="L37" s="8"/>
      <c r="M37" s="8">
        <f t="shared" si="2"/>
        <v>0.710473033658793</v>
      </c>
      <c r="N37" s="8"/>
      <c r="O37" s="71">
        <f t="shared" si="2"/>
        <v>0.37342455035382061</v>
      </c>
      <c r="P37" s="8"/>
      <c r="Q37" s="71">
        <f t="shared" si="2"/>
        <v>0.83735850899771047</v>
      </c>
      <c r="R37" s="8"/>
      <c r="S37" s="8">
        <f t="shared" si="2"/>
        <v>0.67452991286075148</v>
      </c>
      <c r="T37" s="8"/>
      <c r="U37" s="71">
        <f t="shared" si="2"/>
        <v>0.55065188860395153</v>
      </c>
      <c r="V37" s="8"/>
      <c r="W37" s="71">
        <f t="shared" si="2"/>
        <v>0.21647007594531872</v>
      </c>
      <c r="X37" s="8"/>
      <c r="Y37" s="8">
        <f t="shared" si="2"/>
        <v>0.75557466024257791</v>
      </c>
      <c r="Z37" s="8"/>
      <c r="AA37" s="8">
        <f t="shared" si="2"/>
        <v>0.98444709261430297</v>
      </c>
      <c r="AB37" s="8"/>
      <c r="AC37" s="8">
        <f t="shared" si="2"/>
        <v>0.17168716924217772</v>
      </c>
      <c r="AD37" s="8"/>
      <c r="AE37" s="8">
        <f t="shared" si="2"/>
        <v>0.14634367740030521</v>
      </c>
      <c r="AF37" s="8"/>
      <c r="AG37" s="8">
        <f t="shared" si="2"/>
        <v>5.033039498083031E-3</v>
      </c>
      <c r="AH37" s="8"/>
      <c r="AI37" s="8">
        <f t="shared" si="2"/>
        <v>1.7332207394554187E-2</v>
      </c>
      <c r="AJ37" s="8"/>
      <c r="AK37" s="8">
        <f t="shared" si="2"/>
        <v>0.28940934940049723</v>
      </c>
      <c r="AL37" s="8"/>
      <c r="AM37" s="8">
        <f t="shared" ref="AM37" si="3">_xlfn.T.TEST(AL2:AL33,AM2:AM33,2,2)</f>
        <v>0.64601904335248217</v>
      </c>
    </row>
    <row r="38" spans="1:39" ht="15" customHeight="1">
      <c r="A38" s="3" t="s">
        <v>39</v>
      </c>
      <c r="E38" s="2">
        <v>0.89300000000000002</v>
      </c>
      <c r="I38" s="11"/>
      <c r="K38" s="76">
        <v>7.5999999999999998E-2</v>
      </c>
      <c r="M38" s="11">
        <v>0.60299999999999998</v>
      </c>
      <c r="O38" s="76">
        <v>3.5999999999999997E-2</v>
      </c>
      <c r="Q38" s="76">
        <v>0.88300000000000001</v>
      </c>
      <c r="R38" s="11"/>
      <c r="S38" s="11">
        <v>2.84</v>
      </c>
      <c r="T38" s="11"/>
      <c r="U38" s="76">
        <v>0.75700000000000001</v>
      </c>
      <c r="V38" s="11"/>
      <c r="W38" s="76">
        <v>0.51500000000000001</v>
      </c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</row>
    <row r="39" spans="1:39">
      <c r="A39" s="3" t="s">
        <v>10</v>
      </c>
      <c r="B39" s="18">
        <f>AVERAGE(B2:B33)</f>
        <v>4.7575000000000003</v>
      </c>
      <c r="C39" s="18">
        <f>AVERAGE(C2:C33)</f>
        <v>4.54</v>
      </c>
      <c r="D39" s="18">
        <f>AVERAGE(D2:D33)</f>
        <v>1.8631249999999997</v>
      </c>
      <c r="E39" s="18">
        <f>AVERAGE(E1:E33)</f>
        <v>1.7215624999999997</v>
      </c>
      <c r="F39" s="18">
        <f t="shared" ref="F39:Q39" si="4">AVERAGE(F2:F33)</f>
        <v>6.9062499999999999E-2</v>
      </c>
      <c r="G39" s="18">
        <f t="shared" si="4"/>
        <v>0.35624999999999996</v>
      </c>
      <c r="H39" s="18">
        <f t="shared" si="4"/>
        <v>0.87281250000000021</v>
      </c>
      <c r="I39" s="18">
        <f t="shared" si="4"/>
        <v>1.3553125000000001</v>
      </c>
      <c r="J39" s="18">
        <f t="shared" si="4"/>
        <v>0.43687499999999996</v>
      </c>
      <c r="K39" s="18">
        <f t="shared" si="4"/>
        <v>0.72968749999999971</v>
      </c>
      <c r="L39" s="18">
        <f t="shared" si="4"/>
        <v>2.5937499999999919E-2</v>
      </c>
      <c r="M39" s="18">
        <f t="shared" si="4"/>
        <v>0.10468750000000004</v>
      </c>
      <c r="N39" s="18">
        <f t="shared" si="4"/>
        <v>10.174062499999998</v>
      </c>
      <c r="O39" s="18">
        <f t="shared" si="4"/>
        <v>11.25625</v>
      </c>
      <c r="P39" s="18">
        <f t="shared" si="4"/>
        <v>-1.1415625</v>
      </c>
      <c r="Q39" s="18">
        <f t="shared" si="4"/>
        <v>-0.95281250000000028</v>
      </c>
      <c r="R39" s="18">
        <f t="shared" ref="R39:AM39" si="5">AVERAGE(R2:R33)</f>
        <v>1.3715625000000009</v>
      </c>
      <c r="S39" s="18">
        <f t="shared" si="5"/>
        <v>0.94124999999999837</v>
      </c>
      <c r="T39" s="18">
        <f t="shared" si="5"/>
        <v>-4.3218750000000004</v>
      </c>
      <c r="U39" s="18">
        <f t="shared" si="5"/>
        <v>-4.9696874999999991</v>
      </c>
      <c r="V39" s="18">
        <f t="shared" si="5"/>
        <v>1.9350000000000018</v>
      </c>
      <c r="W39" s="18">
        <f t="shared" si="5"/>
        <v>3.4565625000000009</v>
      </c>
      <c r="X39" s="18">
        <f t="shared" si="5"/>
        <v>-0.8396874999999997</v>
      </c>
      <c r="Y39" s="18">
        <f t="shared" si="5"/>
        <v>-1.1612499999999997</v>
      </c>
      <c r="Z39" s="18">
        <f t="shared" si="5"/>
        <v>1.6990625000000015</v>
      </c>
      <c r="AA39" s="18">
        <f t="shared" si="5"/>
        <v>1.7184374999999985</v>
      </c>
      <c r="AB39" s="18">
        <f t="shared" si="5"/>
        <v>11.997812500000004</v>
      </c>
      <c r="AC39" s="18">
        <f t="shared" si="5"/>
        <v>15.105937500000003</v>
      </c>
      <c r="AD39" s="18">
        <f t="shared" si="5"/>
        <v>-11.370625000000002</v>
      </c>
      <c r="AE39" s="18">
        <f t="shared" si="5"/>
        <v>-14.952812500000004</v>
      </c>
      <c r="AF39" s="18">
        <f t="shared" si="5"/>
        <v>-3.524999999999999</v>
      </c>
      <c r="AG39" s="18">
        <f t="shared" si="5"/>
        <v>2.2218750000000007</v>
      </c>
      <c r="AH39" s="18">
        <f t="shared" si="5"/>
        <v>3.0678125000000005</v>
      </c>
      <c r="AI39" s="18">
        <f t="shared" si="5"/>
        <v>-1.8774999999999997</v>
      </c>
      <c r="AJ39" s="18">
        <f t="shared" si="5"/>
        <v>0.81375000000000008</v>
      </c>
      <c r="AK39" s="18">
        <f t="shared" si="5"/>
        <v>0.5778125000000004</v>
      </c>
      <c r="AL39" s="18">
        <f t="shared" si="5"/>
        <v>-10.118437499999999</v>
      </c>
      <c r="AM39" s="18">
        <f t="shared" si="5"/>
        <v>-8.9153125000000006</v>
      </c>
    </row>
    <row r="40" spans="1:39" s="21" customFormat="1">
      <c r="A40" s="19" t="s">
        <v>11</v>
      </c>
      <c r="B40" s="20">
        <f>STDEV(B2:B33)</f>
        <v>1.3152578552536558</v>
      </c>
      <c r="C40" s="20">
        <f>STDEV(C2:C33)</f>
        <v>2.3114148718214613</v>
      </c>
      <c r="D40" s="20">
        <f>STDEV(D2:D33)</f>
        <v>0.79453146063292246</v>
      </c>
      <c r="E40" s="20">
        <f>STDEV(E1:E33)</f>
        <v>1.4602189614309842</v>
      </c>
      <c r="F40" s="20">
        <f t="shared" ref="F40:Q40" si="6">STDEV(F2:F33)</f>
        <v>1.3147215070611082</v>
      </c>
      <c r="G40" s="20">
        <f t="shared" si="6"/>
        <v>1.0074040416961838</v>
      </c>
      <c r="H40" s="20">
        <f t="shared" si="6"/>
        <v>1.0991235052707726</v>
      </c>
      <c r="I40" s="20">
        <f t="shared" si="6"/>
        <v>1.1227586543722308</v>
      </c>
      <c r="J40" s="20">
        <f t="shared" si="6"/>
        <v>0.87186280919908243</v>
      </c>
      <c r="K40" s="20">
        <f t="shared" si="6"/>
        <v>0.80223672950151714</v>
      </c>
      <c r="L40" s="20">
        <f t="shared" si="6"/>
        <v>0.96456528525348117</v>
      </c>
      <c r="M40" s="20">
        <f t="shared" si="6"/>
        <v>0.70464809050448196</v>
      </c>
      <c r="N40" s="20">
        <f t="shared" si="6"/>
        <v>4.0546801786092228</v>
      </c>
      <c r="O40" s="20">
        <f t="shared" si="6"/>
        <v>5.4938767967678803</v>
      </c>
      <c r="P40" s="20">
        <f t="shared" si="6"/>
        <v>3.7195690952087794</v>
      </c>
      <c r="Q40" s="20">
        <f t="shared" si="6"/>
        <v>3.6047193388801819</v>
      </c>
      <c r="R40" s="20">
        <f t="shared" ref="R40:AM40" si="7">STDEV(R2:R33)</f>
        <v>4.1506859980046986</v>
      </c>
      <c r="S40" s="20">
        <f t="shared" si="7"/>
        <v>4.0068310622348839</v>
      </c>
      <c r="T40" s="20">
        <f t="shared" si="7"/>
        <v>4.4558612631874199</v>
      </c>
      <c r="U40" s="20">
        <f t="shared" si="7"/>
        <v>4.1762172143908165</v>
      </c>
      <c r="V40" s="20">
        <f t="shared" si="7"/>
        <v>5.6198346893377451</v>
      </c>
      <c r="W40" s="20">
        <f t="shared" si="7"/>
        <v>3.9913298045727781</v>
      </c>
      <c r="X40" s="20">
        <f t="shared" si="7"/>
        <v>4.4968458367881281</v>
      </c>
      <c r="Y40" s="20">
        <f t="shared" si="7"/>
        <v>3.6908987890441729</v>
      </c>
      <c r="Z40" s="20">
        <f t="shared" si="7"/>
        <v>4.1864245730271055</v>
      </c>
      <c r="AA40" s="20">
        <f t="shared" si="7"/>
        <v>3.7189584991699469</v>
      </c>
      <c r="AB40" s="20">
        <f t="shared" si="7"/>
        <v>7.8770973589526774</v>
      </c>
      <c r="AC40" s="20">
        <f t="shared" si="7"/>
        <v>9.9810503873428793</v>
      </c>
      <c r="AD40" s="20">
        <f t="shared" si="7"/>
        <v>8.9324746191959949</v>
      </c>
      <c r="AE40" s="20">
        <f t="shared" si="7"/>
        <v>10.486824370755166</v>
      </c>
      <c r="AF40" s="20">
        <f t="shared" si="7"/>
        <v>10.805526960922629</v>
      </c>
      <c r="AG40" s="20">
        <f t="shared" si="7"/>
        <v>2.8570167584500639</v>
      </c>
      <c r="AH40" s="20">
        <f t="shared" si="7"/>
        <v>10.831815960214971</v>
      </c>
      <c r="AI40" s="20">
        <f t="shared" si="7"/>
        <v>3.6830098140410348</v>
      </c>
      <c r="AJ40" s="20">
        <f t="shared" si="7"/>
        <v>0.6917241199094597</v>
      </c>
      <c r="AK40" s="20">
        <f t="shared" si="7"/>
        <v>1.0399929726034285</v>
      </c>
      <c r="AL40" s="20">
        <f t="shared" si="7"/>
        <v>4.0529480384553818</v>
      </c>
      <c r="AM40" s="20">
        <f t="shared" si="7"/>
        <v>14.177815242853315</v>
      </c>
    </row>
    <row r="41" spans="1:39">
      <c r="A41" s="3" t="s">
        <v>12</v>
      </c>
      <c r="B41" s="2">
        <f>MEDIAN(B2:B33)</f>
        <v>4.875</v>
      </c>
      <c r="C41" s="2">
        <f>MEDIAN(C2:C33)</f>
        <v>4.49</v>
      </c>
      <c r="D41" s="2">
        <f>MEDIAN(D2:D33)</f>
        <v>1.77</v>
      </c>
      <c r="E41" s="2">
        <f>MEDIAN(E1:E33)</f>
        <v>1.89</v>
      </c>
      <c r="F41" s="2">
        <f t="shared" ref="F41:Q41" si="8">MEDIAN(F2:F33)</f>
        <v>0.27999999999999992</v>
      </c>
      <c r="G41" s="2">
        <f t="shared" si="8"/>
        <v>0.39999999999999991</v>
      </c>
      <c r="H41" s="2">
        <f t="shared" si="8"/>
        <v>0.57499999999999929</v>
      </c>
      <c r="I41" s="2">
        <f t="shared" si="8"/>
        <v>1.46</v>
      </c>
      <c r="J41" s="2">
        <f t="shared" si="8"/>
        <v>0.26500000000000057</v>
      </c>
      <c r="K41" s="2">
        <f t="shared" si="8"/>
        <v>0.79500000000000082</v>
      </c>
      <c r="L41" s="2">
        <f t="shared" si="8"/>
        <v>-2.0000000000000462E-2</v>
      </c>
      <c r="M41" s="2">
        <f t="shared" si="8"/>
        <v>0.19999999999999929</v>
      </c>
      <c r="N41" s="2">
        <f t="shared" si="8"/>
        <v>10.47</v>
      </c>
      <c r="O41" s="2">
        <f t="shared" si="8"/>
        <v>11.664999999999999</v>
      </c>
      <c r="P41" s="2">
        <f t="shared" si="8"/>
        <v>-0.81500000000000006</v>
      </c>
      <c r="Q41" s="2">
        <f t="shared" si="8"/>
        <v>-1.5249999999999995</v>
      </c>
      <c r="R41" s="2">
        <f t="shared" ref="R41:AM41" si="9">MEDIAN(R2:R33)</f>
        <v>0.55000000000000426</v>
      </c>
      <c r="S41" s="2">
        <f t="shared" si="9"/>
        <v>1.625</v>
      </c>
      <c r="T41" s="2">
        <f t="shared" si="9"/>
        <v>-4.24</v>
      </c>
      <c r="U41" s="2">
        <f t="shared" si="9"/>
        <v>-5.4500000000000011</v>
      </c>
      <c r="V41" s="2">
        <f t="shared" si="9"/>
        <v>1.2049999999999983</v>
      </c>
      <c r="W41" s="2">
        <f t="shared" si="9"/>
        <v>3.1050000000000004</v>
      </c>
      <c r="X41" s="2">
        <f t="shared" si="9"/>
        <v>0.11000000000000076</v>
      </c>
      <c r="Y41" s="2">
        <f t="shared" si="9"/>
        <v>-1.2450000000000001</v>
      </c>
      <c r="Z41" s="2">
        <f t="shared" si="9"/>
        <v>1.865000000000002</v>
      </c>
      <c r="AA41" s="2">
        <f t="shared" si="9"/>
        <v>1.8000000000000043</v>
      </c>
      <c r="AB41" s="2">
        <f t="shared" si="9"/>
        <v>12.025</v>
      </c>
      <c r="AC41" s="2">
        <f t="shared" si="9"/>
        <v>18.07</v>
      </c>
      <c r="AD41" s="2">
        <f t="shared" si="9"/>
        <v>-9.8350000000000009</v>
      </c>
      <c r="AE41" s="2">
        <f t="shared" si="9"/>
        <v>-16.340000000000003</v>
      </c>
      <c r="AF41" s="2">
        <f t="shared" si="9"/>
        <v>-3.6050000000000022</v>
      </c>
      <c r="AG41" s="2">
        <f t="shared" si="9"/>
        <v>2.2100000000000009</v>
      </c>
      <c r="AH41" s="2">
        <f t="shared" si="9"/>
        <v>2.3249999999999957</v>
      </c>
      <c r="AI41" s="2">
        <f t="shared" si="9"/>
        <v>-1.6000000000000085</v>
      </c>
      <c r="AJ41" s="2">
        <f t="shared" si="9"/>
        <v>0.66000000000000014</v>
      </c>
      <c r="AK41" s="2">
        <f t="shared" si="9"/>
        <v>0.68000000000000149</v>
      </c>
      <c r="AL41" s="2">
        <f t="shared" si="9"/>
        <v>-10.160000000000007</v>
      </c>
      <c r="AM41" s="2">
        <f t="shared" si="9"/>
        <v>-11.595000000000006</v>
      </c>
    </row>
    <row r="42" spans="1:39">
      <c r="A42" s="3" t="s">
        <v>13</v>
      </c>
      <c r="B42" s="2">
        <f>MIN(B2:B33)</f>
        <v>1.6600000000000001</v>
      </c>
      <c r="C42" s="2">
        <f>MIN(C2:C33)</f>
        <v>-1.5700000000000003</v>
      </c>
      <c r="D42" s="2">
        <f>MIN(D2:D33)</f>
        <v>0.47</v>
      </c>
      <c r="E42" s="2">
        <f>MIN(E1:E33)</f>
        <v>-2.4900000000000002</v>
      </c>
      <c r="F42" s="2">
        <f t="shared" ref="F42:Q42" si="10">MIN(F2:F33)</f>
        <v>-2.44</v>
      </c>
      <c r="G42" s="2">
        <f t="shared" si="10"/>
        <v>-2.5700000000000003</v>
      </c>
      <c r="H42" s="2">
        <f t="shared" si="10"/>
        <v>-0.72000000000000064</v>
      </c>
      <c r="I42" s="2">
        <f t="shared" si="10"/>
        <v>-1.9000000000000004</v>
      </c>
      <c r="J42" s="2">
        <f t="shared" si="10"/>
        <v>-0.82000000000000028</v>
      </c>
      <c r="K42" s="2">
        <f t="shared" si="10"/>
        <v>-1.9299999999999997</v>
      </c>
      <c r="L42" s="2">
        <f t="shared" si="10"/>
        <v>-1.7500000000000009</v>
      </c>
      <c r="M42" s="2">
        <f t="shared" si="10"/>
        <v>-1.9499999999999993</v>
      </c>
      <c r="N42" s="2">
        <f t="shared" si="10"/>
        <v>-4.0200000000000005</v>
      </c>
      <c r="O42" s="2">
        <f t="shared" si="10"/>
        <v>-4.3499999999999996</v>
      </c>
      <c r="P42" s="2">
        <f t="shared" si="10"/>
        <v>-7.6</v>
      </c>
      <c r="Q42" s="2">
        <f t="shared" si="10"/>
        <v>-7.16</v>
      </c>
      <c r="R42" s="2">
        <f t="shared" ref="R42:AM42" si="11">MIN(R2:R33)</f>
        <v>-6.1299999999999955</v>
      </c>
      <c r="S42" s="2">
        <f t="shared" si="11"/>
        <v>-6.3000000000000114</v>
      </c>
      <c r="T42" s="2">
        <f t="shared" si="11"/>
        <v>-11.36</v>
      </c>
      <c r="U42" s="2">
        <f t="shared" si="11"/>
        <v>-11.98</v>
      </c>
      <c r="V42" s="2">
        <f t="shared" si="11"/>
        <v>-9.7999999999999972</v>
      </c>
      <c r="W42" s="2">
        <f t="shared" si="11"/>
        <v>-9.1700000000000017</v>
      </c>
      <c r="X42" s="2">
        <f t="shared" si="11"/>
        <v>-10.34</v>
      </c>
      <c r="Y42" s="2">
        <f t="shared" si="11"/>
        <v>-7.77</v>
      </c>
      <c r="Z42" s="2">
        <f t="shared" si="11"/>
        <v>-6.1600000000000108</v>
      </c>
      <c r="AA42" s="2">
        <f t="shared" si="11"/>
        <v>-5.7199999999999989</v>
      </c>
      <c r="AB42" s="2">
        <f t="shared" si="11"/>
        <v>-2.8299999999999983</v>
      </c>
      <c r="AC42" s="2">
        <f t="shared" si="11"/>
        <v>-9.07</v>
      </c>
      <c r="AD42" s="2">
        <f t="shared" si="11"/>
        <v>-28.999999999999993</v>
      </c>
      <c r="AE42" s="2">
        <f t="shared" si="11"/>
        <v>-39.6</v>
      </c>
      <c r="AF42" s="2">
        <f t="shared" si="11"/>
        <v>-20.63</v>
      </c>
      <c r="AG42" s="2">
        <f t="shared" si="11"/>
        <v>-2.21</v>
      </c>
      <c r="AH42" s="2">
        <f t="shared" si="11"/>
        <v>-24.710000000000008</v>
      </c>
      <c r="AI42" s="2">
        <f t="shared" si="11"/>
        <v>-8.3799999999999955</v>
      </c>
      <c r="AJ42" s="2">
        <f t="shared" si="11"/>
        <v>-0.42000000000000171</v>
      </c>
      <c r="AK42" s="2">
        <f t="shared" si="11"/>
        <v>-1.629999999999999</v>
      </c>
      <c r="AL42" s="2">
        <f t="shared" si="11"/>
        <v>-15.569999999999993</v>
      </c>
      <c r="AM42" s="2">
        <f t="shared" si="11"/>
        <v>-22.28</v>
      </c>
    </row>
    <row r="43" spans="1:39">
      <c r="A43" s="3" t="s">
        <v>14</v>
      </c>
      <c r="B43" s="2">
        <f>MAX(B2:B33)</f>
        <v>7.67</v>
      </c>
      <c r="C43" s="2">
        <f>MAX(C2:C33)</f>
        <v>8.4600000000000009</v>
      </c>
      <c r="D43" s="2">
        <f>MAX(D2:D33)</f>
        <v>3.5399999999999996</v>
      </c>
      <c r="E43" s="2">
        <f>MAX(E1:E33)</f>
        <v>3.9899999999999998</v>
      </c>
      <c r="F43" s="2">
        <f t="shared" ref="F43:Q43" si="12">MAX(F2:F33)</f>
        <v>2.0499999999999998</v>
      </c>
      <c r="G43" s="2">
        <f t="shared" si="12"/>
        <v>2.25</v>
      </c>
      <c r="H43" s="2">
        <f t="shared" si="12"/>
        <v>3.4000000000000004</v>
      </c>
      <c r="I43" s="2">
        <f t="shared" si="12"/>
        <v>3.5500000000000007</v>
      </c>
      <c r="J43" s="2">
        <f t="shared" si="12"/>
        <v>2.5299999999999994</v>
      </c>
      <c r="K43" s="2">
        <f t="shared" si="12"/>
        <v>2.4399999999999995</v>
      </c>
      <c r="L43" s="2">
        <f t="shared" si="12"/>
        <v>2.09</v>
      </c>
      <c r="M43" s="2">
        <f t="shared" si="12"/>
        <v>1.5899999999999999</v>
      </c>
      <c r="N43" s="2">
        <f t="shared" si="12"/>
        <v>15.56</v>
      </c>
      <c r="O43" s="2">
        <f t="shared" si="12"/>
        <v>22.29</v>
      </c>
      <c r="P43" s="2">
        <f t="shared" si="12"/>
        <v>6.1300000000000008</v>
      </c>
      <c r="Q43" s="2">
        <f t="shared" si="12"/>
        <v>6.3</v>
      </c>
      <c r="R43" s="2">
        <f t="shared" ref="R43:AM43" si="13">MAX(R2:R33)</f>
        <v>12.549999999999997</v>
      </c>
      <c r="S43" s="2">
        <f t="shared" si="13"/>
        <v>9.9699999999999989</v>
      </c>
      <c r="T43" s="2">
        <f t="shared" si="13"/>
        <v>9.8000000000000007</v>
      </c>
      <c r="U43" s="2">
        <f t="shared" si="13"/>
        <v>8.5599999999999987</v>
      </c>
      <c r="V43" s="2">
        <f t="shared" si="13"/>
        <v>11.36</v>
      </c>
      <c r="W43" s="2">
        <f t="shared" si="13"/>
        <v>9.9699999999999989</v>
      </c>
      <c r="X43" s="2">
        <f t="shared" si="13"/>
        <v>8.370000000000001</v>
      </c>
      <c r="Y43" s="2">
        <f t="shared" si="13"/>
        <v>6.09</v>
      </c>
      <c r="Z43" s="2">
        <f t="shared" si="13"/>
        <v>10.14</v>
      </c>
      <c r="AA43" s="2">
        <f t="shared" si="13"/>
        <v>7.9099999999999966</v>
      </c>
      <c r="AB43" s="2">
        <f t="shared" si="13"/>
        <v>26.73</v>
      </c>
      <c r="AC43" s="2">
        <f t="shared" si="13"/>
        <v>30.950000000000003</v>
      </c>
      <c r="AD43" s="2">
        <f t="shared" si="13"/>
        <v>8.1899999999999977</v>
      </c>
      <c r="AE43" s="2">
        <f t="shared" si="13"/>
        <v>3.0799999999999983</v>
      </c>
      <c r="AF43" s="2">
        <f t="shared" si="13"/>
        <v>29.93</v>
      </c>
      <c r="AG43" s="2">
        <f t="shared" si="13"/>
        <v>10.629999999999999</v>
      </c>
      <c r="AH43" s="2">
        <f t="shared" si="13"/>
        <v>25.57</v>
      </c>
      <c r="AI43" s="2">
        <f t="shared" si="13"/>
        <v>3.7199999999999989</v>
      </c>
      <c r="AJ43" s="2">
        <f t="shared" si="13"/>
        <v>2.09</v>
      </c>
      <c r="AK43" s="2">
        <f t="shared" si="13"/>
        <v>3.4200000000000017</v>
      </c>
      <c r="AL43" s="2">
        <f t="shared" si="13"/>
        <v>4.019999999999996</v>
      </c>
      <c r="AM43" s="2">
        <f t="shared" si="13"/>
        <v>62.72</v>
      </c>
    </row>
    <row r="44" spans="1:39" ht="18.75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39" ht="18.75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39" ht="18.75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39" ht="18.75">
      <c r="A47" s="15" t="str">
        <f>B34</f>
        <v>UR3tip-FP</v>
      </c>
      <c r="B47" s="14"/>
      <c r="C47" s="22"/>
      <c r="D47" s="22"/>
      <c r="E47" s="22"/>
      <c r="F47" s="22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39" ht="18.75">
      <c r="A48" s="15"/>
      <c r="B48" s="14"/>
      <c r="C48" s="51"/>
      <c r="D48" s="51" t="s">
        <v>38</v>
      </c>
      <c r="E48" s="51" t="s">
        <v>5</v>
      </c>
      <c r="F48" s="51" t="s">
        <v>9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ht="18.75">
      <c r="A49" s="15"/>
      <c r="B49" s="14"/>
      <c r="C49" s="51" t="str">
        <f t="shared" ref="C49:E50" si="14">A39</f>
        <v>Mean</v>
      </c>
      <c r="D49" s="59">
        <f t="shared" si="14"/>
        <v>4.7575000000000003</v>
      </c>
      <c r="E49" s="59">
        <f t="shared" si="14"/>
        <v>4.54</v>
      </c>
      <c r="F49" s="52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18.75">
      <c r="A50" s="15"/>
      <c r="B50" s="14"/>
      <c r="C50" s="51" t="str">
        <f t="shared" si="14"/>
        <v>SD</v>
      </c>
      <c r="D50" s="59">
        <f t="shared" si="14"/>
        <v>1.3152578552536558</v>
      </c>
      <c r="E50" s="59">
        <f t="shared" si="14"/>
        <v>2.3114148718214613</v>
      </c>
      <c r="F50" s="53">
        <f>C37</f>
        <v>0.6452395718726075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ht="18.75">
      <c r="A51" s="15"/>
      <c r="B51" s="14"/>
      <c r="C51" s="51"/>
      <c r="D51" s="52"/>
      <c r="E51" s="52"/>
      <c r="F51" s="52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18.75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18.75">
      <c r="A53" s="1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ht="18.75">
      <c r="A54" s="15"/>
      <c r="B54" s="14"/>
      <c r="C54" s="15" t="s">
        <v>8</v>
      </c>
      <c r="D54" s="15" t="s">
        <v>38</v>
      </c>
      <c r="E54" s="15" t="s">
        <v>5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8.75">
      <c r="A55" s="15"/>
      <c r="B55" s="14"/>
      <c r="C55" s="15" t="str">
        <f>C49</f>
        <v>Mean</v>
      </c>
      <c r="D55" s="15">
        <f>D49</f>
        <v>4.7575000000000003</v>
      </c>
      <c r="E55" s="15">
        <f>E49</f>
        <v>4.54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8.75">
      <c r="A56" s="1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ht="18.75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ht="18.75">
      <c r="A58" s="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8.75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18.75">
      <c r="A60" s="1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ht="18.75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ht="18.75">
      <c r="A62" s="1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ht="18.75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ht="18.75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ht="18.75">
      <c r="A65" s="1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ht="18.75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8.75">
      <c r="A67" s="1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ht="18.75">
      <c r="A68" s="15" t="str">
        <f>D34</f>
        <v>UR3Center-FP</v>
      </c>
      <c r="B68" s="14"/>
      <c r="C68" s="22"/>
      <c r="D68" s="22"/>
      <c r="E68" s="22"/>
      <c r="F68" s="22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ht="18.75">
      <c r="A69" s="15"/>
      <c r="B69" s="14"/>
      <c r="C69" s="51"/>
      <c r="D69" s="51" t="s">
        <v>38</v>
      </c>
      <c r="E69" s="51" t="s">
        <v>5</v>
      </c>
      <c r="F69" s="51" t="s">
        <v>9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ht="18.75">
      <c r="A70" s="15"/>
      <c r="B70" s="14"/>
      <c r="C70" s="51" t="str">
        <f>A39</f>
        <v>Mean</v>
      </c>
      <c r="D70" s="59">
        <f>D39</f>
        <v>1.8631249999999997</v>
      </c>
      <c r="E70" s="59">
        <f>E39</f>
        <v>1.7215624999999997</v>
      </c>
      <c r="F70" s="52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ht="18.75">
      <c r="A71" s="15"/>
      <c r="B71" s="14"/>
      <c r="C71" s="51" t="str">
        <f>A40</f>
        <v>SD</v>
      </c>
      <c r="D71" s="59">
        <f>D40</f>
        <v>0.79453146063292246</v>
      </c>
      <c r="E71" s="59">
        <f>E40</f>
        <v>1.4602189614309842</v>
      </c>
      <c r="F71" s="53">
        <f>E38</f>
        <v>0.89300000000000002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8.75">
      <c r="A72" s="15"/>
      <c r="B72" s="14"/>
      <c r="C72" s="51"/>
      <c r="D72" s="52"/>
      <c r="E72" s="52"/>
      <c r="F72" s="52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ht="18.75">
      <c r="A73" s="1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ht="18.75">
      <c r="A74" s="1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ht="18.75">
      <c r="A75" s="15"/>
      <c r="B75" s="14"/>
      <c r="C75" s="15" t="s">
        <v>8</v>
      </c>
      <c r="D75" s="15" t="s">
        <v>38</v>
      </c>
      <c r="E75" s="15" t="s">
        <v>5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ht="18.75">
      <c r="A76" s="15"/>
      <c r="B76" s="14"/>
      <c r="C76" s="15" t="str">
        <f>C70</f>
        <v>Mean</v>
      </c>
      <c r="D76" s="15">
        <f>D70</f>
        <v>1.8631249999999997</v>
      </c>
      <c r="E76" s="15">
        <f>E70</f>
        <v>1.7215624999999997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ht="18.75">
      <c r="A77" s="15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ht="18.75">
      <c r="A78" s="1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ht="18.75">
      <c r="A79" s="1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ht="18.75">
      <c r="A80" s="1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ht="18.75">
      <c r="A81" s="1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spans="1:21" ht="18.75">
      <c r="A82" s="15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spans="1:21" ht="18.75">
      <c r="A83" s="15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spans="1:21" ht="18.75">
      <c r="A84" s="15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spans="1:21" ht="18.75">
      <c r="A85" s="15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1:21" ht="18.75">
      <c r="A86" s="15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1:21" ht="18.75">
      <c r="A87" s="16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18.75">
      <c r="A88" s="15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ht="18.75">
      <c r="A89" s="15" t="str">
        <f>F34</f>
        <v>UR3apex-FP</v>
      </c>
      <c r="B89" s="14"/>
      <c r="C89" s="22"/>
      <c r="D89" s="22"/>
      <c r="E89" s="22"/>
      <c r="F89" s="22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  <row r="90" spans="1:21" ht="18.75">
      <c r="A90" s="15"/>
      <c r="B90" s="14"/>
      <c r="C90" s="51"/>
      <c r="D90" s="51" t="s">
        <v>38</v>
      </c>
      <c r="E90" s="51" t="s">
        <v>5</v>
      </c>
      <c r="F90" s="51" t="s">
        <v>9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  <row r="91" spans="1:21" ht="18.75">
      <c r="A91" s="15"/>
      <c r="B91" s="14"/>
      <c r="C91" s="51" t="str">
        <f>A39</f>
        <v>Mean</v>
      </c>
      <c r="D91" s="59">
        <f>F39</f>
        <v>6.9062499999999999E-2</v>
      </c>
      <c r="E91" s="75">
        <f>G39</f>
        <v>0.35624999999999996</v>
      </c>
      <c r="F91" s="52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 ht="18.75">
      <c r="A92" s="15"/>
      <c r="B92" s="14"/>
      <c r="C92" s="51" t="str">
        <f>A40</f>
        <v>SD</v>
      </c>
      <c r="D92" s="59">
        <f>F40</f>
        <v>1.3147215070611082</v>
      </c>
      <c r="E92" s="59">
        <f>G40</f>
        <v>1.0074040416961838</v>
      </c>
      <c r="F92" s="53">
        <f>G37</f>
        <v>0.33048221143006451</v>
      </c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ht="18.75">
      <c r="A93" s="15"/>
      <c r="B93" s="14"/>
      <c r="C93" s="51"/>
      <c r="D93" s="52"/>
      <c r="E93" s="52"/>
      <c r="F93" s="52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ht="18.75">
      <c r="A94" s="15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1:21" ht="18.75">
      <c r="A95" s="15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ht="18.75">
      <c r="A96" s="15"/>
      <c r="B96" s="14"/>
      <c r="C96" s="15" t="s">
        <v>8</v>
      </c>
      <c r="D96" s="15" t="s">
        <v>38</v>
      </c>
      <c r="E96" s="15" t="s">
        <v>5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ht="18.75">
      <c r="A97" s="15"/>
      <c r="B97" s="14"/>
      <c r="C97" s="15" t="str">
        <f>C91</f>
        <v>Mean</v>
      </c>
      <c r="D97" s="15">
        <f>D91</f>
        <v>6.9062499999999999E-2</v>
      </c>
      <c r="E97" s="15">
        <f>E91</f>
        <v>0.35624999999999996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ht="18.75">
      <c r="A98" s="15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ht="18.75">
      <c r="A99" s="15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ht="18.75">
      <c r="A100" s="15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1" ht="18.75">
      <c r="A101" s="15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21" ht="18.75">
      <c r="A102" s="15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:21" ht="18.75">
      <c r="A103" s="15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:21" ht="18.75">
      <c r="A104" s="15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:21" ht="18.75">
      <c r="A105" s="15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 ht="18.75">
      <c r="A106" s="1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:21" ht="18.75">
      <c r="A107" s="1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:21" ht="18.75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ht="18.75">
      <c r="A109" s="15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:21" ht="18.75">
      <c r="A110" s="15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:21" ht="18.75">
      <c r="A111" s="15" t="str">
        <f>H34</f>
        <v>UR6tip-FP</v>
      </c>
      <c r="B111" s="14"/>
      <c r="C111" s="22"/>
      <c r="D111" s="22"/>
      <c r="E111" s="22"/>
      <c r="F111" s="22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:21" ht="18.75">
      <c r="A112" s="15"/>
      <c r="B112" s="14"/>
      <c r="C112" s="51"/>
      <c r="D112" s="51" t="s">
        <v>38</v>
      </c>
      <c r="E112" s="51" t="s">
        <v>5</v>
      </c>
      <c r="F112" s="51" t="s">
        <v>9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 ht="18.75">
      <c r="A113" s="15"/>
      <c r="B113" s="14"/>
      <c r="C113" s="51" t="str">
        <f>A39</f>
        <v>Mean</v>
      </c>
      <c r="D113" s="59">
        <f>H39</f>
        <v>0.87281250000000021</v>
      </c>
      <c r="E113" s="59">
        <f>I39</f>
        <v>1.3553125000000001</v>
      </c>
      <c r="F113" s="52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 ht="18.75">
      <c r="A114" s="15"/>
      <c r="B114" s="14"/>
      <c r="C114" s="51" t="str">
        <f>A40</f>
        <v>SD</v>
      </c>
      <c r="D114" s="59">
        <f>H40</f>
        <v>1.0991235052707726</v>
      </c>
      <c r="E114" s="59">
        <f>I40</f>
        <v>1.1227586543722308</v>
      </c>
      <c r="F114" s="53">
        <f>I37</f>
        <v>8.7323416453563354E-2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 ht="18.75">
      <c r="A115" s="15"/>
      <c r="B115" s="14"/>
      <c r="C115" s="51"/>
      <c r="D115" s="52"/>
      <c r="E115" s="52"/>
      <c r="F115" s="52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 ht="18.75">
      <c r="A116" s="15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 ht="18.75">
      <c r="A117" s="15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 ht="18.75">
      <c r="A118" s="15"/>
      <c r="B118" s="14"/>
      <c r="C118" s="15" t="s">
        <v>8</v>
      </c>
      <c r="D118" s="15" t="s">
        <v>38</v>
      </c>
      <c r="E118" s="15" t="s">
        <v>5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 ht="18.75">
      <c r="A119" s="15"/>
      <c r="B119" s="14"/>
      <c r="C119" s="15" t="str">
        <f>C113</f>
        <v>Mean</v>
      </c>
      <c r="D119" s="15">
        <f>D113</f>
        <v>0.87281250000000021</v>
      </c>
      <c r="E119" s="15">
        <f>E113</f>
        <v>1.3553125000000001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 ht="18.75">
      <c r="A120" s="1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 ht="18.75">
      <c r="A121" s="15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 ht="18.75">
      <c r="A122" s="15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 ht="18.75">
      <c r="A123" s="15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 ht="18.75">
      <c r="A124" s="15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 ht="18.75">
      <c r="A125" s="15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 ht="18.75">
      <c r="A126" s="15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 ht="18.75">
      <c r="A127" s="15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 ht="18.75">
      <c r="A128" s="15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 ht="18.75">
      <c r="A129" s="15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 ht="18.75">
      <c r="A130" s="16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18.75">
      <c r="A131" s="15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 ht="18.75">
      <c r="A132" s="15" t="str">
        <f>J34</f>
        <v>UR6Center-FP</v>
      </c>
      <c r="B132" s="14"/>
      <c r="C132" s="22"/>
      <c r="D132" s="22"/>
      <c r="E132" s="22"/>
      <c r="F132" s="22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 ht="18.75">
      <c r="A133" s="15"/>
      <c r="B133" s="14"/>
      <c r="C133" s="51"/>
      <c r="D133" s="51" t="s">
        <v>38</v>
      </c>
      <c r="E133" s="51" t="s">
        <v>5</v>
      </c>
      <c r="F133" s="51" t="s">
        <v>9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 ht="18.75">
      <c r="A134" s="15"/>
      <c r="B134" s="14"/>
      <c r="C134" s="51" t="str">
        <f>A39</f>
        <v>Mean</v>
      </c>
      <c r="D134" s="59">
        <f>J39</f>
        <v>0.43687499999999996</v>
      </c>
      <c r="E134" s="59">
        <f>K39</f>
        <v>0.72968749999999971</v>
      </c>
      <c r="F134" s="52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 ht="18.75">
      <c r="A135" s="15"/>
      <c r="B135" s="14"/>
      <c r="C135" s="51" t="str">
        <f>A40</f>
        <v>SD</v>
      </c>
      <c r="D135" s="59">
        <f>J40</f>
        <v>0.87186280919908243</v>
      </c>
      <c r="E135" s="59">
        <f>K40</f>
        <v>0.80223672950151714</v>
      </c>
      <c r="F135" s="53">
        <f>K38</f>
        <v>7.5999999999999998E-2</v>
      </c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 ht="18.75">
      <c r="A136" s="15"/>
      <c r="B136" s="14"/>
      <c r="C136" s="51"/>
      <c r="D136" s="52"/>
      <c r="E136" s="52"/>
      <c r="F136" s="52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 ht="18.75">
      <c r="A137" s="15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 ht="18.75">
      <c r="A138" s="15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 ht="18.75">
      <c r="A139" s="15"/>
      <c r="B139" s="14"/>
      <c r="C139" s="15" t="s">
        <v>8</v>
      </c>
      <c r="D139" s="15" t="s">
        <v>38</v>
      </c>
      <c r="E139" s="15" t="s">
        <v>5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 ht="18.75">
      <c r="A140" s="15"/>
      <c r="B140" s="14"/>
      <c r="C140" s="15" t="s">
        <v>15</v>
      </c>
      <c r="D140" s="15">
        <f>D134</f>
        <v>0.43687499999999996</v>
      </c>
      <c r="E140" s="15">
        <f>E134</f>
        <v>0.72968749999999971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 ht="18.75">
      <c r="A141" s="15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 ht="18.75">
      <c r="A142" s="15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 ht="18.75">
      <c r="A143" s="15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 ht="18.75">
      <c r="A144" s="15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 ht="18.75">
      <c r="A145" s="15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 ht="18.75">
      <c r="A146" s="15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 ht="18.75">
      <c r="A147" s="15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 ht="18.75">
      <c r="A148" s="15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 ht="18.75">
      <c r="A149" s="15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 ht="18.75">
      <c r="A150" s="15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 ht="18.75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ht="18.75">
      <c r="A152" s="15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 ht="18.75">
      <c r="A153" s="15" t="str">
        <f>L34</f>
        <v>UR6apex-FP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 ht="18.75">
      <c r="A154" s="15"/>
      <c r="B154" s="14"/>
      <c r="C154" s="22"/>
      <c r="D154" s="22"/>
      <c r="E154" s="22"/>
      <c r="F154" s="22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 ht="18.75">
      <c r="A155" s="15"/>
      <c r="B155" s="14"/>
      <c r="C155" s="51"/>
      <c r="D155" s="51" t="s">
        <v>38</v>
      </c>
      <c r="E155" s="51" t="s">
        <v>5</v>
      </c>
      <c r="F155" s="51" t="s">
        <v>9</v>
      </c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 ht="18.75">
      <c r="A156" s="15"/>
      <c r="B156" s="14"/>
      <c r="C156" s="51" t="str">
        <f>A39</f>
        <v>Mean</v>
      </c>
      <c r="D156" s="75">
        <f>L39</f>
        <v>2.5937499999999919E-2</v>
      </c>
      <c r="E156" s="59">
        <f>M39</f>
        <v>0.10468750000000004</v>
      </c>
      <c r="F156" s="52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ht="18.75">
      <c r="A157" s="15"/>
      <c r="B157" s="14"/>
      <c r="C157" s="51" t="str">
        <f>A40</f>
        <v>SD</v>
      </c>
      <c r="D157" s="59">
        <f>L40</f>
        <v>0.96456528525348117</v>
      </c>
      <c r="E157" s="59">
        <f>M40</f>
        <v>0.70464809050448196</v>
      </c>
      <c r="F157" s="53">
        <f>M37</f>
        <v>0.710473033658793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 ht="18.75">
      <c r="A158" s="15"/>
      <c r="B158" s="14"/>
      <c r="C158" s="51"/>
      <c r="D158" s="52"/>
      <c r="E158" s="52"/>
      <c r="F158" s="52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 ht="18.75">
      <c r="A159" s="15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 ht="18.75">
      <c r="A160" s="1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 ht="18.75">
      <c r="A161" s="15"/>
      <c r="B161" s="14"/>
      <c r="C161" s="15" t="s">
        <v>8</v>
      </c>
      <c r="D161" s="15" t="s">
        <v>38</v>
      </c>
      <c r="E161" s="15" t="s">
        <v>5</v>
      </c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 ht="18.75">
      <c r="A162" s="15"/>
      <c r="B162" s="14"/>
      <c r="C162" s="15" t="str">
        <f>C156</f>
        <v>Mean</v>
      </c>
      <c r="D162" s="15">
        <f>D156</f>
        <v>2.5937499999999919E-2</v>
      </c>
      <c r="E162" s="15">
        <f>E156</f>
        <v>0.10468750000000004</v>
      </c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 ht="18.75">
      <c r="A163" s="15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 ht="18.75">
      <c r="A164" s="15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 ht="18.75">
      <c r="A165" s="15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 ht="18.75">
      <c r="A166" s="15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 ht="18.75">
      <c r="A167" s="15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 ht="18.75">
      <c r="A168" s="15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 ht="18.75">
      <c r="A169" s="15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 ht="18.75">
      <c r="A170" s="15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 ht="18.75">
      <c r="A171" s="15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 ht="18.75">
      <c r="A172" s="15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 ht="18.75">
      <c r="A173" s="16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ht="18.75">
      <c r="A174" s="15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 ht="18.75">
      <c r="A175" s="15" t="str">
        <f>N34</f>
        <v>UR3-tipping-horizontal plane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 ht="18.75">
      <c r="A176" s="15"/>
      <c r="B176" s="14"/>
      <c r="C176" s="22"/>
      <c r="D176" s="22"/>
      <c r="E176" s="22"/>
      <c r="F176" s="22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 ht="18.75">
      <c r="A177" s="15"/>
      <c r="B177" s="14"/>
      <c r="C177" s="51"/>
      <c r="D177" s="51" t="s">
        <v>38</v>
      </c>
      <c r="E177" s="51" t="s">
        <v>5</v>
      </c>
      <c r="F177" s="51" t="s">
        <v>9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 ht="18.75">
      <c r="A178" s="15"/>
      <c r="B178" s="14"/>
      <c r="C178" s="51" t="str">
        <f>A39</f>
        <v>Mean</v>
      </c>
      <c r="D178" s="59">
        <f>N39</f>
        <v>10.174062499999998</v>
      </c>
      <c r="E178" s="59">
        <f>O39</f>
        <v>11.25625</v>
      </c>
      <c r="F178" s="52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 ht="18.75">
      <c r="A179" s="15"/>
      <c r="B179" s="14"/>
      <c r="C179" s="51" t="str">
        <f>A40</f>
        <v>SD</v>
      </c>
      <c r="D179" s="59">
        <f>N40</f>
        <v>4.0546801786092228</v>
      </c>
      <c r="E179" s="59">
        <f>O40</f>
        <v>5.4938767967678803</v>
      </c>
      <c r="F179" s="53">
        <f>O38</f>
        <v>3.5999999999999997E-2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 ht="18.75">
      <c r="A180" s="15"/>
      <c r="B180" s="14"/>
      <c r="C180" s="51"/>
      <c r="D180" s="52"/>
      <c r="E180" s="52"/>
      <c r="F180" s="52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 ht="18.75">
      <c r="A181" s="15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 ht="18.75">
      <c r="A182" s="15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 ht="18.75">
      <c r="A183" s="15"/>
      <c r="B183" s="14"/>
      <c r="C183" s="15" t="s">
        <v>8</v>
      </c>
      <c r="D183" s="15" t="s">
        <v>38</v>
      </c>
      <c r="E183" s="15" t="s">
        <v>5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 ht="18.75">
      <c r="A184" s="15"/>
      <c r="B184" s="14"/>
      <c r="C184" s="15" t="str">
        <f>C178</f>
        <v>Mean</v>
      </c>
      <c r="D184" s="15">
        <f>D178</f>
        <v>10.174062499999998</v>
      </c>
      <c r="E184" s="15">
        <f>E178</f>
        <v>11.25625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 ht="18.75">
      <c r="A185" s="15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 ht="18.75">
      <c r="A186" s="15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 ht="18.75">
      <c r="A187" s="15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 ht="18.75">
      <c r="A188" s="15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 ht="18.75">
      <c r="A189" s="15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 ht="18.75">
      <c r="A190" s="15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 ht="18.75">
      <c r="A191" s="15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 ht="18.75">
      <c r="A192" s="15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 ht="18.75">
      <c r="A193" s="15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 ht="18.75">
      <c r="A194" s="15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 ht="18.75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ht="18.75">
      <c r="A196" s="15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 ht="18.75">
      <c r="A197" s="15" t="str">
        <f>P34</f>
        <v>UR6-tipping- FP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 ht="18.75">
      <c r="A198" s="15"/>
      <c r="B198" s="14"/>
      <c r="C198" s="22"/>
      <c r="D198" s="22"/>
      <c r="E198" s="22"/>
      <c r="F198" s="22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 ht="18.75">
      <c r="A199" s="15"/>
      <c r="B199" s="14"/>
      <c r="C199" s="51"/>
      <c r="D199" s="51" t="s">
        <v>38</v>
      </c>
      <c r="E199" s="51" t="s">
        <v>5</v>
      </c>
      <c r="F199" s="51" t="s">
        <v>9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 ht="18.75">
      <c r="A200" s="15"/>
      <c r="B200" s="14"/>
      <c r="C200" s="51" t="str">
        <f>A39</f>
        <v>Mean</v>
      </c>
      <c r="D200" s="59">
        <f>P39</f>
        <v>-1.1415625</v>
      </c>
      <c r="E200" s="59">
        <f>Q39</f>
        <v>-0.95281250000000028</v>
      </c>
      <c r="F200" s="52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 ht="18.75">
      <c r="A201" s="15"/>
      <c r="B201" s="14"/>
      <c r="C201" s="51" t="str">
        <f>A40</f>
        <v>SD</v>
      </c>
      <c r="D201" s="59">
        <f>P40</f>
        <v>3.7195690952087794</v>
      </c>
      <c r="E201" s="59">
        <f>Q40</f>
        <v>3.6047193388801819</v>
      </c>
      <c r="F201" s="53">
        <f>Q38</f>
        <v>0.88300000000000001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 ht="18.75">
      <c r="A202" s="15"/>
      <c r="B202" s="14"/>
      <c r="C202" s="51"/>
      <c r="D202" s="52"/>
      <c r="E202" s="52"/>
      <c r="F202" s="52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 ht="18.75">
      <c r="A203" s="15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 ht="18.75">
      <c r="A204" s="15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 ht="18.75">
      <c r="A205" s="15"/>
      <c r="B205" s="14"/>
      <c r="C205" s="15" t="s">
        <v>8</v>
      </c>
      <c r="D205" s="15" t="s">
        <v>38</v>
      </c>
      <c r="E205" s="15" t="s">
        <v>5</v>
      </c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 ht="18.75">
      <c r="A206" s="15"/>
      <c r="B206" s="14"/>
      <c r="C206" s="15" t="str">
        <f>C200</f>
        <v>Mean</v>
      </c>
      <c r="D206" s="15">
        <f>D200</f>
        <v>-1.1415625</v>
      </c>
      <c r="E206" s="15">
        <f>E200</f>
        <v>-0.95281250000000028</v>
      </c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 ht="18.75">
      <c r="A207" s="15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 ht="18.75">
      <c r="A208" s="15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 ht="18.75">
      <c r="A209" s="15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 ht="18.75">
      <c r="A210" s="15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 ht="18.75">
      <c r="A211" s="15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 ht="18.75">
      <c r="A212" s="15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:21" ht="18.75">
      <c r="A213" s="15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:21" ht="18.75">
      <c r="A214" s="15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:21" ht="18.75">
      <c r="A215" s="15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:21" ht="18.75">
      <c r="A216" s="15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:21" ht="18.75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18.75">
      <c r="A218" s="15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:21" ht="18.75">
      <c r="A219" s="15" t="str">
        <f>S34</f>
        <v>UR6-tipping - HP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:21" ht="18.75">
      <c r="A220" s="15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:21" ht="18.75">
      <c r="A221" s="15"/>
      <c r="B221" s="14"/>
      <c r="C221" s="22"/>
      <c r="D221" s="22"/>
      <c r="E221" s="22"/>
      <c r="F221" s="22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:21" ht="18.75">
      <c r="A222" s="15"/>
      <c r="B222" s="14"/>
      <c r="C222" s="51"/>
      <c r="D222" s="51" t="s">
        <v>38</v>
      </c>
      <c r="E222" s="51" t="s">
        <v>5</v>
      </c>
      <c r="F222" s="51" t="s">
        <v>9</v>
      </c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:21" ht="18.75">
      <c r="A223" s="15"/>
      <c r="B223" s="14"/>
      <c r="C223" s="51" t="str">
        <f>A39</f>
        <v>Mean</v>
      </c>
      <c r="D223" s="59">
        <f>R39</f>
        <v>1.3715625000000009</v>
      </c>
      <c r="E223" s="59">
        <f>S39</f>
        <v>0.94124999999999837</v>
      </c>
      <c r="F223" s="52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:21" ht="18.75">
      <c r="A224" s="15"/>
      <c r="B224" s="14"/>
      <c r="C224" s="51" t="str">
        <f>A40</f>
        <v>SD</v>
      </c>
      <c r="D224" s="59">
        <f>R40</f>
        <v>4.1506859980046986</v>
      </c>
      <c r="E224" s="59">
        <f>S40</f>
        <v>4.0068310622348839</v>
      </c>
      <c r="F224" s="53">
        <f>S37</f>
        <v>0.67452991286075148</v>
      </c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:21" ht="18.75">
      <c r="A225" s="15"/>
      <c r="B225" s="14"/>
      <c r="C225" s="51"/>
      <c r="D225" s="52"/>
      <c r="E225" s="52"/>
      <c r="F225" s="52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:21" ht="18.75">
      <c r="A226" s="15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:21" ht="18.75">
      <c r="A227" s="15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:21" ht="18.75">
      <c r="A228" s="15"/>
      <c r="B228" s="14"/>
      <c r="C228" s="15" t="s">
        <v>8</v>
      </c>
      <c r="D228" s="15" t="s">
        <v>38</v>
      </c>
      <c r="E228" s="15" t="s">
        <v>5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:21" ht="18.75">
      <c r="A229" s="15"/>
      <c r="B229" s="14"/>
      <c r="C229" s="15" t="str">
        <f>C223</f>
        <v>Mean</v>
      </c>
      <c r="D229" s="15">
        <f>D223</f>
        <v>1.3715625000000009</v>
      </c>
      <c r="E229" s="15">
        <f>E223</f>
        <v>0.94124999999999837</v>
      </c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:21" ht="18.75">
      <c r="A230" s="15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:21" ht="18.75">
      <c r="A231" s="15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:21" ht="18.75">
      <c r="A232" s="15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:21" ht="18.75">
      <c r="A233" s="15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ht="18.75">
      <c r="A234" s="15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:21" ht="18.75">
      <c r="A235" s="16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ht="18.75">
      <c r="A236" s="15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:21" ht="18.75">
      <c r="A237" s="15" t="str">
        <f>U34</f>
        <v>UR3-torque/ MSP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:21" ht="18.75">
      <c r="A238" s="15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:21" ht="18.75">
      <c r="A239" s="15"/>
      <c r="B239" s="14"/>
      <c r="C239" s="22"/>
      <c r="D239" s="22"/>
      <c r="E239" s="22"/>
      <c r="F239" s="22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:21" ht="18.75">
      <c r="A240" s="15"/>
      <c r="B240" s="14"/>
      <c r="C240" s="51"/>
      <c r="D240" s="51" t="s">
        <v>38</v>
      </c>
      <c r="E240" s="51" t="s">
        <v>5</v>
      </c>
      <c r="F240" s="51" t="s">
        <v>9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:21" ht="18.75">
      <c r="A241" s="15"/>
      <c r="B241" s="14"/>
      <c r="C241" s="51" t="str">
        <f>A39</f>
        <v>Mean</v>
      </c>
      <c r="D241" s="59">
        <f>T39</f>
        <v>-4.3218750000000004</v>
      </c>
      <c r="E241" s="59">
        <f>U39</f>
        <v>-4.9696874999999991</v>
      </c>
      <c r="F241" s="52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:21" ht="18.75">
      <c r="A242" s="15"/>
      <c r="B242" s="14"/>
      <c r="C242" s="51">
        <f>A81</f>
        <v>0</v>
      </c>
      <c r="D242" s="59">
        <f>T40</f>
        <v>4.4558612631874199</v>
      </c>
      <c r="E242" s="59">
        <f>U40</f>
        <v>4.1762172143908165</v>
      </c>
      <c r="F242" s="53">
        <f>U38</f>
        <v>0.75700000000000001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:21" ht="18.75">
      <c r="A243" s="15"/>
      <c r="B243" s="14"/>
      <c r="C243" s="51"/>
      <c r="D243" s="52"/>
      <c r="E243" s="52"/>
      <c r="F243" s="52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:21" ht="18.75">
      <c r="A244" s="15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:21" ht="18.75">
      <c r="A245" s="15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:21" ht="18.75">
      <c r="A246" s="15"/>
      <c r="B246" s="14"/>
      <c r="C246" s="15" t="s">
        <v>8</v>
      </c>
      <c r="D246" s="15" t="s">
        <v>38</v>
      </c>
      <c r="E246" s="15" t="s">
        <v>5</v>
      </c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:21" ht="18.75">
      <c r="A247" s="15"/>
      <c r="B247" s="14"/>
      <c r="C247" s="15" t="str">
        <f>C241</f>
        <v>Mean</v>
      </c>
      <c r="D247" s="15">
        <f>D241</f>
        <v>-4.3218750000000004</v>
      </c>
      <c r="E247" s="15">
        <f>E241</f>
        <v>-4.9696874999999991</v>
      </c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:21" ht="18.75">
      <c r="A248" s="15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:21" ht="18.75">
      <c r="A249" s="15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:21" ht="18.75">
      <c r="A250" s="15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:21" ht="18.75">
      <c r="A251" s="15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:21" ht="18.75">
      <c r="A252" s="15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:21" ht="18.75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ht="18.75">
      <c r="A254" s="15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:21" ht="18.75">
      <c r="A255" s="15" t="str">
        <f>V34</f>
        <v>UR3 torque- Horizontal plane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:21" ht="18.75">
      <c r="A256" s="15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ht="18.75">
      <c r="A257" s="15"/>
      <c r="B257" s="14"/>
      <c r="C257" s="22"/>
      <c r="D257" s="22"/>
      <c r="E257" s="22"/>
      <c r="F257" s="22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ht="18.75">
      <c r="A258" s="15"/>
      <c r="B258" s="14"/>
      <c r="C258" s="51"/>
      <c r="D258" s="51" t="s">
        <v>38</v>
      </c>
      <c r="E258" s="51" t="s">
        <v>5</v>
      </c>
      <c r="F258" s="51" t="s">
        <v>9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ht="18.75">
      <c r="A259" s="15"/>
      <c r="B259" s="14"/>
      <c r="C259" s="51" t="str">
        <f>A39</f>
        <v>Mean</v>
      </c>
      <c r="D259" s="59">
        <f>V39</f>
        <v>1.9350000000000018</v>
      </c>
      <c r="E259" s="75">
        <f>W39</f>
        <v>3.4565625000000009</v>
      </c>
      <c r="F259" s="52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ht="18.75">
      <c r="A260" s="15"/>
      <c r="B260" s="14"/>
      <c r="C260" s="51" t="str">
        <f>A40</f>
        <v>SD</v>
      </c>
      <c r="D260" s="59">
        <f>V40</f>
        <v>5.6198346893377451</v>
      </c>
      <c r="E260" s="59">
        <f>W40</f>
        <v>3.9913298045727781</v>
      </c>
      <c r="F260" s="53">
        <f>W38</f>
        <v>0.51500000000000001</v>
      </c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ht="18.75">
      <c r="A261" s="15"/>
      <c r="B261" s="14"/>
      <c r="C261" s="51"/>
      <c r="D261" s="52"/>
      <c r="E261" s="52"/>
      <c r="F261" s="52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ht="18.75">
      <c r="A262" s="15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ht="18.75">
      <c r="A263" s="15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ht="18.75">
      <c r="A264" s="15"/>
      <c r="B264" s="14"/>
      <c r="C264" s="15" t="s">
        <v>8</v>
      </c>
      <c r="D264" s="15" t="s">
        <v>38</v>
      </c>
      <c r="E264" s="15" t="s">
        <v>5</v>
      </c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:21" ht="18.75">
      <c r="A265" s="15"/>
      <c r="B265" s="14"/>
      <c r="C265" s="15" t="str">
        <f>C259</f>
        <v>Mean</v>
      </c>
      <c r="D265" s="15">
        <f>D259</f>
        <v>1.9350000000000018</v>
      </c>
      <c r="E265" s="15">
        <f>E259</f>
        <v>3.4565625000000009</v>
      </c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ht="18.75">
      <c r="A266" s="15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ht="18.75">
      <c r="A267" s="15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ht="18.75">
      <c r="A268" s="15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ht="18.75">
      <c r="A269" s="15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ht="18.75">
      <c r="A270" s="15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ht="18.75">
      <c r="A271" s="16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ht="18.75">
      <c r="A272" s="15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ht="18.75">
      <c r="A273" s="15" t="str">
        <f>X34</f>
        <v>UR6torque - MSP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ht="18.75">
      <c r="A274" s="15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ht="18.75">
      <c r="A275" s="15"/>
      <c r="B275" s="14"/>
      <c r="C275" s="22"/>
      <c r="D275" s="22"/>
      <c r="E275" s="22"/>
      <c r="F275" s="22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ht="18.75">
      <c r="A276" s="15"/>
      <c r="B276" s="14"/>
      <c r="C276" s="51"/>
      <c r="D276" s="51" t="s">
        <v>38</v>
      </c>
      <c r="E276" s="51" t="s">
        <v>5</v>
      </c>
      <c r="F276" s="51" t="s">
        <v>9</v>
      </c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ht="18.75">
      <c r="A277" s="15"/>
      <c r="B277" s="14"/>
      <c r="C277" s="51" t="str">
        <f>A39</f>
        <v>Mean</v>
      </c>
      <c r="D277" s="59">
        <f>X39</f>
        <v>-0.8396874999999997</v>
      </c>
      <c r="E277" s="59">
        <f>Y39</f>
        <v>-1.1612499999999997</v>
      </c>
      <c r="F277" s="52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ht="18.75">
      <c r="A278" s="15"/>
      <c r="B278" s="14"/>
      <c r="C278" s="51" t="str">
        <f>A40</f>
        <v>SD</v>
      </c>
      <c r="D278" s="59">
        <f>X40</f>
        <v>4.4968458367881281</v>
      </c>
      <c r="E278" s="59">
        <f>Y40</f>
        <v>3.6908987890441729</v>
      </c>
      <c r="F278" s="53">
        <f>Y37</f>
        <v>0.75557466024257791</v>
      </c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ht="18.75">
      <c r="A279" s="15"/>
      <c r="B279" s="14"/>
      <c r="C279" s="51"/>
      <c r="D279" s="52"/>
      <c r="E279" s="52"/>
      <c r="F279" s="52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ht="18.75">
      <c r="A280" s="15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ht="18.75">
      <c r="A281" s="15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ht="18.75">
      <c r="A282" s="15"/>
      <c r="B282" s="14"/>
      <c r="C282" s="15" t="s">
        <v>8</v>
      </c>
      <c r="D282" s="15" t="s">
        <v>38</v>
      </c>
      <c r="E282" s="15" t="s">
        <v>5</v>
      </c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ht="18.75">
      <c r="A283" s="15"/>
      <c r="B283" s="14"/>
      <c r="C283" s="15" t="str">
        <f>C277</f>
        <v>Mean</v>
      </c>
      <c r="D283" s="15">
        <f>D277</f>
        <v>-0.8396874999999997</v>
      </c>
      <c r="E283" s="15">
        <f>E277</f>
        <v>-1.1612499999999997</v>
      </c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ht="18.75">
      <c r="A284" s="15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ht="18.75">
      <c r="A285" s="15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ht="18.75">
      <c r="A286" s="15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ht="18.75">
      <c r="A287" s="15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ht="18.75">
      <c r="A288" s="15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ht="18.75">
      <c r="A289" s="16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8.75">
      <c r="A290" s="15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ht="18.75">
      <c r="A291" s="15" t="str">
        <f>Z34</f>
        <v>UR6torque - HP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ht="18.75">
      <c r="A292" s="15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ht="18.75">
      <c r="A293" s="15"/>
      <c r="B293" s="14"/>
      <c r="C293" s="22"/>
      <c r="D293" s="22"/>
      <c r="E293" s="22"/>
      <c r="F293" s="22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ht="18.75">
      <c r="A294" s="15"/>
      <c r="B294" s="14"/>
      <c r="C294" s="51"/>
      <c r="D294" s="51" t="s">
        <v>38</v>
      </c>
      <c r="E294" s="51" t="s">
        <v>5</v>
      </c>
      <c r="F294" s="51" t="s">
        <v>9</v>
      </c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ht="18.75">
      <c r="A295" s="15"/>
      <c r="B295" s="14"/>
      <c r="C295" s="51" t="str">
        <f>A39</f>
        <v>Mean</v>
      </c>
      <c r="D295" s="59">
        <f>Z39</f>
        <v>1.6990625000000015</v>
      </c>
      <c r="E295" s="59">
        <f>AA39</f>
        <v>1.7184374999999985</v>
      </c>
      <c r="F295" s="52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ht="18.75">
      <c r="A296" s="15"/>
      <c r="B296" s="14"/>
      <c r="C296" s="51">
        <f>A135</f>
        <v>0</v>
      </c>
      <c r="D296" s="59">
        <f>Z40</f>
        <v>4.1864245730271055</v>
      </c>
      <c r="E296" s="59">
        <f>AA40</f>
        <v>3.7189584991699469</v>
      </c>
      <c r="F296" s="53">
        <f>AA37</f>
        <v>0.98444709261430297</v>
      </c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ht="18.75">
      <c r="A297" s="15"/>
      <c r="B297" s="14"/>
      <c r="C297" s="51"/>
      <c r="D297" s="52"/>
      <c r="E297" s="52"/>
      <c r="F297" s="52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ht="18.75">
      <c r="A298" s="15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ht="18.75">
      <c r="A299" s="15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ht="18.75">
      <c r="A300" s="15"/>
      <c r="B300" s="14"/>
      <c r="C300" s="15" t="s">
        <v>8</v>
      </c>
      <c r="D300" s="15" t="s">
        <v>38</v>
      </c>
      <c r="E300" s="15" t="s">
        <v>5</v>
      </c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ht="18.75">
      <c r="A301" s="15"/>
      <c r="B301" s="14"/>
      <c r="C301" s="15" t="str">
        <f>C295</f>
        <v>Mean</v>
      </c>
      <c r="D301" s="15">
        <f>D295</f>
        <v>1.6990625000000015</v>
      </c>
      <c r="E301" s="15">
        <f>E295</f>
        <v>1.7184374999999985</v>
      </c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ht="18.75">
      <c r="A302" s="15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ht="18.75">
      <c r="A303" s="15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ht="18.75">
      <c r="A304" s="15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ht="18.75">
      <c r="A305" s="15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ht="18.75">
      <c r="A306" s="15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ht="18.75">
      <c r="A307" s="16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ht="18.75">
      <c r="A308" s="15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ht="18.75">
      <c r="A309" s="15" t="str">
        <f>AB34</f>
        <v>UR3Rotation - MSP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ht="18.75">
      <c r="A310" s="15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ht="18.75">
      <c r="A311" s="15"/>
      <c r="B311" s="14"/>
      <c r="C311" s="22"/>
      <c r="D311" s="22"/>
      <c r="E311" s="22"/>
      <c r="F311" s="22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ht="18.75">
      <c r="A312" s="15"/>
      <c r="B312" s="14"/>
      <c r="C312" s="51"/>
      <c r="D312" s="51" t="s">
        <v>38</v>
      </c>
      <c r="E312" s="51" t="s">
        <v>5</v>
      </c>
      <c r="F312" s="51" t="s">
        <v>9</v>
      </c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ht="18.75">
      <c r="A313" s="15"/>
      <c r="B313" s="14"/>
      <c r="C313" s="51" t="str">
        <f>A39</f>
        <v>Mean</v>
      </c>
      <c r="D313" s="59">
        <f>AB39</f>
        <v>11.997812500000004</v>
      </c>
      <c r="E313" s="59">
        <f>AC39</f>
        <v>15.105937500000003</v>
      </c>
      <c r="F313" s="52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ht="18.75">
      <c r="A314" s="15"/>
      <c r="B314" s="14"/>
      <c r="C314" s="51" t="str">
        <f>A40</f>
        <v>SD</v>
      </c>
      <c r="D314" s="59">
        <f>AB40</f>
        <v>7.8770973589526774</v>
      </c>
      <c r="E314" s="59">
        <f>AC40</f>
        <v>9.9810503873428793</v>
      </c>
      <c r="F314" s="53">
        <f>AC37</f>
        <v>0.17168716924217772</v>
      </c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ht="18.75">
      <c r="A315" s="15"/>
      <c r="B315" s="14"/>
      <c r="C315" s="51"/>
      <c r="D315" s="52"/>
      <c r="E315" s="52"/>
      <c r="F315" s="52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ht="18.75">
      <c r="A316" s="15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ht="18.75">
      <c r="A317" s="15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ht="18.75">
      <c r="A318" s="15"/>
      <c r="B318" s="14"/>
      <c r="C318" s="15" t="s">
        <v>8</v>
      </c>
      <c r="D318" s="15" t="s">
        <v>38</v>
      </c>
      <c r="E318" s="15" t="s">
        <v>5</v>
      </c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ht="18.75">
      <c r="A319" s="15"/>
      <c r="B319" s="14"/>
      <c r="C319" s="15" t="str">
        <f>C313</f>
        <v>Mean</v>
      </c>
      <c r="D319" s="15">
        <f>D313</f>
        <v>11.997812500000004</v>
      </c>
      <c r="E319" s="15">
        <f>E313</f>
        <v>15.105937500000003</v>
      </c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:21" ht="18.75">
      <c r="A320" s="15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:21" ht="18.75">
      <c r="A321" s="15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:21" ht="18.75">
      <c r="A322" s="15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:21" ht="18.75">
      <c r="A323" s="15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:21" ht="18.75">
      <c r="A324" s="15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:21" ht="18.75">
      <c r="A325" s="16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ht="18.75">
      <c r="A326" s="15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:21" ht="18.75">
      <c r="A327" s="15" t="str">
        <f>AD34</f>
        <v>UR3Rotation - FP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:21" ht="18.75">
      <c r="A328" s="15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:21" ht="18.75">
      <c r="A329" s="15"/>
      <c r="B329" s="14"/>
      <c r="C329" s="22"/>
      <c r="D329" s="22"/>
      <c r="E329" s="22"/>
      <c r="F329" s="22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:21" ht="18.75">
      <c r="A330" s="15"/>
      <c r="B330" s="14"/>
      <c r="C330" s="51"/>
      <c r="D330" s="51" t="s">
        <v>38</v>
      </c>
      <c r="E330" s="51" t="s">
        <v>5</v>
      </c>
      <c r="F330" s="51" t="s">
        <v>9</v>
      </c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:21" ht="18.75">
      <c r="A331" s="15"/>
      <c r="B331" s="14"/>
      <c r="C331" s="51" t="str">
        <f>A39</f>
        <v>Mean</v>
      </c>
      <c r="D331" s="59">
        <f>AD39</f>
        <v>-11.370625000000002</v>
      </c>
      <c r="E331" s="59">
        <f>AE39</f>
        <v>-14.952812500000004</v>
      </c>
      <c r="F331" s="52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:21" ht="18.75">
      <c r="A332" s="15"/>
      <c r="B332" s="14"/>
      <c r="C332" s="51" t="str">
        <f>A40</f>
        <v>SD</v>
      </c>
      <c r="D332" s="59">
        <f>AD40</f>
        <v>8.9324746191959949</v>
      </c>
      <c r="E332" s="59">
        <f>AE40</f>
        <v>10.486824370755166</v>
      </c>
      <c r="F332" s="53">
        <f>AE37</f>
        <v>0.14634367740030521</v>
      </c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:21" ht="18.75">
      <c r="A333" s="15"/>
      <c r="B333" s="14"/>
      <c r="C333" s="51"/>
      <c r="D333" s="52"/>
      <c r="E333" s="52"/>
      <c r="F333" s="52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:21" ht="18.75">
      <c r="A334" s="15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:21" ht="18.75">
      <c r="A335" s="15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:21" ht="18.75">
      <c r="A336" s="15"/>
      <c r="B336" s="14"/>
      <c r="C336" s="15" t="s">
        <v>8</v>
      </c>
      <c r="D336" s="15" t="s">
        <v>38</v>
      </c>
      <c r="E336" s="15" t="s">
        <v>5</v>
      </c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:21" ht="18.75">
      <c r="A337" s="15"/>
      <c r="B337" s="14"/>
      <c r="C337" s="15" t="str">
        <f>C331</f>
        <v>Mean</v>
      </c>
      <c r="D337" s="15">
        <f>D331</f>
        <v>-11.370625000000002</v>
      </c>
      <c r="E337" s="15">
        <f>E331</f>
        <v>-14.952812500000004</v>
      </c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:21" ht="18.75">
      <c r="A338" s="15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:21" ht="18.75">
      <c r="A339" s="15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:21" ht="18.75">
      <c r="A340" s="15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:21" ht="18.75">
      <c r="A341" s="15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:21" ht="18.75">
      <c r="A342" s="15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:21" ht="18.75">
      <c r="A343" s="1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s="24" customFormat="1" ht="18.75">
      <c r="A344" s="37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</row>
    <row r="345" spans="1:21" s="24" customFormat="1" ht="18.75">
      <c r="A345" s="15" t="str">
        <f>AF34</f>
        <v>UR6Rotation - MSP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s="24" customFormat="1" ht="18.75">
      <c r="A346" s="15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s="24" customFormat="1" ht="18.75">
      <c r="A347" s="15"/>
      <c r="B347" s="14"/>
      <c r="C347" s="22"/>
      <c r="D347" s="22"/>
      <c r="E347" s="22"/>
      <c r="F347" s="22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s="24" customFormat="1" ht="18.75">
      <c r="A348" s="15"/>
      <c r="B348" s="14"/>
      <c r="C348" s="51"/>
      <c r="D348" s="51" t="s">
        <v>38</v>
      </c>
      <c r="E348" s="51" t="s">
        <v>5</v>
      </c>
      <c r="F348" s="51" t="s">
        <v>9</v>
      </c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s="24" customFormat="1" ht="18.75">
      <c r="A349" s="15"/>
      <c r="B349" s="14"/>
      <c r="C349" s="51" t="str">
        <f>A39</f>
        <v>Mean</v>
      </c>
      <c r="D349" s="59">
        <f>AF39</f>
        <v>-3.524999999999999</v>
      </c>
      <c r="E349" s="59">
        <f>AG39</f>
        <v>2.2218750000000007</v>
      </c>
      <c r="F349" s="52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s="24" customFormat="1" ht="18.75">
      <c r="A350" s="15"/>
      <c r="B350" s="14"/>
      <c r="C350" s="51" t="str">
        <f>A40</f>
        <v>SD</v>
      </c>
      <c r="D350" s="59">
        <f>AF40</f>
        <v>10.805526960922629</v>
      </c>
      <c r="E350" s="59">
        <f>AG40</f>
        <v>2.8570167584500639</v>
      </c>
      <c r="F350" s="53">
        <f>AG37</f>
        <v>5.033039498083031E-3</v>
      </c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s="24" customFormat="1" ht="18.75">
      <c r="A351" s="15"/>
      <c r="B351" s="14"/>
      <c r="C351" s="51"/>
      <c r="D351" s="52"/>
      <c r="E351" s="52"/>
      <c r="F351" s="52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s="24" customFormat="1" ht="18.75">
      <c r="A352" s="15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s="24" customFormat="1" ht="18.75">
      <c r="A353" s="15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s="24" customFormat="1" ht="18.75">
      <c r="A354" s="15"/>
      <c r="B354" s="14"/>
      <c r="C354" s="15" t="s">
        <v>8</v>
      </c>
      <c r="D354" s="15" t="s">
        <v>38</v>
      </c>
      <c r="E354" s="15" t="s">
        <v>5</v>
      </c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s="24" customFormat="1" ht="18.75">
      <c r="A355" s="15"/>
      <c r="B355" s="14"/>
      <c r="C355" s="15" t="str">
        <f>C349</f>
        <v>Mean</v>
      </c>
      <c r="D355" s="15">
        <f>D349</f>
        <v>-3.524999999999999</v>
      </c>
      <c r="E355" s="15">
        <f>E349</f>
        <v>2.2218750000000007</v>
      </c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s="24" customFormat="1" ht="18.75">
      <c r="A356" s="15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s="24" customFormat="1" ht="18.75">
      <c r="A357" s="15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s="24" customFormat="1" ht="18.75">
      <c r="A358" s="15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s="24" customFormat="1" ht="18.75">
      <c r="A359" s="15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s="24" customFormat="1" ht="18.75">
      <c r="A360" s="15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s="24" customFormat="1" ht="18.75">
      <c r="A361" s="16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s="24" customFormat="1" ht="18.75">
      <c r="A362" s="37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</row>
    <row r="363" spans="1:21" s="24" customFormat="1" ht="18.75">
      <c r="A363" s="15" t="str">
        <f>AH34</f>
        <v>UR6Rotation - FP</v>
      </c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s="24" customFormat="1" ht="18.75">
      <c r="A364" s="15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s="24" customFormat="1" ht="18.75">
      <c r="A365" s="15"/>
      <c r="B365" s="14"/>
      <c r="C365" s="22"/>
      <c r="D365" s="22"/>
      <c r="E365" s="22"/>
      <c r="F365" s="22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s="24" customFormat="1" ht="18.75">
      <c r="A366" s="15"/>
      <c r="B366" s="14"/>
      <c r="C366" s="51"/>
      <c r="D366" s="51" t="s">
        <v>38</v>
      </c>
      <c r="E366" s="51" t="s">
        <v>5</v>
      </c>
      <c r="F366" s="51" t="s">
        <v>9</v>
      </c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s="24" customFormat="1" ht="18.75">
      <c r="A367" s="15"/>
      <c r="B367" s="14"/>
      <c r="C367" s="51" t="str">
        <f>A39</f>
        <v>Mean</v>
      </c>
      <c r="D367" s="59">
        <f>AH39</f>
        <v>3.0678125000000005</v>
      </c>
      <c r="E367" s="59">
        <f>AI39</f>
        <v>-1.8774999999999997</v>
      </c>
      <c r="F367" s="52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s="24" customFormat="1" ht="18.75">
      <c r="A368" s="15"/>
      <c r="B368" s="14"/>
      <c r="C368" s="51" t="str">
        <f>A40</f>
        <v>SD</v>
      </c>
      <c r="D368" s="59">
        <f>AH40</f>
        <v>10.831815960214971</v>
      </c>
      <c r="E368" s="59">
        <f>AI40</f>
        <v>3.6830098140410348</v>
      </c>
      <c r="F368" s="53">
        <f>AI37</f>
        <v>1.7332207394554187E-2</v>
      </c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s="24" customFormat="1" ht="18.75">
      <c r="A369" s="15"/>
      <c r="B369" s="14"/>
      <c r="C369" s="51"/>
      <c r="D369" s="52"/>
      <c r="E369" s="52"/>
      <c r="F369" s="52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s="24" customFormat="1" ht="18.75">
      <c r="A370" s="15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s="24" customFormat="1" ht="18.75">
      <c r="A371" s="15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s="24" customFormat="1" ht="18.75">
      <c r="A372" s="15"/>
      <c r="B372" s="14"/>
      <c r="C372" s="15" t="s">
        <v>8</v>
      </c>
      <c r="D372" s="15" t="s">
        <v>38</v>
      </c>
      <c r="E372" s="15" t="s">
        <v>5</v>
      </c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s="24" customFormat="1" ht="18.75">
      <c r="A373" s="15"/>
      <c r="B373" s="14"/>
      <c r="C373" s="15" t="str">
        <f>C367</f>
        <v>Mean</v>
      </c>
      <c r="D373" s="15">
        <f>D367</f>
        <v>3.0678125000000005</v>
      </c>
      <c r="E373" s="15">
        <f>E367</f>
        <v>-1.8774999999999997</v>
      </c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s="24" customFormat="1" ht="18.75">
      <c r="A374" s="15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:21" s="24" customFormat="1" ht="18.75">
      <c r="A375" s="15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s="24" customFormat="1" ht="18.75">
      <c r="A376" s="15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s="24" customFormat="1" ht="18.75">
      <c r="A377" s="15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s="24" customFormat="1" ht="18.75">
      <c r="A378" s="15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s="24" customFormat="1" ht="18.75">
      <c r="A379" s="16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s="24" customFormat="1" ht="18.75">
      <c r="A380" s="37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</row>
    <row r="381" spans="1:21" s="24" customFormat="1" ht="18.75">
      <c r="A381" s="15" t="str">
        <f>AJ34</f>
        <v>UR3-Root Length</v>
      </c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s="24" customFormat="1" ht="18.75">
      <c r="A382" s="15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s="24" customFormat="1" ht="18.75">
      <c r="A383" s="15"/>
      <c r="B383" s="14"/>
      <c r="C383" s="22"/>
      <c r="D383" s="22"/>
      <c r="E383" s="22"/>
      <c r="F383" s="22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s="24" customFormat="1" ht="18.75">
      <c r="A384" s="15"/>
      <c r="B384" s="14"/>
      <c r="C384" s="51"/>
      <c r="D384" s="51" t="s">
        <v>38</v>
      </c>
      <c r="E384" s="51" t="s">
        <v>5</v>
      </c>
      <c r="F384" s="51" t="s">
        <v>9</v>
      </c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s="24" customFormat="1" ht="18.75">
      <c r="A385" s="15"/>
      <c r="B385" s="14"/>
      <c r="C385" s="51" t="str">
        <f>A39</f>
        <v>Mean</v>
      </c>
      <c r="D385" s="59">
        <f>AJ39</f>
        <v>0.81375000000000008</v>
      </c>
      <c r="E385" s="59">
        <f>AK39</f>
        <v>0.5778125000000004</v>
      </c>
      <c r="F385" s="52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s="24" customFormat="1" ht="18.75">
      <c r="A386" s="15"/>
      <c r="B386" s="14"/>
      <c r="C386" s="51" t="str">
        <f>A40</f>
        <v>SD</v>
      </c>
      <c r="D386" s="59">
        <f>AJ40</f>
        <v>0.6917241199094597</v>
      </c>
      <c r="E386" s="59">
        <f>AK40</f>
        <v>1.0399929726034285</v>
      </c>
      <c r="F386" s="53">
        <f>AK37</f>
        <v>0.28940934940049723</v>
      </c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s="24" customFormat="1" ht="18.75">
      <c r="A387" s="15"/>
      <c r="B387" s="14"/>
      <c r="C387" s="51"/>
      <c r="D387" s="52"/>
      <c r="E387" s="52"/>
      <c r="F387" s="52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s="24" customFormat="1" ht="18.75">
      <c r="A388" s="15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s="24" customFormat="1" ht="18.75">
      <c r="A389" s="15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s="24" customFormat="1" ht="18.75">
      <c r="A390" s="15"/>
      <c r="B390" s="14"/>
      <c r="C390" s="15" t="s">
        <v>8</v>
      </c>
      <c r="D390" s="15" t="s">
        <v>38</v>
      </c>
      <c r="E390" s="15" t="s">
        <v>5</v>
      </c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s="24" customFormat="1" ht="18.75">
      <c r="A391" s="15"/>
      <c r="B391" s="14"/>
      <c r="C391" s="15" t="str">
        <f>C385</f>
        <v>Mean</v>
      </c>
      <c r="D391" s="15">
        <f>D385</f>
        <v>0.81375000000000008</v>
      </c>
      <c r="E391" s="15">
        <f>E385</f>
        <v>0.5778125000000004</v>
      </c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:21" s="24" customFormat="1" ht="18.75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s="24" customFormat="1" ht="18.75">
      <c r="A393" s="15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s="24" customFormat="1" ht="18.75">
      <c r="A394" s="15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s="24" customFormat="1" ht="18.75">
      <c r="A395" s="15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s="24" customFormat="1" ht="18.75">
      <c r="A396" s="15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s="24" customFormat="1" ht="18.75">
      <c r="A397" s="16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s="24" customFormat="1" ht="18.75">
      <c r="A398" s="37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</row>
    <row r="399" spans="1:21" s="24" customFormat="1" ht="18.75">
      <c r="A399" s="15" t="str">
        <f>AL34</f>
        <v>UR3-tipping-/FP</v>
      </c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s="24" customFormat="1" ht="18.75">
      <c r="A400" s="15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s="24" customFormat="1" ht="18.75">
      <c r="A401" s="15"/>
      <c r="B401" s="14"/>
      <c r="C401" s="22"/>
      <c r="D401" s="22"/>
      <c r="E401" s="22"/>
      <c r="F401" s="22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s="24" customFormat="1" ht="18.75">
      <c r="A402" s="15"/>
      <c r="B402" s="14"/>
      <c r="C402" s="51"/>
      <c r="D402" s="51" t="s">
        <v>38</v>
      </c>
      <c r="E402" s="51" t="s">
        <v>5</v>
      </c>
      <c r="F402" s="51" t="s">
        <v>9</v>
      </c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s="24" customFormat="1" ht="18.75">
      <c r="A403" s="15"/>
      <c r="B403" s="14"/>
      <c r="C403" s="51" t="str">
        <f>A39</f>
        <v>Mean</v>
      </c>
      <c r="D403" s="59">
        <f>AL39</f>
        <v>-10.118437499999999</v>
      </c>
      <c r="E403" s="59">
        <f>AM39</f>
        <v>-8.9153125000000006</v>
      </c>
      <c r="F403" s="52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s="24" customFormat="1" ht="18.75">
      <c r="A404" s="15"/>
      <c r="B404" s="14"/>
      <c r="C404" s="51" t="str">
        <f>A40</f>
        <v>SD</v>
      </c>
      <c r="D404" s="59">
        <f>AL40</f>
        <v>4.0529480384553818</v>
      </c>
      <c r="E404" s="59">
        <f>AM40</f>
        <v>14.177815242853315</v>
      </c>
      <c r="F404" s="53">
        <f>AM37</f>
        <v>0.64601904335248217</v>
      </c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s="24" customFormat="1" ht="18.75">
      <c r="A405" s="15"/>
      <c r="B405" s="14"/>
      <c r="C405" s="51"/>
      <c r="D405" s="52"/>
      <c r="E405" s="52"/>
      <c r="F405" s="52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s="24" customFormat="1" ht="18.75">
      <c r="A406" s="15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s="24" customFormat="1" ht="18.75">
      <c r="A407" s="15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s="24" customFormat="1" ht="18.75">
      <c r="A408" s="15"/>
      <c r="B408" s="14"/>
      <c r="C408" s="15" t="s">
        <v>8</v>
      </c>
      <c r="D408" s="15" t="s">
        <v>38</v>
      </c>
      <c r="E408" s="15" t="s">
        <v>5</v>
      </c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s="24" customFormat="1" ht="18.75">
      <c r="A409" s="15"/>
      <c r="B409" s="14"/>
      <c r="C409" s="15" t="str">
        <f>C403</f>
        <v>Mean</v>
      </c>
      <c r="D409" s="15">
        <f>D403</f>
        <v>-10.118437499999999</v>
      </c>
      <c r="E409" s="15">
        <f>E403</f>
        <v>-8.9153125000000006</v>
      </c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s="24" customFormat="1" ht="18.75">
      <c r="A410" s="15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s="24" customFormat="1" ht="18.75">
      <c r="A411" s="15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s="24" customFormat="1" ht="18.75">
      <c r="A412" s="15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s="24" customFormat="1" ht="18.75">
      <c r="A413" s="15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s="24" customFormat="1" ht="18.75">
      <c r="A414" s="15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s="24" customFormat="1" ht="18.75">
      <c r="A415" s="16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s="24" customFormat="1" ht="18.75">
      <c r="A416" s="37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</row>
    <row r="417" spans="1:21" s="24" customFormat="1" ht="18.75">
      <c r="A417" s="37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</row>
    <row r="418" spans="1:21" s="24" customFormat="1" ht="18.75">
      <c r="A418" s="37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</row>
    <row r="419" spans="1:21" s="24" customFormat="1" ht="18.75">
      <c r="A419" s="37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</row>
    <row r="420" spans="1:21" s="24" customFormat="1" ht="18.75">
      <c r="A420" s="37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</row>
    <row r="421" spans="1:21" s="24" customFormat="1" ht="18.75">
      <c r="A421" s="37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</row>
    <row r="422" spans="1:21" s="24" customFormat="1" ht="18.75">
      <c r="A422" s="37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</row>
    <row r="423" spans="1:21" s="24" customFormat="1" ht="18.75">
      <c r="A423" s="37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</row>
    <row r="424" spans="1:21" s="24" customFormat="1" ht="18.75">
      <c r="A424" s="37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</row>
    <row r="425" spans="1:21" s="24" customFormat="1" ht="18.75">
      <c r="A425" s="37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</row>
    <row r="426" spans="1:21" s="24" customFormat="1" ht="18.75">
      <c r="A426" s="37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</row>
    <row r="427" spans="1:21" s="24" customFormat="1" ht="18.75">
      <c r="A427" s="37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</row>
    <row r="428" spans="1:21" s="24" customFormat="1" ht="18.75">
      <c r="A428" s="37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</row>
    <row r="429" spans="1:21" s="24" customFormat="1" ht="18.75">
      <c r="A429" s="37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</row>
    <row r="430" spans="1:21" s="24" customFormat="1" ht="18.75">
      <c r="A430" s="37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</row>
    <row r="431" spans="1:21" s="24" customFormat="1" ht="18.75">
      <c r="A431" s="37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</row>
    <row r="432" spans="1:21" s="24" customFormat="1" ht="18.75">
      <c r="A432" s="37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</row>
    <row r="433" spans="1:21" s="24" customFormat="1" ht="18.75">
      <c r="A433" s="37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</row>
    <row r="434" spans="1:21" s="24" customFormat="1" ht="18.75">
      <c r="A434" s="37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</row>
    <row r="435" spans="1:21" s="24" customFormat="1" ht="18.75">
      <c r="A435" s="37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</row>
    <row r="436" spans="1:21" s="24" customFormat="1" ht="18.75">
      <c r="A436" s="37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</row>
    <row r="437" spans="1:21" s="24" customFormat="1" ht="18.75">
      <c r="A437" s="37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</row>
    <row r="438" spans="1:21" s="24" customFormat="1" ht="18.75">
      <c r="A438" s="37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</row>
    <row r="439" spans="1:21" s="24" customFormat="1" ht="18.75">
      <c r="A439" s="37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</row>
    <row r="440" spans="1:21" s="24" customFormat="1" ht="18.75">
      <c r="A440" s="37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</row>
    <row r="441" spans="1:21" s="24" customFormat="1" ht="18.75">
      <c r="A441" s="37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</row>
    <row r="442" spans="1:21" s="24" customFormat="1" ht="18.75">
      <c r="A442" s="37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</row>
    <row r="443" spans="1:21" s="24" customFormat="1" ht="18.75">
      <c r="A443" s="37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</row>
    <row r="444" spans="1:21" s="24" customFormat="1" ht="18.75">
      <c r="A444" s="37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</row>
    <row r="445" spans="1:21" s="24" customFormat="1" ht="18.75">
      <c r="A445" s="37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</row>
    <row r="446" spans="1:21" s="24" customFormat="1" ht="18.75">
      <c r="A446" s="37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</row>
    <row r="447" spans="1:21" s="24" customFormat="1" ht="18.75">
      <c r="A447" s="37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</row>
    <row r="448" spans="1:21" s="24" customFormat="1" ht="18.75">
      <c r="A448" s="37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</row>
    <row r="449" spans="1:21" s="24" customFormat="1" ht="18.75">
      <c r="A449" s="37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</row>
    <row r="450" spans="1:21" s="24" customFormat="1" ht="18.75">
      <c r="A450" s="37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</row>
    <row r="451" spans="1:21" s="24" customFormat="1" ht="18.75">
      <c r="A451" s="37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</row>
    <row r="452" spans="1:21" s="24" customFormat="1" ht="18.75">
      <c r="A452" s="37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</row>
    <row r="453" spans="1:21" s="24" customFormat="1" ht="18.75">
      <c r="A453" s="37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</row>
    <row r="454" spans="1:21" s="24" customFormat="1" ht="18.75">
      <c r="A454" s="37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</row>
    <row r="455" spans="1:21" s="24" customFormat="1" ht="18.75">
      <c r="A455" s="37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</row>
    <row r="456" spans="1:21" s="24" customFormat="1" ht="18.75">
      <c r="A456" s="37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</row>
    <row r="457" spans="1:21" s="24" customFormat="1" ht="18.75">
      <c r="A457" s="37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</row>
    <row r="458" spans="1:21" s="24" customFormat="1" ht="18.75">
      <c r="A458" s="37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</row>
    <row r="459" spans="1:21" s="24" customFormat="1" ht="18.75">
      <c r="A459" s="37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</row>
    <row r="460" spans="1:21" s="24" customFormat="1" ht="18.75">
      <c r="A460" s="37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</row>
    <row r="461" spans="1:21" s="24" customFormat="1" ht="18.75">
      <c r="A461" s="37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</row>
    <row r="462" spans="1:21" s="24" customFormat="1" ht="18.75">
      <c r="A462" s="37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</row>
    <row r="463" spans="1:21" s="24" customFormat="1" ht="18.75">
      <c r="A463" s="37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</row>
    <row r="464" spans="1:21" s="24" customFormat="1" ht="18.75">
      <c r="A464" s="37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</row>
    <row r="465" spans="1:21" s="24" customFormat="1" ht="18.75">
      <c r="A465" s="37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</row>
    <row r="466" spans="1:21" s="24" customFormat="1" ht="18.75">
      <c r="A466" s="37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</row>
    <row r="467" spans="1:21" s="24" customFormat="1" ht="18.75">
      <c r="A467" s="37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</row>
    <row r="468" spans="1:21" s="24" customFormat="1" ht="18.75">
      <c r="A468" s="37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</row>
    <row r="469" spans="1:21" s="24" customFormat="1" ht="18.75">
      <c r="A469" s="37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</row>
    <row r="470" spans="1:21" s="24" customFormat="1" ht="18.75">
      <c r="A470" s="37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</row>
    <row r="471" spans="1:21" s="24" customFormat="1" ht="18.75">
      <c r="A471" s="37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</row>
    <row r="472" spans="1:21" s="24" customFormat="1" ht="18.75">
      <c r="A472" s="37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</row>
    <row r="473" spans="1:21" s="24" customFormat="1" ht="18.75">
      <c r="A473" s="37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</row>
    <row r="474" spans="1:21" s="24" customFormat="1" ht="18.75">
      <c r="A474" s="37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</row>
    <row r="475" spans="1:21" s="24" customFormat="1" ht="18.75">
      <c r="A475" s="37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</row>
    <row r="476" spans="1:21" s="24" customFormat="1" ht="18.75">
      <c r="A476" s="37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</row>
    <row r="477" spans="1:21" s="24" customFormat="1" ht="18.75">
      <c r="A477" s="37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</row>
    <row r="478" spans="1:21" s="24" customFormat="1" ht="18.75">
      <c r="A478" s="37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</row>
    <row r="479" spans="1:21" s="24" customFormat="1" ht="18.75">
      <c r="A479" s="37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</row>
    <row r="480" spans="1:21" s="24" customFormat="1" ht="18.75">
      <c r="A480" s="37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</row>
    <row r="481" spans="1:21" s="24" customFormat="1" ht="18.75">
      <c r="A481" s="37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</row>
    <row r="482" spans="1:21" s="24" customFormat="1" ht="18.75">
      <c r="A482" s="37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</row>
    <row r="483" spans="1:21" s="24" customFormat="1" ht="18.75">
      <c r="A483" s="37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</row>
    <row r="484" spans="1:21" s="24" customFormat="1" ht="18.75">
      <c r="A484" s="37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</row>
    <row r="485" spans="1:21" s="24" customFormat="1" ht="18.75">
      <c r="A485" s="37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</row>
    <row r="486" spans="1:21" s="24" customFormat="1" ht="18.75">
      <c r="A486" s="37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</row>
    <row r="487" spans="1:21" s="24" customFormat="1" ht="18.75">
      <c r="A487" s="37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</row>
    <row r="488" spans="1:21" s="24" customFormat="1" ht="18.75">
      <c r="A488" s="37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</row>
    <row r="489" spans="1:21" s="24" customFormat="1" ht="18.75">
      <c r="A489" s="37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</row>
    <row r="490" spans="1:21" s="24" customFormat="1" ht="18.75">
      <c r="A490" s="37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</row>
    <row r="491" spans="1:21" s="24" customFormat="1" ht="18.75">
      <c r="A491" s="37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</row>
    <row r="492" spans="1:21" s="24" customFormat="1" ht="18.75">
      <c r="A492" s="37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</row>
    <row r="493" spans="1:21" s="24" customFormat="1" ht="18.75">
      <c r="A493" s="37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</row>
    <row r="494" spans="1:21" s="24" customFormat="1" ht="18.75">
      <c r="A494" s="37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</row>
    <row r="495" spans="1:21" s="24" customFormat="1" ht="18.75">
      <c r="A495" s="37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</row>
    <row r="496" spans="1:21" s="24" customFormat="1" ht="18.75">
      <c r="A496" s="37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</row>
    <row r="497" spans="1:21" s="24" customFormat="1" ht="18.75">
      <c r="A497" s="37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</row>
    <row r="498" spans="1:21" s="24" customFormat="1" ht="18.75">
      <c r="A498" s="37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</row>
    <row r="499" spans="1:21" s="24" customFormat="1" ht="18.75">
      <c r="A499" s="37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</row>
    <row r="500" spans="1:21" s="24" customFormat="1" ht="18.75">
      <c r="A500" s="37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</row>
    <row r="501" spans="1:21" s="24" customFormat="1" ht="18.75">
      <c r="A501" s="37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</row>
    <row r="502" spans="1:21" s="24" customFormat="1" ht="18.75">
      <c r="A502" s="37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</row>
    <row r="503" spans="1:21" s="24" customFormat="1" ht="18.75">
      <c r="A503" s="37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</row>
    <row r="504" spans="1:21" s="24" customFormat="1" ht="18.75">
      <c r="A504" s="37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</row>
    <row r="505" spans="1:21" s="24" customFormat="1" ht="18.75">
      <c r="A505" s="37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</row>
    <row r="506" spans="1:21" s="24" customFormat="1" ht="18.75">
      <c r="A506" s="37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</row>
    <row r="507" spans="1:21" s="24" customFormat="1" ht="18.75">
      <c r="A507" s="37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</row>
    <row r="508" spans="1:21" s="24" customFormat="1" ht="18.75">
      <c r="A508" s="37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</row>
    <row r="509" spans="1:21" s="24" customFormat="1" ht="18.75">
      <c r="A509" s="37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</row>
    <row r="510" spans="1:21" s="24" customFormat="1" ht="18.75">
      <c r="A510" s="37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</row>
    <row r="511" spans="1:21" s="24" customFormat="1" ht="18.75">
      <c r="A511" s="37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</row>
    <row r="512" spans="1:21" s="24" customFormat="1" ht="18.75">
      <c r="A512" s="37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</row>
    <row r="513" spans="1:21" s="24" customFormat="1" ht="18.75">
      <c r="A513" s="37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</row>
    <row r="514" spans="1:21" s="24" customFormat="1" ht="18.75">
      <c r="A514" s="37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</row>
    <row r="515" spans="1:21" s="24" customFormat="1" ht="18.75">
      <c r="A515" s="37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</row>
    <row r="516" spans="1:21" s="24" customFormat="1" ht="18.75">
      <c r="A516" s="37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</row>
    <row r="517" spans="1:21" s="24" customFormat="1" ht="18.75">
      <c r="A517" s="37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</row>
    <row r="518" spans="1:21" s="24" customFormat="1" ht="18.75">
      <c r="A518" s="37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</row>
    <row r="519" spans="1:21" s="24" customFormat="1" ht="18.75">
      <c r="A519" s="37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</row>
    <row r="520" spans="1:21" s="24" customFormat="1" ht="18.75">
      <c r="A520" s="37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</row>
    <row r="521" spans="1:21" s="24" customFormat="1" ht="18.75">
      <c r="A521" s="37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</row>
    <row r="522" spans="1:21" s="24" customFormat="1" ht="18.75">
      <c r="A522" s="37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</row>
    <row r="523" spans="1:21" s="24" customFormat="1" ht="18.75">
      <c r="A523" s="37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</row>
    <row r="524" spans="1:21" s="24" customFormat="1" ht="18.75">
      <c r="A524" s="37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</row>
    <row r="525" spans="1:21" s="24" customFormat="1" ht="18.75">
      <c r="A525" s="37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</row>
    <row r="526" spans="1:21" s="24" customFormat="1" ht="18.75">
      <c r="A526" s="37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</row>
    <row r="527" spans="1:21" s="24" customFormat="1" ht="18.75">
      <c r="A527" s="37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</row>
    <row r="528" spans="1:21" s="24" customFormat="1" ht="18.75">
      <c r="A528" s="37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</row>
    <row r="529" spans="1:21" s="24" customFormat="1" ht="18.75">
      <c r="A529" s="37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</row>
    <row r="530" spans="1:21" s="24" customFormat="1" ht="18.75">
      <c r="A530" s="37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</row>
    <row r="531" spans="1:21" s="24" customFormat="1" ht="18.75">
      <c r="A531" s="37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</row>
    <row r="532" spans="1:21" s="24" customFormat="1" ht="18.75">
      <c r="A532" s="37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</row>
    <row r="533" spans="1:21" s="24" customFormat="1" ht="18.75">
      <c r="A533" s="37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</row>
    <row r="534" spans="1:21" s="24" customFormat="1" ht="18.75">
      <c r="A534" s="37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</row>
    <row r="535" spans="1:21" s="24" customFormat="1" ht="18.75">
      <c r="A535" s="37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</row>
    <row r="536" spans="1:21" s="24" customFormat="1" ht="18.75">
      <c r="A536" s="37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</row>
    <row r="537" spans="1:21" s="24" customFormat="1" ht="18.75">
      <c r="A537" s="37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</row>
    <row r="538" spans="1:21" s="24" customFormat="1" ht="18.75">
      <c r="A538" s="37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</row>
    <row r="539" spans="1:21" s="24" customFormat="1" ht="18.75">
      <c r="A539" s="37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</row>
    <row r="540" spans="1:21" s="24" customFormat="1" ht="18.75">
      <c r="A540" s="37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</row>
    <row r="541" spans="1:21" s="24" customFormat="1" ht="18.75">
      <c r="A541" s="37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</row>
    <row r="542" spans="1:21" s="24" customFormat="1" ht="18.75">
      <c r="A542" s="37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</row>
    <row r="543" spans="1:21" s="24" customFormat="1" ht="18.75">
      <c r="A543" s="37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</row>
    <row r="544" spans="1:21" s="24" customFormat="1" ht="18.75">
      <c r="A544" s="37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</row>
    <row r="545" spans="1:21" s="24" customFormat="1" ht="18.75">
      <c r="A545" s="37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</row>
    <row r="546" spans="1:21" s="24" customFormat="1" ht="18.75">
      <c r="A546" s="37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</row>
    <row r="547" spans="1:21" s="24" customFormat="1" ht="18.75">
      <c r="A547" s="37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</row>
    <row r="548" spans="1:21" s="24" customFormat="1" ht="18.75">
      <c r="A548" s="37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</row>
    <row r="549" spans="1:21" s="24" customFormat="1" ht="18.75">
      <c r="A549" s="37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</row>
    <row r="550" spans="1:21" s="24" customFormat="1" ht="18.75">
      <c r="A550" s="37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</row>
    <row r="551" spans="1:21" s="24" customFormat="1" ht="18.75">
      <c r="A551" s="37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</row>
    <row r="552" spans="1:21" s="24" customFormat="1" ht="18.75">
      <c r="A552" s="37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</row>
    <row r="553" spans="1:21" s="24" customFormat="1" ht="18.75">
      <c r="A553" s="37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</row>
    <row r="554" spans="1:21" s="24" customFormat="1" ht="18.75">
      <c r="A554" s="37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</row>
    <row r="555" spans="1:21" s="24" customFormat="1" ht="18.75">
      <c r="A555" s="37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</row>
    <row r="556" spans="1:21" s="24" customFormat="1" ht="18.75">
      <c r="A556" s="37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</row>
    <row r="557" spans="1:21" s="24" customFormat="1" ht="18.75">
      <c r="A557" s="37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</row>
    <row r="558" spans="1:21" s="24" customFormat="1" ht="18.75">
      <c r="A558" s="37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</row>
    <row r="559" spans="1:21" s="24" customFormat="1" ht="18.75">
      <c r="A559" s="37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</row>
    <row r="560" spans="1:21" s="24" customFormat="1" ht="18.75">
      <c r="A560" s="37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</row>
    <row r="561" spans="1:21" s="24" customFormat="1" ht="18.75">
      <c r="A561" s="37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</row>
    <row r="562" spans="1:21" s="24" customFormat="1" ht="18.75">
      <c r="A562" s="37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</row>
    <row r="563" spans="1:21" s="24" customFormat="1" ht="18.75">
      <c r="A563" s="37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</row>
    <row r="564" spans="1:21" s="24" customFormat="1" ht="18.75">
      <c r="A564" s="37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</row>
    <row r="565" spans="1:21" s="24" customFormat="1" ht="18.75">
      <c r="A565" s="37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</row>
    <row r="566" spans="1:21" s="24" customFormat="1" ht="18.75">
      <c r="A566" s="37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</row>
    <row r="567" spans="1:21" s="24" customFormat="1" ht="18.75">
      <c r="A567" s="37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</row>
    <row r="568" spans="1:21" s="24" customFormat="1" ht="18.75">
      <c r="A568" s="37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</row>
    <row r="569" spans="1:21" s="24" customFormat="1" ht="18.75">
      <c r="A569" s="37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</row>
    <row r="570" spans="1:21" s="24" customFormat="1" ht="18.75">
      <c r="A570" s="37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</row>
    <row r="571" spans="1:21" s="24" customFormat="1" ht="18.75">
      <c r="A571" s="37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</row>
    <row r="572" spans="1:21" s="24" customFormat="1" ht="18.75">
      <c r="A572" s="37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</row>
    <row r="573" spans="1:21" s="24" customFormat="1" ht="18.75">
      <c r="A573" s="37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</row>
    <row r="574" spans="1:21" s="24" customFormat="1" ht="18.75">
      <c r="A574" s="37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</row>
    <row r="575" spans="1:21" s="24" customFormat="1" ht="18.75">
      <c r="A575" s="37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</row>
    <row r="576" spans="1:21" s="24" customFormat="1" ht="18.75">
      <c r="A576" s="37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</row>
    <row r="577" spans="1:21" s="24" customFormat="1" ht="18.75">
      <c r="A577" s="37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</row>
    <row r="578" spans="1:21" s="24" customFormat="1" ht="18.75">
      <c r="A578" s="37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</row>
    <row r="579" spans="1:21" s="24" customFormat="1" ht="18.75">
      <c r="A579" s="37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</row>
    <row r="580" spans="1:21" s="24" customFormat="1" ht="18.75">
      <c r="A580" s="37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</row>
    <row r="581" spans="1:21" s="24" customFormat="1" ht="18.75">
      <c r="A581" s="37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</row>
    <row r="582" spans="1:21" s="24" customFormat="1" ht="18.75">
      <c r="A582" s="37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</row>
    <row r="583" spans="1:21" s="24" customFormat="1" ht="18.75">
      <c r="A583" s="37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</row>
    <row r="584" spans="1:21" s="24" customFormat="1" ht="18.75">
      <c r="A584" s="37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</row>
    <row r="585" spans="1:21" s="24" customFormat="1" ht="18.75">
      <c r="A585" s="37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</row>
    <row r="586" spans="1:21" s="24" customFormat="1" ht="18.75">
      <c r="A586" s="37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</row>
    <row r="587" spans="1:21" s="24" customFormat="1" ht="18.75">
      <c r="A587" s="37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</row>
    <row r="588" spans="1:21" s="24" customFormat="1" ht="18.75">
      <c r="A588" s="37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</row>
    <row r="589" spans="1:21" s="24" customFormat="1" ht="18.75">
      <c r="A589" s="37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</row>
    <row r="590" spans="1:21" s="24" customFormat="1" ht="18.75">
      <c r="A590" s="37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</row>
    <row r="591" spans="1:21" s="24" customFormat="1" ht="18.75">
      <c r="A591" s="37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</row>
    <row r="592" spans="1:21" s="24" customFormat="1" ht="18.75">
      <c r="A592" s="37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</row>
    <row r="593" spans="1:21" s="24" customFormat="1" ht="18.75">
      <c r="A593" s="37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</row>
    <row r="594" spans="1:21" s="24" customFormat="1" ht="18.75">
      <c r="A594" s="37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</row>
    <row r="595" spans="1:21" s="24" customFormat="1" ht="18.75">
      <c r="A595" s="37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</row>
    <row r="596" spans="1:21" s="24" customFormat="1" ht="18.75">
      <c r="A596" s="37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</row>
    <row r="597" spans="1:21" s="24" customFormat="1" ht="18.75">
      <c r="A597" s="37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</row>
    <row r="598" spans="1:21" s="24" customFormat="1" ht="18.75">
      <c r="A598" s="37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</row>
    <row r="599" spans="1:21" s="24" customFormat="1" ht="18.75">
      <c r="A599" s="37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</row>
    <row r="600" spans="1:21" s="24" customFormat="1" ht="18.75">
      <c r="A600" s="37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</row>
    <row r="601" spans="1:21" s="24" customFormat="1" ht="18.75">
      <c r="A601" s="37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</row>
    <row r="602" spans="1:21" s="24" customFormat="1" ht="18.75">
      <c r="A602" s="37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</row>
    <row r="603" spans="1:21" s="24" customFormat="1" ht="18.75">
      <c r="A603" s="37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</row>
    <row r="604" spans="1:21" s="24" customFormat="1" ht="18.75">
      <c r="A604" s="37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</row>
    <row r="605" spans="1:21" s="24" customFormat="1" ht="18.75">
      <c r="A605" s="37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</row>
    <row r="606" spans="1:21" s="24" customFormat="1" ht="18.75">
      <c r="A606" s="37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</row>
    <row r="607" spans="1:21" s="24" customFormat="1" ht="18.75">
      <c r="A607" s="37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</row>
    <row r="608" spans="1:21" s="24" customFormat="1" ht="18.75">
      <c r="A608" s="37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</row>
    <row r="609" spans="1:21" s="24" customFormat="1" ht="18.75">
      <c r="A609" s="37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</row>
    <row r="610" spans="1:21" s="24" customFormat="1" ht="18.75">
      <c r="A610" s="37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</row>
    <row r="611" spans="1:21" s="24" customFormat="1" ht="18.75">
      <c r="A611" s="37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</row>
    <row r="612" spans="1:21" s="24" customFormat="1" ht="18.75">
      <c r="A612" s="37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</row>
    <row r="613" spans="1:21" s="24" customFormat="1" ht="18.75">
      <c r="A613" s="37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</row>
    <row r="614" spans="1:21" s="24" customFormat="1" ht="18.75">
      <c r="A614" s="37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</row>
    <row r="615" spans="1:21" s="24" customFormat="1" ht="18.75">
      <c r="A615" s="37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</row>
    <row r="616" spans="1:21" s="24" customFormat="1" ht="18.75">
      <c r="A616" s="37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</row>
    <row r="617" spans="1:21" s="24" customFormat="1" ht="18.75">
      <c r="A617" s="37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</row>
    <row r="618" spans="1:21" s="24" customFormat="1" ht="18.75">
      <c r="A618" s="37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</row>
    <row r="619" spans="1:21" s="24" customFormat="1" ht="18.75">
      <c r="A619" s="37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</row>
    <row r="620" spans="1:21" s="24" customFormat="1" ht="18.75">
      <c r="A620" s="37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</row>
    <row r="621" spans="1:21" s="24" customFormat="1" ht="18.75">
      <c r="A621" s="37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</row>
    <row r="622" spans="1:21" s="24" customFormat="1" ht="18.75">
      <c r="A622" s="37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</row>
    <row r="623" spans="1:21" s="24" customFormat="1" ht="18.75">
      <c r="A623" s="37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</row>
    <row r="624" spans="1:21" s="24" customFormat="1" ht="18.75">
      <c r="A624" s="37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</row>
    <row r="625" spans="1:21" s="24" customFormat="1" ht="18.75">
      <c r="A625" s="37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</row>
    <row r="626" spans="1:21" s="24" customFormat="1" ht="18.75">
      <c r="A626" s="37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</row>
    <row r="627" spans="1:21" s="24" customFormat="1" ht="18.75">
      <c r="A627" s="37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</row>
    <row r="628" spans="1:21" s="24" customFormat="1" ht="18.75">
      <c r="A628" s="37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</row>
    <row r="629" spans="1:21" s="24" customFormat="1" ht="18.75">
      <c r="A629" s="37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</row>
    <row r="630" spans="1:21" s="24" customFormat="1" ht="18.75">
      <c r="A630" s="37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</row>
    <row r="631" spans="1:21" ht="18.75">
      <c r="A631" s="15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:21" ht="18.75">
      <c r="A632" s="15"/>
      <c r="B632" s="14"/>
      <c r="C632" s="14"/>
      <c r="D632" s="41" t="s">
        <v>8</v>
      </c>
      <c r="E632" s="42" t="s">
        <v>38</v>
      </c>
      <c r="F632" s="43" t="s">
        <v>5</v>
      </c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:21" ht="18.75">
      <c r="A633" s="15"/>
      <c r="B633" s="14"/>
      <c r="C633" s="14"/>
      <c r="D633" s="47">
        <f>C333</f>
        <v>0</v>
      </c>
      <c r="E633" s="45">
        <f>D333</f>
        <v>0</v>
      </c>
      <c r="F633" s="46">
        <f>F333</f>
        <v>0</v>
      </c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:21" ht="18.75">
      <c r="A634" s="15"/>
      <c r="B634" s="14"/>
      <c r="C634" s="14"/>
      <c r="D634" s="47">
        <f t="shared" ref="D634:E643" si="15">C334</f>
        <v>0</v>
      </c>
      <c r="E634" s="45">
        <f t="shared" si="15"/>
        <v>0</v>
      </c>
      <c r="F634" s="46">
        <f t="shared" ref="F634:F643" si="16">F334</f>
        <v>0</v>
      </c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:21" ht="18.75">
      <c r="A635" s="15"/>
      <c r="B635" s="14"/>
      <c r="C635" s="14"/>
      <c r="D635" s="47">
        <f t="shared" si="15"/>
        <v>0</v>
      </c>
      <c r="E635" s="45">
        <f t="shared" si="15"/>
        <v>0</v>
      </c>
      <c r="F635" s="46">
        <f t="shared" si="16"/>
        <v>0</v>
      </c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:21" ht="18.75">
      <c r="A636" s="15"/>
      <c r="B636" s="14"/>
      <c r="C636" s="14"/>
      <c r="D636" s="47" t="str">
        <f t="shared" si="15"/>
        <v>Column1</v>
      </c>
      <c r="E636" s="45" t="str">
        <f t="shared" si="15"/>
        <v>Intervention</v>
      </c>
      <c r="F636" s="46">
        <f t="shared" si="16"/>
        <v>0</v>
      </c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:21" ht="18.75">
      <c r="A637" s="15"/>
      <c r="B637" s="14"/>
      <c r="C637" s="14"/>
      <c r="D637" s="47" t="str">
        <f t="shared" si="15"/>
        <v>Mean</v>
      </c>
      <c r="E637" s="45">
        <f t="shared" si="15"/>
        <v>-11.370625000000002</v>
      </c>
      <c r="F637" s="46">
        <f t="shared" si="16"/>
        <v>0</v>
      </c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:21" ht="18.75">
      <c r="A638" s="15"/>
      <c r="B638" s="14"/>
      <c r="C638" s="14"/>
      <c r="D638" s="47">
        <f t="shared" si="15"/>
        <v>0</v>
      </c>
      <c r="E638" s="45">
        <f t="shared" si="15"/>
        <v>0</v>
      </c>
      <c r="F638" s="46">
        <f t="shared" si="16"/>
        <v>0</v>
      </c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:21" ht="18.75">
      <c r="A639" s="15"/>
      <c r="B639" s="14"/>
      <c r="C639" s="14"/>
      <c r="D639" s="47">
        <f t="shared" si="15"/>
        <v>0</v>
      </c>
      <c r="E639" s="45">
        <f t="shared" si="15"/>
        <v>0</v>
      </c>
      <c r="F639" s="46">
        <f t="shared" si="16"/>
        <v>0</v>
      </c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:21" ht="18.75">
      <c r="A640" s="15"/>
      <c r="B640" s="14"/>
      <c r="C640" s="14"/>
      <c r="D640" s="47">
        <f t="shared" si="15"/>
        <v>0</v>
      </c>
      <c r="E640" s="45">
        <f t="shared" si="15"/>
        <v>0</v>
      </c>
      <c r="F640" s="46">
        <f t="shared" si="16"/>
        <v>0</v>
      </c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:21" ht="18.75">
      <c r="A641" s="15"/>
      <c r="B641" s="14"/>
      <c r="C641" s="14"/>
      <c r="D641" s="47">
        <f t="shared" si="15"/>
        <v>0</v>
      </c>
      <c r="E641" s="45">
        <f t="shared" si="15"/>
        <v>0</v>
      </c>
      <c r="F641" s="46">
        <f t="shared" si="16"/>
        <v>0</v>
      </c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:21" ht="18.75">
      <c r="A642" s="15"/>
      <c r="B642" s="14"/>
      <c r="C642" s="14"/>
      <c r="D642" s="47">
        <f t="shared" si="15"/>
        <v>0</v>
      </c>
      <c r="E642" s="45">
        <f t="shared" si="15"/>
        <v>0</v>
      </c>
      <c r="F642" s="46">
        <f t="shared" si="16"/>
        <v>0</v>
      </c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:21" ht="18.75">
      <c r="A643" s="15"/>
      <c r="B643" s="14"/>
      <c r="C643" s="14"/>
      <c r="D643" s="47">
        <f t="shared" si="15"/>
        <v>0</v>
      </c>
      <c r="E643" s="45">
        <f t="shared" si="15"/>
        <v>0</v>
      </c>
      <c r="F643" s="46">
        <f t="shared" si="16"/>
        <v>0</v>
      </c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:21" ht="18.75">
      <c r="A644" s="15"/>
      <c r="B644" s="14"/>
      <c r="C644" s="14"/>
      <c r="D644" s="44"/>
      <c r="E644" s="45"/>
      <c r="F644" s="46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:21" ht="18.75">
      <c r="A645" s="15"/>
      <c r="B645" s="14"/>
      <c r="C645"/>
      <c r="D645"/>
      <c r="E645"/>
      <c r="F645"/>
      <c r="G645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:21" ht="18.75">
      <c r="A646" s="15"/>
      <c r="B646" s="14"/>
      <c r="C646" s="54"/>
      <c r="D646" s="54"/>
      <c r="E646" s="54" t="s">
        <v>38</v>
      </c>
      <c r="F646" s="54" t="s">
        <v>5</v>
      </c>
      <c r="G646" s="54" t="s">
        <v>9</v>
      </c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:21" ht="18.75">
      <c r="A647" s="15"/>
      <c r="B647" s="14"/>
      <c r="C647" s="54" t="str">
        <f>D34</f>
        <v>UR3Center-FP</v>
      </c>
      <c r="D647" s="54" t="str">
        <f>A39</f>
        <v>Mean</v>
      </c>
      <c r="E647" s="55">
        <f>D39</f>
        <v>1.8631249999999997</v>
      </c>
      <c r="F647" s="55">
        <f>E39</f>
        <v>1.7215624999999997</v>
      </c>
      <c r="G647" s="56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:21" ht="18.75">
      <c r="A648" s="15"/>
      <c r="B648" s="14"/>
      <c r="C648" s="54"/>
      <c r="D648" s="54" t="str">
        <f>A40</f>
        <v>SD</v>
      </c>
      <c r="E648" s="55">
        <f>D40</f>
        <v>0.79453146063292246</v>
      </c>
      <c r="F648" s="55">
        <f>E40</f>
        <v>1.4602189614309842</v>
      </c>
      <c r="G648" s="56">
        <f>E38</f>
        <v>0.89300000000000002</v>
      </c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:21" ht="18.75">
      <c r="A649" s="15"/>
      <c r="B649" s="14"/>
      <c r="C649" s="54"/>
      <c r="D649" s="54"/>
      <c r="E649" s="55"/>
      <c r="F649" s="56"/>
      <c r="G649" s="56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:21" ht="18.75">
      <c r="A650" s="15"/>
      <c r="B650" s="14"/>
      <c r="C650" s="54" t="str">
        <f>F34</f>
        <v>UR3apex-FP</v>
      </c>
      <c r="D650" s="54" t="str">
        <f>A39</f>
        <v>Mean</v>
      </c>
      <c r="E650" s="55">
        <f>F39</f>
        <v>6.9062499999999999E-2</v>
      </c>
      <c r="F650" s="55">
        <f>G39</f>
        <v>0.35624999999999996</v>
      </c>
      <c r="G650" s="56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:21" ht="18.75">
      <c r="A651" s="15"/>
      <c r="B651" s="14"/>
      <c r="C651" s="54"/>
      <c r="D651" s="54" t="str">
        <f>A40</f>
        <v>SD</v>
      </c>
      <c r="E651" s="55">
        <f>F40</f>
        <v>1.3147215070611082</v>
      </c>
      <c r="F651" s="55">
        <f>G40</f>
        <v>1.0074040416961838</v>
      </c>
      <c r="G651" s="56">
        <f>G38</f>
        <v>0</v>
      </c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:21" ht="18.75">
      <c r="A652" s="15"/>
      <c r="B652" s="14"/>
      <c r="C652" s="54"/>
      <c r="D652" s="54"/>
      <c r="E652" s="56"/>
      <c r="F652" s="56"/>
      <c r="G652" s="56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:21" ht="18.75">
      <c r="A653" s="15"/>
      <c r="B653" s="14"/>
      <c r="C653" s="54" t="str">
        <f>H34</f>
        <v>UR6tip-FP</v>
      </c>
      <c r="D653" s="54" t="str">
        <f>A39</f>
        <v>Mean</v>
      </c>
      <c r="E653" s="55">
        <f>H39</f>
        <v>0.87281250000000021</v>
      </c>
      <c r="F653" s="55">
        <f>I39</f>
        <v>1.3553125000000001</v>
      </c>
      <c r="G653" s="56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:21" ht="18.75">
      <c r="A654" s="15"/>
      <c r="B654" s="14"/>
      <c r="C654" s="54"/>
      <c r="D654" s="54" t="str">
        <f>A40</f>
        <v>SD</v>
      </c>
      <c r="E654" s="55">
        <f>H40</f>
        <v>1.0991235052707726</v>
      </c>
      <c r="F654" s="55">
        <f>I40</f>
        <v>1.1227586543722308</v>
      </c>
      <c r="G654" s="56">
        <f>I38</f>
        <v>0</v>
      </c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:21" ht="18.75">
      <c r="A655" s="15"/>
      <c r="B655" s="14"/>
      <c r="C655" s="54"/>
      <c r="D655" s="54"/>
      <c r="E655" s="56"/>
      <c r="F655" s="56"/>
      <c r="G655" s="56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:21" ht="18.75">
      <c r="A656" s="15"/>
      <c r="B656" s="14"/>
      <c r="C656" s="54" t="str">
        <f>J34</f>
        <v>UR6Center-FP</v>
      </c>
      <c r="D656" s="54" t="str">
        <f>A39</f>
        <v>Mean</v>
      </c>
      <c r="E656" s="55">
        <f>J39</f>
        <v>0.43687499999999996</v>
      </c>
      <c r="F656" s="55">
        <f>K39</f>
        <v>0.72968749999999971</v>
      </c>
      <c r="G656" s="56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:21" ht="18.75">
      <c r="A657" s="15"/>
      <c r="B657" s="14"/>
      <c r="C657" s="54"/>
      <c r="D657" s="54" t="str">
        <f>A40</f>
        <v>SD</v>
      </c>
      <c r="E657" s="55">
        <f>J40</f>
        <v>0.87186280919908243</v>
      </c>
      <c r="F657" s="55">
        <f>K40</f>
        <v>0.80223672950151714</v>
      </c>
      <c r="G657" s="56">
        <f>K38</f>
        <v>7.5999999999999998E-2</v>
      </c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:21" ht="18.75">
      <c r="A658" s="15"/>
      <c r="B658" s="14"/>
      <c r="C658" s="54"/>
      <c r="D658" s="54"/>
      <c r="E658" s="56"/>
      <c r="F658" s="56"/>
      <c r="G658" s="56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:21" ht="18.75">
      <c r="A659" s="15"/>
      <c r="B659" s="14"/>
      <c r="C659" s="54" t="str">
        <f>L34</f>
        <v>UR6apex-FP</v>
      </c>
      <c r="D659" s="54" t="str">
        <f>A39</f>
        <v>Mean</v>
      </c>
      <c r="E659" s="60">
        <f>L39</f>
        <v>2.5937499999999919E-2</v>
      </c>
      <c r="F659" s="60">
        <f>M39</f>
        <v>0.10468750000000004</v>
      </c>
      <c r="G659" s="5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:21" s="24" customFormat="1" ht="18.75">
      <c r="A660" s="37"/>
      <c r="B660" s="36"/>
      <c r="C660" s="56"/>
      <c r="D660" s="54" t="str">
        <f>A40</f>
        <v>SD</v>
      </c>
      <c r="E660" s="60">
        <f>L40</f>
        <v>0.96456528525348117</v>
      </c>
      <c r="F660" s="60">
        <f>M40</f>
        <v>0.70464809050448196</v>
      </c>
      <c r="G660" s="56">
        <f>M38</f>
        <v>0.60299999999999998</v>
      </c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</row>
    <row r="661" spans="1:21" ht="18.75">
      <c r="A661" s="15"/>
      <c r="B661" s="14"/>
      <c r="C661" s="56"/>
      <c r="D661" s="54"/>
      <c r="E661" s="54"/>
      <c r="F661" s="54"/>
      <c r="G661" s="56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:21" ht="18.75">
      <c r="A662" s="15"/>
      <c r="B662" s="14"/>
      <c r="C662" s="61" t="str">
        <f>N34</f>
        <v>UR3-tipping-horizontal plane</v>
      </c>
      <c r="D662" s="54" t="str">
        <f>A39</f>
        <v>Mean</v>
      </c>
      <c r="E662" s="62">
        <f>N39</f>
        <v>10.174062499999998</v>
      </c>
      <c r="F662" s="62">
        <f>O39</f>
        <v>11.25625</v>
      </c>
      <c r="G662" s="61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:21" ht="18.75">
      <c r="A663" s="15"/>
      <c r="B663" s="14"/>
      <c r="C663" s="61"/>
      <c r="D663" s="54" t="str">
        <f>A40</f>
        <v>SD</v>
      </c>
      <c r="E663" s="62">
        <f>N40</f>
        <v>4.0546801786092228</v>
      </c>
      <c r="F663" s="62">
        <f>O40</f>
        <v>5.4938767967678803</v>
      </c>
      <c r="G663" s="61">
        <f>O38</f>
        <v>3.5999999999999997E-2</v>
      </c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:21" ht="18.75">
      <c r="A664" s="15"/>
      <c r="B664" s="14"/>
      <c r="C664" s="61"/>
      <c r="D664" s="54"/>
      <c r="E664" s="61"/>
      <c r="F664" s="61"/>
      <c r="G664" s="61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:21" ht="18.75">
      <c r="A665" s="15"/>
      <c r="B665" s="14"/>
      <c r="C665" s="61" t="str">
        <f>P34</f>
        <v>UR6-tipping- FP</v>
      </c>
      <c r="D665" s="54" t="str">
        <f>A39</f>
        <v>Mean</v>
      </c>
      <c r="E665" s="62">
        <f>P39</f>
        <v>-1.1415625</v>
      </c>
      <c r="F665" s="62">
        <f>Q39</f>
        <v>-0.95281250000000028</v>
      </c>
      <c r="G665" s="61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:21" ht="18.75">
      <c r="A666" s="15"/>
      <c r="B666" s="14"/>
      <c r="C666" s="61"/>
      <c r="D666" s="54" t="str">
        <f>A40</f>
        <v>SD</v>
      </c>
      <c r="E666" s="62">
        <f>P40</f>
        <v>3.7195690952087794</v>
      </c>
      <c r="F666" s="62">
        <f>Q40</f>
        <v>3.6047193388801819</v>
      </c>
      <c r="G666" s="61">
        <f>Q38</f>
        <v>0.88300000000000001</v>
      </c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:21" ht="18.75">
      <c r="A667" s="15"/>
      <c r="B667" s="14"/>
      <c r="C667" s="61"/>
      <c r="D667" s="54"/>
      <c r="E667" s="61"/>
      <c r="F667" s="61"/>
      <c r="G667" s="61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:21" ht="18.75">
      <c r="A668" s="15"/>
      <c r="B668" s="14"/>
      <c r="C668" s="61" t="str">
        <f>R34</f>
        <v>UR6-tipping - HP</v>
      </c>
      <c r="D668" s="54" t="str">
        <f>A39</f>
        <v>Mean</v>
      </c>
      <c r="E668" s="62">
        <f>R39</f>
        <v>1.3715625000000009</v>
      </c>
      <c r="F668" s="62">
        <f>S39</f>
        <v>0.94124999999999837</v>
      </c>
      <c r="G668" s="61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:21" ht="18.75">
      <c r="A669" s="15"/>
      <c r="B669" s="14"/>
      <c r="C669" s="61"/>
      <c r="D669" s="54" t="str">
        <f>A40</f>
        <v>SD</v>
      </c>
      <c r="E669" s="62">
        <f>R40</f>
        <v>4.1506859980046986</v>
      </c>
      <c r="F669" s="62">
        <f>S40</f>
        <v>4.0068310622348839</v>
      </c>
      <c r="G669" s="61">
        <f>S38</f>
        <v>2.84</v>
      </c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:21" ht="18.75">
      <c r="A670" s="15"/>
      <c r="B670" s="14"/>
      <c r="C670" s="61"/>
      <c r="D670" s="54"/>
      <c r="E670" s="61"/>
      <c r="F670" s="61"/>
      <c r="G670" s="61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:21" ht="18.75">
      <c r="A671" s="15"/>
      <c r="B671" s="14"/>
      <c r="C671" s="61" t="str">
        <f>T34</f>
        <v>UR3-torque/ MSP</v>
      </c>
      <c r="D671" s="54" t="str">
        <f>A39</f>
        <v>Mean</v>
      </c>
      <c r="E671" s="62">
        <f>T39</f>
        <v>-4.3218750000000004</v>
      </c>
      <c r="F671" s="62">
        <f>U39</f>
        <v>-4.9696874999999991</v>
      </c>
      <c r="G671" s="61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:21" ht="18.75">
      <c r="A672" s="15"/>
      <c r="B672" s="14"/>
      <c r="C672" s="61"/>
      <c r="D672" s="54" t="str">
        <f>A40</f>
        <v>SD</v>
      </c>
      <c r="E672" s="62">
        <f>T40</f>
        <v>4.4558612631874199</v>
      </c>
      <c r="F672" s="62">
        <f>U40</f>
        <v>4.1762172143908165</v>
      </c>
      <c r="G672" s="61">
        <f>U38</f>
        <v>0.75700000000000001</v>
      </c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:21" ht="18.75">
      <c r="A673" s="15"/>
      <c r="B673" s="14"/>
      <c r="C673" s="61"/>
      <c r="D673" s="54"/>
      <c r="E673" s="61"/>
      <c r="F673" s="61"/>
      <c r="G673" s="61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:21" ht="18.75">
      <c r="A674" s="15"/>
      <c r="B674" s="14"/>
      <c r="C674" s="61" t="str">
        <f>V34</f>
        <v>UR3 torque- Horizontal plane</v>
      </c>
      <c r="D674" s="54" t="str">
        <f>A39</f>
        <v>Mean</v>
      </c>
      <c r="E674" s="61">
        <f>V39</f>
        <v>1.9350000000000018</v>
      </c>
      <c r="F674" s="61">
        <f>W39</f>
        <v>3.4565625000000009</v>
      </c>
      <c r="G674" s="61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:21" ht="18.75">
      <c r="A675" s="15"/>
      <c r="B675" s="14"/>
      <c r="C675" s="61"/>
      <c r="D675" s="54" t="str">
        <f>A40</f>
        <v>SD</v>
      </c>
      <c r="E675" s="61">
        <f>V40</f>
        <v>5.6198346893377451</v>
      </c>
      <c r="F675" s="61">
        <f>W40</f>
        <v>3.9913298045727781</v>
      </c>
      <c r="G675" s="61">
        <f>W38</f>
        <v>0.51500000000000001</v>
      </c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:21" ht="18.75">
      <c r="A676" s="15"/>
      <c r="B676" s="14"/>
      <c r="C676" s="61"/>
      <c r="D676" s="54"/>
      <c r="E676" s="61"/>
      <c r="F676" s="61"/>
      <c r="G676" s="61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:21" ht="18.75">
      <c r="A677" s="15"/>
      <c r="B677" s="14"/>
      <c r="C677" s="61" t="str">
        <f>X34</f>
        <v>UR6torque - MSP</v>
      </c>
      <c r="D677" s="54" t="str">
        <f>A39</f>
        <v>Mean</v>
      </c>
      <c r="E677" s="61">
        <f>X39</f>
        <v>-0.8396874999999997</v>
      </c>
      <c r="F677" s="61">
        <f>Y39</f>
        <v>-1.1612499999999997</v>
      </c>
      <c r="G677" s="61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:21" ht="18.75">
      <c r="A678" s="15"/>
      <c r="B678" s="14"/>
      <c r="C678" s="61"/>
      <c r="D678" s="54" t="str">
        <f>A40</f>
        <v>SD</v>
      </c>
      <c r="E678" s="61">
        <f>X40</f>
        <v>4.4968458367881281</v>
      </c>
      <c r="F678" s="61">
        <f>Y40</f>
        <v>3.6908987890441729</v>
      </c>
      <c r="G678" s="61">
        <f>Y38</f>
        <v>0</v>
      </c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:21" ht="18.75">
      <c r="A679" s="15"/>
      <c r="B679" s="14"/>
      <c r="C679" s="61"/>
      <c r="D679" s="54"/>
      <c r="E679" s="61"/>
      <c r="F679" s="61"/>
      <c r="G679" s="61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:21" ht="18.75">
      <c r="A680" s="15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:21" ht="18.75">
      <c r="A681" s="15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:21" ht="18.75">
      <c r="A682" s="15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:21" ht="18.75">
      <c r="A683" s="15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:21" ht="18.75">
      <c r="A684" s="15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:21" ht="18.75">
      <c r="A685" s="15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:21" ht="18.75">
      <c r="A686" s="15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:21" ht="18.75">
      <c r="A687" s="15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:21" ht="18.75">
      <c r="A688" s="15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:21" ht="18.75">
      <c r="A689" s="15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:21" ht="18.75">
      <c r="A690" s="15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:21" ht="18.75">
      <c r="A691" s="15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:21" ht="18.75">
      <c r="A692" s="15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:21" ht="18.75">
      <c r="A693" s="15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:21" ht="18.75">
      <c r="A694" s="15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:21" ht="18.75">
      <c r="A695" s="15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:21" ht="18.75">
      <c r="A696" s="15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:21" ht="18.75">
      <c r="A697" s="15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:21" ht="18.75">
      <c r="A698" s="15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:21" ht="18.75">
      <c r="A699" s="15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:21" ht="18.75">
      <c r="A700" s="15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:21" ht="18.75">
      <c r="A701" s="15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:21" ht="18.75">
      <c r="A702" s="15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:21" ht="18.75">
      <c r="A703" s="15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:21" ht="18.75">
      <c r="A704" s="15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:21" ht="18.75">
      <c r="A705" s="15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:21" ht="18.75">
      <c r="A706" s="15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:21" ht="18.75">
      <c r="A707" s="15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:21" ht="18.75">
      <c r="A708" s="15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:21" ht="18.75">
      <c r="A709" s="15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:21" ht="18.75">
      <c r="A710" s="15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:21" ht="18.75">
      <c r="A711" s="15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:21" ht="18.75">
      <c r="A712" s="15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:21" ht="18.75">
      <c r="A713" s="15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:21" ht="18.75">
      <c r="A714" s="15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:21" ht="18.75">
      <c r="A715" s="15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:21" ht="18.75">
      <c r="A716" s="15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:21" ht="18.75">
      <c r="A717" s="15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:21" ht="18.75">
      <c r="A718" s="15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:21" ht="18.75">
      <c r="A719" s="15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:21" ht="18.75">
      <c r="A720" s="15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:21" ht="18.75">
      <c r="A721" s="15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:21" ht="18.75">
      <c r="A722" s="15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:21" ht="18.75">
      <c r="A723" s="15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:21" ht="18.75">
      <c r="A724" s="15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:21" ht="18.75">
      <c r="A725" s="15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:21" ht="18.75">
      <c r="A726" s="15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:21" ht="18.75">
      <c r="A727" s="15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:21" ht="18.75">
      <c r="A728" s="15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:21" ht="18.75">
      <c r="A729" s="15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:21" ht="18.75">
      <c r="A730" s="15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:21" ht="18.75">
      <c r="A731" s="15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:21" ht="18.75">
      <c r="A732" s="15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:21" ht="18.75">
      <c r="A733" s="15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:21" ht="18.75">
      <c r="A734" s="15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:21" ht="18.75">
      <c r="A735" s="15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:21" ht="18.75">
      <c r="A736" s="15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:21" ht="18.75">
      <c r="A737" s="15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:21" ht="18.75">
      <c r="A738" s="15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:21" ht="18.75">
      <c r="A739" s="15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:21" ht="18.75">
      <c r="A740" s="15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:21" ht="18.75">
      <c r="A741" s="15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:21" ht="18.75">
      <c r="A742" s="15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:21" ht="18.75">
      <c r="A743" s="15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:21" ht="18.75">
      <c r="A744" s="15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:21" ht="18.75">
      <c r="A745" s="15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:21" ht="18.75">
      <c r="A746" s="15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:21" ht="18.75">
      <c r="A747" s="15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:21" ht="18.75">
      <c r="A748" s="15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:21" ht="18.75">
      <c r="A749" s="15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:21" ht="18.75">
      <c r="A750" s="15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:21" ht="18.75">
      <c r="A751" s="15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:21" ht="18.75">
      <c r="A752" s="15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:21" ht="18.75">
      <c r="A753" s="15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:21" ht="18.75">
      <c r="A754" s="15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:21" ht="18.75">
      <c r="A755" s="15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:21" ht="18.75">
      <c r="A756" s="15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:21" ht="18.75">
      <c r="A757" s="15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:21" ht="18.75">
      <c r="A758" s="15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:21" ht="18.75">
      <c r="A759" s="15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:21" ht="18.75">
      <c r="A760" s="15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:21" ht="18.75">
      <c r="A761" s="15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:21" ht="18.75">
      <c r="A762" s="15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:21" ht="18.75">
      <c r="A763" s="15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:21" ht="18.75">
      <c r="A764" s="15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:21" ht="18.75">
      <c r="A765" s="15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:21" ht="18.75">
      <c r="A766" s="15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:21" ht="18.75">
      <c r="A767" s="15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:21" ht="18.75">
      <c r="A768" s="15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:21" ht="18.75">
      <c r="A769" s="15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:21" ht="18.75">
      <c r="A770" s="15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:21" ht="18.75">
      <c r="A771" s="15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:21" ht="18.75">
      <c r="A772" s="15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:21" ht="18.75">
      <c r="A773" s="15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:21" ht="18.75">
      <c r="A774" s="15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:21" ht="18.75">
      <c r="A775" s="15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:21" ht="18.75">
      <c r="A776" s="15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:21" ht="18.75">
      <c r="A777" s="15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:21" ht="18.75">
      <c r="A778" s="15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:21" ht="18.75">
      <c r="A779" s="15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:21" ht="18.75">
      <c r="A780" s="15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:21" ht="18.75">
      <c r="A781" s="15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:21" ht="18.75">
      <c r="A782" s="15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:21" ht="18.75">
      <c r="A783" s="15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:21" ht="18.75">
      <c r="A784" s="15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:21" ht="18.75">
      <c r="A785" s="15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:21" ht="18.75">
      <c r="A786" s="15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:21" ht="18.75">
      <c r="A787" s="15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:21" ht="18.75">
      <c r="A788" s="15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:21" ht="18.75">
      <c r="A789" s="15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:21" ht="18.75">
      <c r="A790" s="15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:21" ht="18.75">
      <c r="A791" s="15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:21" ht="18.75">
      <c r="A792" s="15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:21" ht="18.75">
      <c r="A793" s="15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:21" ht="18.75">
      <c r="A794" s="15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:21" ht="18.75">
      <c r="A795" s="15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:21" ht="18.75">
      <c r="A796" s="15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:21" ht="18.75">
      <c r="A797" s="15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:21" ht="18.75">
      <c r="A798" s="15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:21" ht="18.75">
      <c r="A799" s="15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:21" ht="18.75">
      <c r="A800" s="15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:21" ht="18.75">
      <c r="A801" s="15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:21" ht="18.75">
      <c r="A802" s="15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:21" ht="18.75">
      <c r="A803" s="15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:21" ht="18.75">
      <c r="A804" s="15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:21" ht="18.75">
      <c r="A805" s="15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:21" ht="18.75">
      <c r="A806" s="15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:21" ht="18.75">
      <c r="A807" s="15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</row>
  </sheetData>
  <pageMargins left="0.7" right="0.7" top="0.75" bottom="0.75" header="0.3" footer="0.3"/>
  <pageSetup paperSize="9" orientation="portrait" r:id="rId1"/>
  <drawing r:id="rId2"/>
  <tableParts count="38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topLeftCell="A19" workbookViewId="0">
      <selection activeCell="AT10" sqref="AT10"/>
    </sheetView>
  </sheetViews>
  <sheetFormatPr defaultRowHeight="15"/>
  <cols>
    <col min="1" max="1" width="12.140625" bestFit="1" customWidth="1"/>
  </cols>
  <sheetData>
    <row r="1" spans="1:55" s="1" customFormat="1">
      <c r="A1" s="1" t="s">
        <v>1</v>
      </c>
      <c r="B1" s="1" t="str">
        <f>'Raw Data IV'!C2</f>
        <v>UR3tip-FP</v>
      </c>
      <c r="C1" s="1" t="str">
        <f>'Raw Data IV'!D2</f>
        <v>UR3Center-FP</v>
      </c>
      <c r="D1" s="1" t="str">
        <f>'Raw Data IV'!E2</f>
        <v>UR3apex-FP</v>
      </c>
      <c r="E1" s="1" t="str">
        <f>'Raw Data IV'!F2</f>
        <v>UR6tip-FP</v>
      </c>
      <c r="F1" s="1" t="str">
        <f>'Raw Data IV'!G2</f>
        <v>UR6Center-FP</v>
      </c>
      <c r="G1" s="1" t="str">
        <f>'Raw Data IV'!H2</f>
        <v>UR6apex-FP</v>
      </c>
      <c r="H1" s="1" t="str">
        <f>'Raw Data IV'!I2</f>
        <v>UR3-tipping-horizontal plane</v>
      </c>
      <c r="I1" s="1" t="str">
        <f>'Raw Data IV'!J2</f>
        <v>UR6-tipping- FP</v>
      </c>
      <c r="J1" s="1" t="str">
        <f>'Raw Data IV'!K2</f>
        <v>UR6-tipping - HP</v>
      </c>
      <c r="K1" s="1" t="str">
        <f>'Raw Data IV'!L2</f>
        <v>UR3-torque/ MSP</v>
      </c>
      <c r="L1" s="1" t="str">
        <f>'Raw Data IV'!M2</f>
        <v>UR3 torque- Horizontal plane</v>
      </c>
      <c r="M1" s="1" t="str">
        <f>'Raw Data IV'!N2</f>
        <v>UR6torque - MSP</v>
      </c>
      <c r="N1" s="1" t="str">
        <f>'Raw Data IV'!O2</f>
        <v>UR6torque - HP</v>
      </c>
      <c r="O1" s="1" t="str">
        <f>'Raw Data IV'!P2</f>
        <v>UR3Rotation - MSP</v>
      </c>
      <c r="P1" s="1" t="str">
        <f>'Raw Data IV'!Q2</f>
        <v>UR3Rotation - FP</v>
      </c>
      <c r="Q1" s="1" t="str">
        <f>'Raw Data IV'!R2</f>
        <v>UR6Rotation - MSP</v>
      </c>
      <c r="R1" s="1" t="str">
        <f>'Raw Data IV'!S2</f>
        <v>UR6Rotation - FP</v>
      </c>
      <c r="S1" s="1" t="str">
        <f>'Raw Data IV'!T2</f>
        <v>UR3-Root Length</v>
      </c>
      <c r="T1" s="1" t="str">
        <f>'Continous Median'!B1</f>
        <v>UR3tip-FP</v>
      </c>
      <c r="U1" s="1" t="str">
        <f>'Continous Median'!C1</f>
        <v>UR3tip-FP</v>
      </c>
      <c r="V1" s="1" t="str">
        <f>'Continous Median'!D1</f>
        <v>UR3Center-FP</v>
      </c>
      <c r="W1" s="1" t="str">
        <f>'Continous Median'!E1</f>
        <v>UR3Center-FP</v>
      </c>
      <c r="X1" s="1" t="str">
        <f>'Continous Median'!F1</f>
        <v>UR3apex-FP</v>
      </c>
      <c r="Y1" s="1" t="str">
        <f>'Continous Median'!G1</f>
        <v>UR3apex-FP</v>
      </c>
      <c r="Z1" s="1" t="str">
        <f>'Continous Median'!H1</f>
        <v>UR6tip-FP</v>
      </c>
      <c r="AA1" s="1" t="str">
        <f>'Continous Median'!I1</f>
        <v>UR6tip-FP</v>
      </c>
      <c r="AB1" s="1" t="str">
        <f>'Continous Median'!J1</f>
        <v>UR6Center-FP</v>
      </c>
      <c r="AC1" s="1" t="str">
        <f>'Continous Median'!K1</f>
        <v>UR6Center-FP</v>
      </c>
      <c r="AD1" s="1" t="str">
        <f>'Continous Median'!L1</f>
        <v>UR6apex-FP</v>
      </c>
      <c r="AE1" s="1" t="str">
        <f>'Continous Median'!M1</f>
        <v>UR6apex-FP</v>
      </c>
      <c r="AF1" s="1" t="str">
        <f>'Continous Median'!N1</f>
        <v>UR3-tipping-horizontal plane</v>
      </c>
      <c r="AG1" s="1" t="str">
        <f>'Continous Median'!O1</f>
        <v>UR3-tipping-horizontal plane</v>
      </c>
      <c r="AH1" s="1" t="str">
        <f>'Continous Median'!P1</f>
        <v>UR6-tipping- FP</v>
      </c>
      <c r="AI1" s="1" t="str">
        <f>'Continous Median'!Q1</f>
        <v>UR6-tipping- FP</v>
      </c>
      <c r="AJ1" s="1" t="str">
        <f>'Continous Median'!R1</f>
        <v>UR6-tipping - HP</v>
      </c>
      <c r="AK1" s="1" t="str">
        <f>'Continous Median'!S1</f>
        <v>UR6-tipping - HP</v>
      </c>
      <c r="AL1" s="1" t="str">
        <f>'Continous Median'!T1</f>
        <v>UR3-torque/ MSP</v>
      </c>
      <c r="AM1" s="1" t="str">
        <f>'Continous Median'!U1</f>
        <v>UR3-torque/ MSP</v>
      </c>
      <c r="AN1" s="1" t="str">
        <f>'Continous Median'!V1</f>
        <v>UR3 torque- Horizontal plane</v>
      </c>
      <c r="AO1" s="1" t="str">
        <f>'Continous Median'!W1</f>
        <v>UR3 torque- Horizontal plane</v>
      </c>
      <c r="AP1" s="1" t="str">
        <f>'Continous Median'!X1</f>
        <v>UR6torque - MSP</v>
      </c>
      <c r="AQ1" s="1" t="str">
        <f>'Continous Median'!Y1</f>
        <v>UR6torque - MSP</v>
      </c>
      <c r="AR1" s="1" t="str">
        <f>'Continous Median'!Z1</f>
        <v>UR6torque - HP</v>
      </c>
      <c r="AS1" s="1" t="str">
        <f>'Continous Median'!AA1</f>
        <v>UR6torque - HP</v>
      </c>
      <c r="AT1" s="1" t="str">
        <f>'Continous Median'!AB1</f>
        <v>UR3Rotation - MSP</v>
      </c>
      <c r="AU1" s="1" t="str">
        <f>'Continous Median'!AC1</f>
        <v>UR3Rotation - MSP</v>
      </c>
      <c r="AV1" s="1" t="str">
        <f>'Continous Median'!AD1</f>
        <v>UR3Rotation - FP</v>
      </c>
      <c r="AW1" s="1" t="str">
        <f>'Continous Median'!AE1</f>
        <v>UR3Rotation - FP</v>
      </c>
      <c r="AX1" s="1" t="str">
        <f>'Continous Median'!AF1</f>
        <v>UR6Rotation - MSP</v>
      </c>
      <c r="AY1" s="1" t="str">
        <f>'Continous Median'!AG1</f>
        <v>UR6Rotation - MSP</v>
      </c>
      <c r="AZ1" s="1" t="str">
        <f>'Continous Median'!AH1</f>
        <v>UR6Rotation - FP</v>
      </c>
      <c r="BA1" s="1" t="str">
        <f>'Continous Median'!AI1</f>
        <v>UR6Rotation - FP</v>
      </c>
      <c r="BB1" s="1" t="str">
        <f>'Continous Median'!AJ1</f>
        <v>UR3-Root Length</v>
      </c>
      <c r="BC1" s="1" t="str">
        <f>'Continous Median'!AK1</f>
        <v>UR3-Root Length</v>
      </c>
    </row>
    <row r="2" spans="1:55">
      <c r="A2" t="s">
        <v>6</v>
      </c>
      <c r="B2" s="1">
        <f>'Raw Data IV'!C3</f>
        <v>5.5299999999999994</v>
      </c>
      <c r="C2" s="1">
        <f>'Raw Data IV'!D3</f>
        <v>2.31</v>
      </c>
      <c r="D2" s="1">
        <f>'Raw Data IV'!E3</f>
        <v>0.12</v>
      </c>
      <c r="E2" s="1">
        <f>'Raw Data IV'!F3</f>
        <v>0.9399999999999995</v>
      </c>
      <c r="F2" s="1">
        <f>'Raw Data IV'!G3</f>
        <v>0.95999999999999908</v>
      </c>
      <c r="G2" s="1">
        <f>'Raw Data IV'!H3</f>
        <v>0.98000000000000043</v>
      </c>
      <c r="H2" s="1">
        <f>'Raw Data IV'!I3</f>
        <v>13.349999999999998</v>
      </c>
      <c r="I2" s="1">
        <f>'Raw Data IV'!J3</f>
        <v>0.14999999999999947</v>
      </c>
      <c r="J2" s="1">
        <f>'Raw Data IV'!K3</f>
        <v>-0.14000000000000057</v>
      </c>
      <c r="K2" s="1">
        <f>'Raw Data IV'!L3</f>
        <v>-1.75</v>
      </c>
      <c r="L2" s="1">
        <f>'Raw Data IV'!M3</f>
        <v>1.75</v>
      </c>
      <c r="M2" s="1">
        <f>'Raw Data IV'!N3</f>
        <v>2.0499999999999998</v>
      </c>
      <c r="N2" s="1">
        <f>'Raw Data IV'!O3</f>
        <v>-1.769999999999996</v>
      </c>
      <c r="O2" s="1">
        <f>'Raw Data IV'!P3</f>
        <v>18.46</v>
      </c>
      <c r="P2" s="1">
        <f>'Raw Data IV'!Q3</f>
        <v>-18.920000000000002</v>
      </c>
      <c r="Q2" s="1">
        <f>'Raw Data IV'!R3</f>
        <v>-9.1399999999999988</v>
      </c>
      <c r="R2" s="1">
        <f>'Raw Data IV'!S3</f>
        <v>7.7999999999999972</v>
      </c>
      <c r="S2" s="1">
        <f>'Raw Data IV'!T3</f>
        <v>1.2300000000000004</v>
      </c>
      <c r="T2" s="1">
        <f>'Continous Median'!B2</f>
        <v>5.5299999999999994</v>
      </c>
      <c r="U2" s="1">
        <f>'Continous Median'!C2</f>
        <v>8.39</v>
      </c>
      <c r="V2" s="1">
        <f>'Continous Median'!D2</f>
        <v>2.31</v>
      </c>
      <c r="W2" s="1">
        <f>'Continous Median'!E2</f>
        <v>2.91</v>
      </c>
      <c r="X2" s="1">
        <f>'Continous Median'!F2</f>
        <v>0.12</v>
      </c>
      <c r="Y2" s="1">
        <f>'Continous Median'!G2</f>
        <v>-2.5700000000000003</v>
      </c>
      <c r="Z2" s="1">
        <f>'Continous Median'!H2</f>
        <v>0.9399999999999995</v>
      </c>
      <c r="AA2" s="1">
        <f>'Continous Median'!I2</f>
        <v>1.0399999999999991</v>
      </c>
      <c r="AB2" s="1">
        <f>'Continous Median'!J2</f>
        <v>0.95999999999999908</v>
      </c>
      <c r="AC2" s="1">
        <f>'Continous Median'!K2</f>
        <v>0.77999999999999936</v>
      </c>
      <c r="AD2" s="1">
        <f>'Continous Median'!L2</f>
        <v>0.98000000000000043</v>
      </c>
      <c r="AE2" s="1">
        <f>'Continous Median'!M2</f>
        <v>0.52000000000000135</v>
      </c>
      <c r="AF2" s="1">
        <f>'Continous Median'!N2</f>
        <v>13.349999999999998</v>
      </c>
      <c r="AG2" s="1">
        <f>'Continous Median'!O2</f>
        <v>11.540000000000003</v>
      </c>
      <c r="AH2" s="1">
        <f>'Continous Median'!P2</f>
        <v>0.14999999999999947</v>
      </c>
      <c r="AI2" s="1">
        <f>'Continous Median'!Q2</f>
        <v>-1.37</v>
      </c>
      <c r="AJ2" s="1">
        <f>'Continous Median'!R2</f>
        <v>-0.14000000000000057</v>
      </c>
      <c r="AK2" s="1">
        <f>'Continous Median'!S2</f>
        <v>1.3700000000000045</v>
      </c>
      <c r="AL2" s="1">
        <f>'Continous Median'!T2</f>
        <v>-1.75</v>
      </c>
      <c r="AM2" s="1">
        <f>'Continous Median'!U2</f>
        <v>-5.120000000000001</v>
      </c>
      <c r="AN2" s="1">
        <f>'Continous Median'!V2</f>
        <v>1.75</v>
      </c>
      <c r="AO2" s="1">
        <f>'Continous Median'!W2</f>
        <v>9.9699999999999989</v>
      </c>
      <c r="AP2" s="1">
        <f>'Continous Median'!X2</f>
        <v>2.0499999999999998</v>
      </c>
      <c r="AQ2" s="1">
        <f>'Continous Median'!Y2</f>
        <v>3.2800000000000011</v>
      </c>
      <c r="AR2" s="1">
        <f>'Continous Median'!Z2</f>
        <v>-1.769999999999996</v>
      </c>
      <c r="AS2" s="1">
        <f>'Continous Median'!AA2</f>
        <v>-1.8999999999999915</v>
      </c>
      <c r="AT2" s="1">
        <f>'Continous Median'!AB2</f>
        <v>18.46</v>
      </c>
      <c r="AU2" s="1">
        <f>'Continous Median'!AC2</f>
        <v>26.07</v>
      </c>
      <c r="AV2" s="1">
        <f>'Continous Median'!AD2</f>
        <v>-18.920000000000002</v>
      </c>
      <c r="AW2" s="1">
        <f>'Continous Median'!AE2</f>
        <v>-22.510000000000005</v>
      </c>
      <c r="AX2" s="1">
        <f>'Continous Median'!AF2</f>
        <v>-9.1399999999999988</v>
      </c>
      <c r="AY2" s="1">
        <f>'Continous Median'!AG2</f>
        <v>1</v>
      </c>
      <c r="AZ2" s="1">
        <f>'Continous Median'!AH2</f>
        <v>7.7999999999999972</v>
      </c>
      <c r="BA2" s="1">
        <f>'Continous Median'!AI2</f>
        <v>-1.039999999999992</v>
      </c>
      <c r="BB2" s="1">
        <f>'Continous Median'!AJ2</f>
        <v>1.2300000000000004</v>
      </c>
      <c r="BC2" s="1">
        <f>'Continous Median'!AK2</f>
        <v>-0.5</v>
      </c>
    </row>
    <row r="3" spans="1:55">
      <c r="A3" t="s">
        <v>6</v>
      </c>
      <c r="B3" s="1">
        <f>'Raw Data IV'!C4</f>
        <v>3.67</v>
      </c>
      <c r="C3" s="1">
        <f>'Raw Data IV'!D4</f>
        <v>2.1500000000000004</v>
      </c>
      <c r="D3" s="1">
        <f>'Raw Data IV'!E4</f>
        <v>-0.63</v>
      </c>
      <c r="E3" s="1">
        <f>'Raw Data IV'!F4</f>
        <v>0.90000000000000036</v>
      </c>
      <c r="F3" s="1">
        <f>'Raw Data IV'!G4</f>
        <v>0.8100000000000005</v>
      </c>
      <c r="G3" s="1">
        <f>'Raw Data IV'!H4</f>
        <v>0.72999999999999865</v>
      </c>
      <c r="H3" s="1">
        <f>'Raw Data IV'!I4</f>
        <v>6.0300000000000011</v>
      </c>
      <c r="I3" s="1">
        <f>'Raw Data IV'!J4</f>
        <v>-1.06</v>
      </c>
      <c r="J3" s="1">
        <f>'Raw Data IV'!K4</f>
        <v>0.47999999999998977</v>
      </c>
      <c r="K3" s="1">
        <f>'Raw Data IV'!L4</f>
        <v>-5.9999999999999609E-2</v>
      </c>
      <c r="L3" s="1">
        <f>'Raw Data IV'!M4</f>
        <v>6.0000000000002274E-2</v>
      </c>
      <c r="M3" s="1">
        <f>'Raw Data IV'!N4</f>
        <v>-3.9799999999999995</v>
      </c>
      <c r="N3" s="1">
        <f>'Raw Data IV'!O4</f>
        <v>4.0100000000000051</v>
      </c>
      <c r="O3" s="1">
        <f>'Raw Data IV'!P4</f>
        <v>8.990000000000002</v>
      </c>
      <c r="P3" s="1">
        <f>'Raw Data IV'!Q4</f>
        <v>-8.9600000000000009</v>
      </c>
      <c r="Q3" s="1">
        <f>'Raw Data IV'!R4</f>
        <v>-15.120000000000001</v>
      </c>
      <c r="R3" s="1">
        <f>'Raw Data IV'!S4</f>
        <v>14.290000000000006</v>
      </c>
      <c r="S3" s="1">
        <f>'Raw Data IV'!T4</f>
        <v>0.14000000000000057</v>
      </c>
      <c r="T3" s="1">
        <f>'Continous Median'!B3</f>
        <v>3.67</v>
      </c>
      <c r="U3" s="1">
        <f>'Continous Median'!C3</f>
        <v>3.3599999999999994</v>
      </c>
      <c r="V3" s="1">
        <f>'Continous Median'!D3</f>
        <v>2.1500000000000004</v>
      </c>
      <c r="W3" s="1">
        <f>'Continous Median'!E3</f>
        <v>1.93</v>
      </c>
      <c r="X3" s="1">
        <f>'Continous Median'!F3</f>
        <v>-0.63</v>
      </c>
      <c r="Y3" s="1">
        <f>'Continous Median'!G3</f>
        <v>-0.5</v>
      </c>
      <c r="Z3" s="1">
        <f>'Continous Median'!H3</f>
        <v>0.90000000000000036</v>
      </c>
      <c r="AA3" s="1">
        <f>'Continous Median'!I3</f>
        <v>2.17</v>
      </c>
      <c r="AB3" s="1">
        <f>'Continous Median'!J3</f>
        <v>0.8100000000000005</v>
      </c>
      <c r="AC3" s="1">
        <f>'Continous Median'!K3</f>
        <v>1.42</v>
      </c>
      <c r="AD3" s="1">
        <f>'Continous Median'!L3</f>
        <v>0.72999999999999865</v>
      </c>
      <c r="AE3" s="1">
        <f>'Continous Median'!M3</f>
        <v>0.66000000000000014</v>
      </c>
      <c r="AF3" s="1">
        <f>'Continous Median'!N3</f>
        <v>6.0300000000000011</v>
      </c>
      <c r="AG3" s="1">
        <f>'Continous Median'!O3</f>
        <v>5.72</v>
      </c>
      <c r="AH3" s="1">
        <f>'Continous Median'!P3</f>
        <v>-1.06</v>
      </c>
      <c r="AI3" s="1">
        <f>'Continous Median'!Q3</f>
        <v>-4.57</v>
      </c>
      <c r="AJ3" s="1">
        <f>'Continous Median'!R3</f>
        <v>0.47999999999998977</v>
      </c>
      <c r="AK3" s="1">
        <f>'Continous Median'!S3</f>
        <v>4.039999999999992</v>
      </c>
      <c r="AL3" s="1">
        <f>'Continous Median'!T3</f>
        <v>-5.9999999999999609E-2</v>
      </c>
      <c r="AM3" s="1">
        <f>'Continous Median'!U3</f>
        <v>-7</v>
      </c>
      <c r="AN3" s="1">
        <f>'Continous Median'!V3</f>
        <v>6.0000000000002274E-2</v>
      </c>
      <c r="AO3" s="1">
        <f>'Continous Median'!W3</f>
        <v>7</v>
      </c>
      <c r="AP3" s="1">
        <f>'Continous Median'!X3</f>
        <v>-3.9799999999999995</v>
      </c>
      <c r="AQ3" s="1">
        <f>'Continous Median'!Y3</f>
        <v>-0.46000000000000008</v>
      </c>
      <c r="AR3" s="1">
        <f>'Continous Median'!Z3</f>
        <v>4.0100000000000051</v>
      </c>
      <c r="AS3" s="1">
        <f>'Continous Median'!AA3</f>
        <v>4</v>
      </c>
      <c r="AT3" s="1">
        <f>'Continous Median'!AB3</f>
        <v>8.990000000000002</v>
      </c>
      <c r="AU3" s="1">
        <f>'Continous Median'!AC3</f>
        <v>7.7799999999999976</v>
      </c>
      <c r="AV3" s="1">
        <f>'Continous Median'!AD3</f>
        <v>-8.9600000000000009</v>
      </c>
      <c r="AW3" s="1">
        <f>'Continous Median'!AE3</f>
        <v>-7.68</v>
      </c>
      <c r="AX3" s="1">
        <f>'Continous Median'!AF3</f>
        <v>-15.120000000000001</v>
      </c>
      <c r="AY3" s="1">
        <f>'Continous Median'!AG3</f>
        <v>10.629999999999999</v>
      </c>
      <c r="AZ3" s="1">
        <f>'Continous Median'!AH3</f>
        <v>14.290000000000006</v>
      </c>
      <c r="BA3" s="1">
        <f>'Continous Median'!AI3</f>
        <v>-3.0099999999999909</v>
      </c>
      <c r="BB3" s="1">
        <f>'Continous Median'!AJ3</f>
        <v>0.14000000000000057</v>
      </c>
      <c r="BC3" s="1">
        <f>'Continous Median'!AK3</f>
        <v>0.69000000000000128</v>
      </c>
    </row>
    <row r="4" spans="1:55">
      <c r="A4" t="s">
        <v>6</v>
      </c>
      <c r="B4" s="1">
        <f>'Raw Data IV'!C5</f>
        <v>6.86</v>
      </c>
      <c r="C4" s="1">
        <f>'Raw Data IV'!D5</f>
        <v>3.1</v>
      </c>
      <c r="D4" s="1">
        <f>'Raw Data IV'!E5</f>
        <v>-0.6599999999999997</v>
      </c>
      <c r="E4" s="1">
        <f>'Raw Data IV'!F5</f>
        <v>2.4399999999999995</v>
      </c>
      <c r="F4" s="1">
        <f>'Raw Data IV'!G5</f>
        <v>1.1199999999999992</v>
      </c>
      <c r="G4" s="1">
        <f>'Raw Data IV'!H5</f>
        <v>-0.19000000000000128</v>
      </c>
      <c r="H4" s="1">
        <f>'Raw Data IV'!I5</f>
        <v>13.25</v>
      </c>
      <c r="I4" s="1">
        <f>'Raw Data IV'!J5</f>
        <v>-5.24</v>
      </c>
      <c r="J4" s="1">
        <f>'Raw Data IV'!K5</f>
        <v>7.019999999999996</v>
      </c>
      <c r="K4" s="1">
        <f>'Raw Data IV'!L5</f>
        <v>-4.3999999999999995</v>
      </c>
      <c r="L4" s="1">
        <f>'Raw Data IV'!M5</f>
        <v>4.4000000000000057</v>
      </c>
      <c r="M4" s="1">
        <f>'Raw Data IV'!N5</f>
        <v>-6.7799999999999994</v>
      </c>
      <c r="N4" s="1">
        <f>'Raw Data IV'!O5</f>
        <v>9.6500000000000057</v>
      </c>
      <c r="O4" s="1">
        <f>'Raw Data IV'!P5</f>
        <v>25.560000000000002</v>
      </c>
      <c r="P4" s="1">
        <f>'Raw Data IV'!Q5</f>
        <v>-22.249999999999993</v>
      </c>
      <c r="Q4" s="1">
        <f>'Raw Data IV'!R5</f>
        <v>-20.25</v>
      </c>
      <c r="R4" s="1">
        <f>'Raw Data IV'!S5</f>
        <v>17.350000000000009</v>
      </c>
      <c r="S4" s="1">
        <f>'Raw Data IV'!T5</f>
        <v>0.19000000000000128</v>
      </c>
      <c r="T4" s="1">
        <f>'Continous Median'!B4</f>
        <v>6.86</v>
      </c>
      <c r="U4" s="1">
        <f>'Continous Median'!C4</f>
        <v>4.5299999999999994</v>
      </c>
      <c r="V4" s="1">
        <f>'Continous Median'!D4</f>
        <v>3.1</v>
      </c>
      <c r="W4" s="1">
        <f>'Continous Median'!E4</f>
        <v>2.72</v>
      </c>
      <c r="X4" s="1">
        <f>'Continous Median'!F4</f>
        <v>-0.6599999999999997</v>
      </c>
      <c r="Y4" s="1">
        <f>'Continous Median'!G4</f>
        <v>0.90999999999999992</v>
      </c>
      <c r="Z4" s="1">
        <f>'Continous Median'!H4</f>
        <v>2.4399999999999995</v>
      </c>
      <c r="AA4" s="1">
        <f>'Continous Median'!I4</f>
        <v>1.6899999999999995</v>
      </c>
      <c r="AB4" s="1">
        <f>'Continous Median'!J4</f>
        <v>1.1199999999999992</v>
      </c>
      <c r="AC4" s="1">
        <f>'Continous Median'!K4</f>
        <v>0.94000000000000128</v>
      </c>
      <c r="AD4" s="1">
        <f>'Continous Median'!L4</f>
        <v>-0.19000000000000128</v>
      </c>
      <c r="AE4" s="1">
        <f>'Continous Median'!M4</f>
        <v>0.1899999999999995</v>
      </c>
      <c r="AF4" s="1">
        <f>'Continous Median'!N4</f>
        <v>13.25</v>
      </c>
      <c r="AG4" s="1">
        <f>'Continous Median'!O4</f>
        <v>9.9</v>
      </c>
      <c r="AH4" s="1">
        <f>'Continous Median'!P4</f>
        <v>-5.24</v>
      </c>
      <c r="AI4" s="1">
        <f>'Continous Median'!Q4</f>
        <v>3.6000000000000005</v>
      </c>
      <c r="AJ4" s="1">
        <f>'Continous Median'!R4</f>
        <v>7.019999999999996</v>
      </c>
      <c r="AK4" s="1">
        <f>'Continous Median'!S4</f>
        <v>-3.5900000000000034</v>
      </c>
      <c r="AL4" s="1">
        <f>'Continous Median'!T4</f>
        <v>-4.3999999999999995</v>
      </c>
      <c r="AM4" s="1">
        <f>'Continous Median'!U4</f>
        <v>-0.16999999999999993</v>
      </c>
      <c r="AN4" s="1">
        <f>'Continous Median'!V4</f>
        <v>4.4000000000000057</v>
      </c>
      <c r="AO4" s="1">
        <f>'Continous Median'!W4</f>
        <v>0.17000000000000171</v>
      </c>
      <c r="AP4" s="1">
        <f>'Continous Median'!X4</f>
        <v>-6.7799999999999994</v>
      </c>
      <c r="AQ4" s="1">
        <f>'Continous Median'!Y4</f>
        <v>-4.629999999999999</v>
      </c>
      <c r="AR4" s="1">
        <f>'Continous Median'!Z4</f>
        <v>9.6500000000000057</v>
      </c>
      <c r="AS4" s="1">
        <f>'Continous Median'!AA4</f>
        <v>3.7999999999999972</v>
      </c>
      <c r="AT4" s="1">
        <f>'Continous Median'!AB4</f>
        <v>25.560000000000002</v>
      </c>
      <c r="AU4" s="1">
        <f>'Continous Median'!AC4</f>
        <v>11.2</v>
      </c>
      <c r="AV4" s="1">
        <f>'Continous Median'!AD4</f>
        <v>-22.249999999999993</v>
      </c>
      <c r="AW4" s="1">
        <f>'Continous Median'!AE4</f>
        <v>-10.980000000000004</v>
      </c>
      <c r="AX4" s="1">
        <f>'Continous Median'!AF4</f>
        <v>-20.25</v>
      </c>
      <c r="AY4" s="1">
        <f>'Continous Median'!AG4</f>
        <v>1.5400000000000027</v>
      </c>
      <c r="AZ4" s="1">
        <f>'Continous Median'!AH4</f>
        <v>17.350000000000009</v>
      </c>
      <c r="BA4" s="1">
        <f>'Continous Median'!AI4</f>
        <v>-8.3799999999999955</v>
      </c>
      <c r="BB4" s="1">
        <f>'Continous Median'!AJ4</f>
        <v>0.19000000000000128</v>
      </c>
      <c r="BC4" s="1">
        <f>'Continous Median'!AK4</f>
        <v>-1.629999999999999</v>
      </c>
    </row>
    <row r="5" spans="1:55">
      <c r="A5" t="s">
        <v>6</v>
      </c>
      <c r="B5" s="1">
        <f>'Raw Data IV'!C6</f>
        <v>5.2499999999999991</v>
      </c>
      <c r="C5" s="1">
        <f>'Raw Data IV'!D6</f>
        <v>1.4500000000000002</v>
      </c>
      <c r="D5" s="1">
        <f>'Raw Data IV'!E6</f>
        <v>-2.3499999999999996</v>
      </c>
      <c r="E5" s="1">
        <f>'Raw Data IV'!F6</f>
        <v>0.65999999999999837</v>
      </c>
      <c r="F5" s="1">
        <f>'Raw Data IV'!G6</f>
        <v>0.11999999999999922</v>
      </c>
      <c r="G5" s="1">
        <f>'Raw Data IV'!H6</f>
        <v>-0.41999999999999993</v>
      </c>
      <c r="H5" s="1">
        <f>'Raw Data IV'!I6</f>
        <v>10.96</v>
      </c>
      <c r="I5" s="1">
        <f>'Raw Data IV'!J6</f>
        <v>-3.09</v>
      </c>
      <c r="J5" s="1">
        <f>'Raw Data IV'!K6</f>
        <v>3.0900000000000034</v>
      </c>
      <c r="K5" s="1">
        <f>'Raw Data IV'!L6</f>
        <v>9.8000000000000007</v>
      </c>
      <c r="L5" s="1">
        <f>'Raw Data IV'!M6</f>
        <v>-9.7999999999999972</v>
      </c>
      <c r="M5" s="1">
        <f>'Raw Data IV'!N6</f>
        <v>2.9800000000000004</v>
      </c>
      <c r="N5" s="1">
        <f>'Raw Data IV'!O6</f>
        <v>2.2000000000000028</v>
      </c>
      <c r="O5" s="1">
        <f>'Raw Data IV'!P6</f>
        <v>16.259999999999998</v>
      </c>
      <c r="P5" s="1">
        <f>'Raw Data IV'!Q6</f>
        <v>-15.230000000000004</v>
      </c>
      <c r="Q5" s="1">
        <f>'Raw Data IV'!R6</f>
        <v>29.93</v>
      </c>
      <c r="R5" s="1">
        <f>'Raw Data IV'!S6</f>
        <v>-24.710000000000008</v>
      </c>
      <c r="S5" s="1">
        <f>'Raw Data IV'!T6</f>
        <v>3.0000000000001137E-2</v>
      </c>
      <c r="T5" s="1">
        <f>'Continous Median'!B5</f>
        <v>5.2499999999999991</v>
      </c>
      <c r="U5" s="1">
        <f>'Continous Median'!C5</f>
        <v>6.59</v>
      </c>
      <c r="V5" s="1">
        <f>'Continous Median'!D5</f>
        <v>1.4500000000000002</v>
      </c>
      <c r="W5" s="1">
        <f>'Continous Median'!E5</f>
        <v>0.12999999999999989</v>
      </c>
      <c r="X5" s="1">
        <f>'Continous Median'!F5</f>
        <v>-2.3499999999999996</v>
      </c>
      <c r="Y5" s="1">
        <f>'Continous Median'!G5</f>
        <v>0.81</v>
      </c>
      <c r="Z5" s="1">
        <f>'Continous Median'!H5</f>
        <v>0.65999999999999837</v>
      </c>
      <c r="AA5" s="1">
        <f>'Continous Median'!I5</f>
        <v>1.9000000000000004</v>
      </c>
      <c r="AB5" s="1">
        <f>'Continous Median'!J5</f>
        <v>0.11999999999999922</v>
      </c>
      <c r="AC5" s="1">
        <f>'Continous Median'!K5</f>
        <v>0.92999999999999972</v>
      </c>
      <c r="AD5" s="1">
        <f>'Continous Median'!L5</f>
        <v>-0.41999999999999993</v>
      </c>
      <c r="AE5" s="1">
        <f>'Continous Median'!M5</f>
        <v>-2.9999999999999361E-2</v>
      </c>
      <c r="AF5" s="1">
        <f>'Continous Median'!N5</f>
        <v>10.96</v>
      </c>
      <c r="AG5" s="1">
        <f>'Continous Median'!O5</f>
        <v>22.29</v>
      </c>
      <c r="AH5" s="1">
        <f>'Continous Median'!P5</f>
        <v>-3.09</v>
      </c>
      <c r="AI5" s="1">
        <f>'Continous Median'!Q5</f>
        <v>5.58</v>
      </c>
      <c r="AJ5" s="1">
        <f>'Continous Median'!R5</f>
        <v>3.0900000000000034</v>
      </c>
      <c r="AK5" s="1">
        <f>'Continous Median'!S5</f>
        <v>-5.5799999999999983</v>
      </c>
      <c r="AL5" s="1">
        <f>'Continous Median'!T5</f>
        <v>9.8000000000000007</v>
      </c>
      <c r="AM5" s="1">
        <f>'Continous Median'!U5</f>
        <v>-8.25</v>
      </c>
      <c r="AN5" s="1">
        <f>'Continous Median'!V5</f>
        <v>-9.7999999999999972</v>
      </c>
      <c r="AO5" s="1">
        <f>'Continous Median'!W5</f>
        <v>5.7500000000000071</v>
      </c>
      <c r="AP5" s="1">
        <f>'Continous Median'!X5</f>
        <v>2.9800000000000004</v>
      </c>
      <c r="AQ5" s="1">
        <f>'Continous Median'!Y5</f>
        <v>1.8600000000000003</v>
      </c>
      <c r="AR5" s="1">
        <f>'Continous Median'!Z5</f>
        <v>2.2000000000000028</v>
      </c>
      <c r="AS5" s="1">
        <f>'Continous Median'!AA5</f>
        <v>-4.8599999999999994</v>
      </c>
      <c r="AT5" s="1">
        <f>'Continous Median'!AB5</f>
        <v>16.259999999999998</v>
      </c>
      <c r="AU5" s="1">
        <f>'Continous Median'!AC5</f>
        <v>23.6</v>
      </c>
      <c r="AV5" s="1">
        <f>'Continous Median'!AD5</f>
        <v>-15.230000000000004</v>
      </c>
      <c r="AW5" s="1">
        <f>'Continous Median'!AE5</f>
        <v>-23.099999999999994</v>
      </c>
      <c r="AX5" s="1">
        <f>'Continous Median'!AF5</f>
        <v>29.93</v>
      </c>
      <c r="AY5" s="1">
        <f>'Continous Median'!AG5</f>
        <v>5.49</v>
      </c>
      <c r="AZ5" s="1">
        <f>'Continous Median'!AH5</f>
        <v>-24.710000000000008</v>
      </c>
      <c r="BA5" s="1">
        <f>'Continous Median'!AI5</f>
        <v>-4.7700000000000102</v>
      </c>
      <c r="BB5" s="1">
        <f>'Continous Median'!AJ5</f>
        <v>3.0000000000001137E-2</v>
      </c>
      <c r="BC5" s="1">
        <f>'Continous Median'!AK5</f>
        <v>3.4200000000000017</v>
      </c>
    </row>
    <row r="6" spans="1:55">
      <c r="A6" t="s">
        <v>6</v>
      </c>
      <c r="B6" s="1">
        <f>'Raw Data IV'!C7</f>
        <v>3.3999999999999995</v>
      </c>
      <c r="C6" s="1">
        <f>'Raw Data IV'!D7</f>
        <v>0.67999999999999972</v>
      </c>
      <c r="D6" s="1">
        <f>'Raw Data IV'!E7</f>
        <v>2.0499999999999998</v>
      </c>
      <c r="E6" s="1">
        <f>'Raw Data IV'!F7</f>
        <v>1.3399999999999999</v>
      </c>
      <c r="F6" s="1">
        <f>'Raw Data IV'!G7</f>
        <v>0.14999999999999858</v>
      </c>
      <c r="G6" s="1">
        <f>'Raw Data IV'!H7</f>
        <v>-1.0600000000000005</v>
      </c>
      <c r="H6" s="1">
        <f>'Raw Data IV'!I7</f>
        <v>12.810000000000002</v>
      </c>
      <c r="I6" s="1">
        <f>'Raw Data IV'!J7</f>
        <v>-6.9899999999999993</v>
      </c>
      <c r="J6" s="1">
        <f>'Raw Data IV'!K7</f>
        <v>6.9900000000000091</v>
      </c>
      <c r="K6" s="1">
        <f>'Raw Data IV'!L7</f>
        <v>-10.650000000000002</v>
      </c>
      <c r="L6" s="1">
        <f>'Raw Data IV'!M7</f>
        <v>10.650000000000006</v>
      </c>
      <c r="M6" s="1">
        <f>'Raw Data IV'!N7</f>
        <v>1.6099999999999999</v>
      </c>
      <c r="N6" s="1">
        <f>'Raw Data IV'!O7</f>
        <v>4.9099999999999966</v>
      </c>
      <c r="O6" s="1">
        <f>'Raw Data IV'!P7</f>
        <v>23.76</v>
      </c>
      <c r="P6" s="1">
        <f>'Raw Data IV'!Q7</f>
        <v>-25.459999999999994</v>
      </c>
      <c r="Q6" s="1">
        <f>'Raw Data IV'!R7</f>
        <v>-0.69999999999999929</v>
      </c>
      <c r="R6" s="1">
        <f>'Raw Data IV'!S7</f>
        <v>1.5300000000000011</v>
      </c>
      <c r="S6" s="1">
        <f>'Raw Data IV'!T7</f>
        <v>-0.42000000000000171</v>
      </c>
      <c r="T6" s="1">
        <f>'Continous Median'!B6</f>
        <v>3.3999999999999995</v>
      </c>
      <c r="U6" s="1">
        <f>'Continous Median'!C6</f>
        <v>5.5</v>
      </c>
      <c r="V6" s="1">
        <f>'Continous Median'!D6</f>
        <v>0.67999999999999972</v>
      </c>
      <c r="W6" s="1">
        <f>'Continous Median'!E6</f>
        <v>2.5099999999999998</v>
      </c>
      <c r="X6" s="1">
        <f>'Continous Median'!F6</f>
        <v>2.0499999999999998</v>
      </c>
      <c r="Y6" s="1">
        <f>'Continous Median'!G6</f>
        <v>-0.48</v>
      </c>
      <c r="Z6" s="1">
        <f>'Continous Median'!H6</f>
        <v>1.3399999999999999</v>
      </c>
      <c r="AA6" s="1">
        <f>'Continous Median'!I6</f>
        <v>1.4399999999999995</v>
      </c>
      <c r="AB6" s="1">
        <f>'Continous Median'!J6</f>
        <v>0.14999999999999858</v>
      </c>
      <c r="AC6" s="1">
        <f>'Continous Median'!K6</f>
        <v>0.4399999999999995</v>
      </c>
      <c r="AD6" s="1">
        <f>'Continous Median'!L6</f>
        <v>-1.0600000000000005</v>
      </c>
      <c r="AE6" s="1">
        <f>'Continous Median'!M6</f>
        <v>-0.56999999999999851</v>
      </c>
      <c r="AF6" s="1">
        <f>'Continous Median'!N6</f>
        <v>12.810000000000002</v>
      </c>
      <c r="AG6" s="1">
        <f>'Continous Median'!O6</f>
        <v>14.09</v>
      </c>
      <c r="AH6" s="1">
        <f>'Continous Median'!P6</f>
        <v>-6.9899999999999993</v>
      </c>
      <c r="AI6" s="1">
        <f>'Continous Median'!Q6</f>
        <v>-5.43</v>
      </c>
      <c r="AJ6" s="1">
        <f>'Continous Median'!R6</f>
        <v>6.9900000000000091</v>
      </c>
      <c r="AK6" s="1">
        <f>'Continous Median'!S6</f>
        <v>5.4299999999999926</v>
      </c>
      <c r="AL6" s="1">
        <f>'Continous Median'!T6</f>
        <v>-10.650000000000002</v>
      </c>
      <c r="AM6" s="1">
        <f>'Continous Median'!U6</f>
        <v>-4.2999999999999989</v>
      </c>
      <c r="AN6" s="1">
        <f>'Continous Median'!V6</f>
        <v>10.650000000000006</v>
      </c>
      <c r="AO6" s="1">
        <f>'Continous Median'!W6</f>
        <v>4.2999999999999972</v>
      </c>
      <c r="AP6" s="1">
        <f>'Continous Median'!X6</f>
        <v>1.6099999999999999</v>
      </c>
      <c r="AQ6" s="1">
        <f>'Continous Median'!Y6</f>
        <v>1.1399999999999999</v>
      </c>
      <c r="AR6" s="1">
        <f>'Continous Median'!Z6</f>
        <v>4.9099999999999966</v>
      </c>
      <c r="AS6" s="1">
        <f>'Continous Median'!AA6</f>
        <v>5.0699999999999932</v>
      </c>
      <c r="AT6" s="1">
        <f>'Continous Median'!AB6</f>
        <v>23.76</v>
      </c>
      <c r="AU6" s="1">
        <f>'Continous Median'!AC6</f>
        <v>9.1500000000000021</v>
      </c>
      <c r="AV6" s="1">
        <f>'Continous Median'!AD6</f>
        <v>-25.459999999999994</v>
      </c>
      <c r="AW6" s="1">
        <f>'Continous Median'!AE6</f>
        <v>-4</v>
      </c>
      <c r="AX6" s="1">
        <f>'Continous Median'!AF6</f>
        <v>-0.69999999999999929</v>
      </c>
      <c r="AY6" s="1">
        <f>'Continous Median'!AG6</f>
        <v>2.3100000000000005</v>
      </c>
      <c r="AZ6" s="1">
        <f>'Continous Median'!AH6</f>
        <v>1.5300000000000011</v>
      </c>
      <c r="BA6" s="1">
        <f>'Continous Median'!AI6</f>
        <v>-1.0600000000000023</v>
      </c>
      <c r="BB6" s="1">
        <f>'Continous Median'!AJ6</f>
        <v>-0.42000000000000171</v>
      </c>
      <c r="BC6" s="1">
        <f>'Continous Median'!AK6</f>
        <v>-0.26999999999999957</v>
      </c>
    </row>
    <row r="7" spans="1:55">
      <c r="A7" t="s">
        <v>6</v>
      </c>
      <c r="B7" s="1">
        <f>'Raw Data IV'!C8</f>
        <v>3.8700000000000006</v>
      </c>
      <c r="C7" s="1">
        <f>'Raw Data IV'!D8</f>
        <v>0.97</v>
      </c>
      <c r="D7" s="1">
        <f>'Raw Data IV'!E8</f>
        <v>1.9499999999999997</v>
      </c>
      <c r="E7" s="1">
        <f>'Raw Data IV'!F8</f>
        <v>0.49000000000000021</v>
      </c>
      <c r="F7" s="1">
        <f>'Raw Data IV'!G8</f>
        <v>0.51000000000000156</v>
      </c>
      <c r="G7" s="1">
        <f>'Raw Data IV'!H8</f>
        <v>0.52999999999999936</v>
      </c>
      <c r="H7" s="1">
        <f>'Raw Data IV'!I8</f>
        <v>10.6</v>
      </c>
      <c r="I7" s="1">
        <f>'Raw Data IV'!J8</f>
        <v>-4.0000000000000036E-2</v>
      </c>
      <c r="J7" s="1">
        <f>'Raw Data IV'!K8</f>
        <v>4.0000000000006253E-2</v>
      </c>
      <c r="K7" s="1">
        <f>'Raw Data IV'!L8</f>
        <v>1.83</v>
      </c>
      <c r="L7" s="1">
        <f>'Raw Data IV'!M8</f>
        <v>-1.8399999999999892</v>
      </c>
      <c r="M7" s="1">
        <f>'Raw Data IV'!N8</f>
        <v>-3.4600000000000009</v>
      </c>
      <c r="N7" s="1">
        <f>'Raw Data IV'!O8</f>
        <v>3.3700000000000045</v>
      </c>
      <c r="O7" s="1">
        <f>'Raw Data IV'!P8</f>
        <v>5.1700000000000017</v>
      </c>
      <c r="P7" s="1">
        <f>'Raw Data IV'!Q8</f>
        <v>-4.6400000000000006</v>
      </c>
      <c r="Q7" s="1">
        <f>'Raw Data IV'!R8</f>
        <v>-15.780000000000001</v>
      </c>
      <c r="R7" s="1">
        <f>'Raw Data IV'!S8</f>
        <v>13.52000000000001</v>
      </c>
      <c r="S7" s="1">
        <f>'Raw Data IV'!T8</f>
        <v>1.0500000000000007</v>
      </c>
      <c r="T7" s="1">
        <f>'Continous Median'!B7</f>
        <v>3.8700000000000006</v>
      </c>
      <c r="U7" s="1">
        <f>'Continous Median'!C7</f>
        <v>4.93</v>
      </c>
      <c r="V7" s="1">
        <f>'Continous Median'!D7</f>
        <v>0.97</v>
      </c>
      <c r="W7" s="1">
        <f>'Continous Median'!E7</f>
        <v>2.73</v>
      </c>
      <c r="X7" s="1">
        <f>'Continous Median'!F7</f>
        <v>1.9499999999999997</v>
      </c>
      <c r="Y7" s="1">
        <f>'Continous Median'!G7</f>
        <v>-0.65999999999999992</v>
      </c>
      <c r="Z7" s="1">
        <f>'Continous Median'!H7</f>
        <v>0.49000000000000021</v>
      </c>
      <c r="AA7" s="1">
        <f>'Continous Median'!I7</f>
        <v>1.4800000000000004</v>
      </c>
      <c r="AB7" s="1">
        <f>'Continous Median'!J7</f>
        <v>0.51000000000000156</v>
      </c>
      <c r="AC7" s="1">
        <f>'Continous Median'!K7</f>
        <v>0.83999999999999986</v>
      </c>
      <c r="AD7" s="1">
        <f>'Continous Median'!L7</f>
        <v>0.52999999999999936</v>
      </c>
      <c r="AE7" s="1">
        <f>'Continous Median'!M7</f>
        <v>0.19999999999999929</v>
      </c>
      <c r="AF7" s="1">
        <f>'Continous Median'!N7</f>
        <v>10.6</v>
      </c>
      <c r="AG7" s="1">
        <f>'Continous Median'!O7</f>
        <v>9.32</v>
      </c>
      <c r="AH7" s="1">
        <f>'Continous Median'!P7</f>
        <v>-4.0000000000000036E-2</v>
      </c>
      <c r="AI7" s="1">
        <f>'Continous Median'!Q7</f>
        <v>-1.1600000000000001</v>
      </c>
      <c r="AJ7" s="1">
        <f>'Continous Median'!R7</f>
        <v>4.0000000000006253E-2</v>
      </c>
      <c r="AK7" s="1">
        <f>'Continous Median'!S7</f>
        <v>-2.4300000000000068</v>
      </c>
      <c r="AL7" s="1">
        <f>'Continous Median'!T7</f>
        <v>1.83</v>
      </c>
      <c r="AM7" s="1">
        <f>'Continous Median'!U7</f>
        <v>-9.4299999999999979</v>
      </c>
      <c r="AN7" s="1">
        <f>'Continous Median'!V7</f>
        <v>-1.8399999999999892</v>
      </c>
      <c r="AO7" s="1">
        <f>'Continous Median'!W7</f>
        <v>9.4300000000000068</v>
      </c>
      <c r="AP7" s="1">
        <f>'Continous Median'!X7</f>
        <v>-3.4600000000000009</v>
      </c>
      <c r="AQ7" s="1">
        <f>'Continous Median'!Y7</f>
        <v>-3.4399999999999995</v>
      </c>
      <c r="AR7" s="1">
        <f>'Continous Median'!Z7</f>
        <v>3.3700000000000045</v>
      </c>
      <c r="AS7" s="1">
        <f>'Continous Median'!AA7</f>
        <v>2.6400000000000006</v>
      </c>
      <c r="AT7" s="1">
        <f>'Continous Median'!AB7</f>
        <v>5.1700000000000017</v>
      </c>
      <c r="AU7" s="1">
        <f>'Continous Median'!AC7</f>
        <v>22.54</v>
      </c>
      <c r="AV7" s="1">
        <f>'Continous Median'!AD7</f>
        <v>-4.6400000000000006</v>
      </c>
      <c r="AW7" s="1">
        <f>'Continous Median'!AE7</f>
        <v>-14.840000000000003</v>
      </c>
      <c r="AX7" s="1">
        <f>'Continous Median'!AF7</f>
        <v>-15.780000000000001</v>
      </c>
      <c r="AY7" s="1">
        <f>'Continous Median'!AG7</f>
        <v>6.2200000000000006</v>
      </c>
      <c r="AZ7" s="1">
        <f>'Continous Median'!AH7</f>
        <v>13.52000000000001</v>
      </c>
      <c r="BA7" s="1">
        <f>'Continous Median'!AI7</f>
        <v>-5.7199999999999989</v>
      </c>
      <c r="BB7" s="1">
        <f>'Continous Median'!AJ7</f>
        <v>1.0500000000000007</v>
      </c>
      <c r="BC7" s="1">
        <f>'Continous Median'!AK7</f>
        <v>-0.66000000000000014</v>
      </c>
    </row>
    <row r="8" spans="1:55">
      <c r="A8" t="s">
        <v>6</v>
      </c>
      <c r="B8" s="1">
        <f>'Raw Data IV'!C9</f>
        <v>3.5000000000000004</v>
      </c>
      <c r="C8" s="1">
        <f>'Raw Data IV'!D9</f>
        <v>0.52</v>
      </c>
      <c r="D8" s="1">
        <f>'Raw Data IV'!E9</f>
        <v>-2.44</v>
      </c>
      <c r="E8" s="1">
        <f>'Raw Data IV'!F9</f>
        <v>2.2699999999999996</v>
      </c>
      <c r="F8" s="1">
        <f>'Raw Data IV'!G9</f>
        <v>2.1799999999999997</v>
      </c>
      <c r="G8" s="1">
        <f>'Raw Data IV'!H9</f>
        <v>2.09</v>
      </c>
      <c r="H8" s="1">
        <f>'Raw Data IV'!I9</f>
        <v>14.09</v>
      </c>
      <c r="I8" s="1">
        <f>'Raw Data IV'!J9</f>
        <v>-0.57000000000000006</v>
      </c>
      <c r="J8" s="1">
        <f>'Raw Data IV'!K9</f>
        <v>0.57000000000000739</v>
      </c>
      <c r="K8" s="1">
        <f>'Raw Data IV'!L9</f>
        <v>-1.2200000000000006</v>
      </c>
      <c r="L8" s="1">
        <f>'Raw Data IV'!M9</f>
        <v>1.2199999999999989</v>
      </c>
      <c r="M8" s="1">
        <f>'Raw Data IV'!N9</f>
        <v>0.12999999999999989</v>
      </c>
      <c r="N8" s="1">
        <f>'Raw Data IV'!O9</f>
        <v>7.9999999999998295E-2</v>
      </c>
      <c r="O8" s="1">
        <f>'Raw Data IV'!P9</f>
        <v>7.6200000000000045</v>
      </c>
      <c r="P8" s="1">
        <f>'Raw Data IV'!Q9</f>
        <v>-7.6000000000000014</v>
      </c>
      <c r="Q8" s="1">
        <f>'Raw Data IV'!R9</f>
        <v>-9.3800000000000008</v>
      </c>
      <c r="R8" s="1">
        <f>'Raw Data IV'!S9</f>
        <v>3.4699999999999989</v>
      </c>
      <c r="S8" s="1">
        <f>'Raw Data IV'!T9</f>
        <v>0.12000000000000099</v>
      </c>
      <c r="T8" s="1">
        <f>'Continous Median'!B8</f>
        <v>3.5000000000000004</v>
      </c>
      <c r="U8" s="1">
        <f>'Continous Median'!C8</f>
        <v>6.84</v>
      </c>
      <c r="V8" s="1">
        <f>'Continous Median'!D8</f>
        <v>0.52</v>
      </c>
      <c r="W8" s="1">
        <f>'Continous Median'!E8</f>
        <v>2.84</v>
      </c>
      <c r="X8" s="1">
        <f>'Continous Median'!F8</f>
        <v>-2.44</v>
      </c>
      <c r="Y8" s="1">
        <f>'Continous Median'!G8</f>
        <v>1.5499999999999998</v>
      </c>
      <c r="Z8" s="1">
        <f>'Continous Median'!H8</f>
        <v>2.2699999999999996</v>
      </c>
      <c r="AA8" s="1">
        <f>'Continous Median'!I8</f>
        <v>1.0199999999999996</v>
      </c>
      <c r="AB8" s="1">
        <f>'Continous Median'!J8</f>
        <v>2.1799999999999997</v>
      </c>
      <c r="AC8" s="1">
        <f>'Continous Median'!K8</f>
        <v>0.45999999999999908</v>
      </c>
      <c r="AD8" s="1">
        <f>'Continous Median'!L8</f>
        <v>2.09</v>
      </c>
      <c r="AE8" s="1">
        <f>'Continous Median'!M8</f>
        <v>-0.10000000000000142</v>
      </c>
      <c r="AF8" s="1">
        <f>'Continous Median'!N8</f>
        <v>14.09</v>
      </c>
      <c r="AG8" s="1">
        <f>'Continous Median'!O8</f>
        <v>17.760000000000002</v>
      </c>
      <c r="AH8" s="1">
        <f>'Continous Median'!P8</f>
        <v>-0.57000000000000006</v>
      </c>
      <c r="AI8" s="1">
        <f>'Continous Median'!Q8</f>
        <v>-4.13</v>
      </c>
      <c r="AJ8" s="1">
        <f>'Continous Median'!R8</f>
        <v>0.57000000000000739</v>
      </c>
      <c r="AK8" s="1">
        <f>'Continous Median'!S8</f>
        <v>3.9399999999999977</v>
      </c>
      <c r="AL8" s="1">
        <f>'Continous Median'!T8</f>
        <v>-1.2200000000000006</v>
      </c>
      <c r="AM8" s="1">
        <f>'Continous Median'!U8</f>
        <v>-4.42</v>
      </c>
      <c r="AN8" s="1">
        <f>'Continous Median'!V8</f>
        <v>1.2199999999999989</v>
      </c>
      <c r="AO8" s="1">
        <f>'Continous Median'!W8</f>
        <v>4.4200000000000017</v>
      </c>
      <c r="AP8" s="1">
        <f>'Continous Median'!X8</f>
        <v>0.12999999999999989</v>
      </c>
      <c r="AQ8" s="1">
        <f>'Continous Median'!Y8</f>
        <v>-4.5200000000000005</v>
      </c>
      <c r="AR8" s="1">
        <f>'Continous Median'!Z8</f>
        <v>7.9999999999998295E-2</v>
      </c>
      <c r="AS8" s="1">
        <f>'Continous Median'!AA8</f>
        <v>5.2799999999999869</v>
      </c>
      <c r="AT8" s="1">
        <f>'Continous Median'!AB8</f>
        <v>7.6200000000000045</v>
      </c>
      <c r="AU8" s="1">
        <f>'Continous Median'!AC8</f>
        <v>22.47</v>
      </c>
      <c r="AV8" s="1">
        <f>'Continous Median'!AD8</f>
        <v>-7.6000000000000014</v>
      </c>
      <c r="AW8" s="1">
        <f>'Continous Median'!AE8</f>
        <v>-26.390000000000008</v>
      </c>
      <c r="AX8" s="1">
        <f>'Continous Median'!AF8</f>
        <v>-9.3800000000000008</v>
      </c>
      <c r="AY8" s="1">
        <f>'Continous Median'!AG8</f>
        <v>-2.21</v>
      </c>
      <c r="AZ8" s="1">
        <f>'Continous Median'!AH8</f>
        <v>3.4699999999999989</v>
      </c>
      <c r="BA8" s="1">
        <f>'Continous Median'!AI8</f>
        <v>3</v>
      </c>
      <c r="BB8" s="1">
        <f>'Continous Median'!AJ8</f>
        <v>0.12000000000000099</v>
      </c>
      <c r="BC8" s="1">
        <f>'Continous Median'!AK8</f>
        <v>0.51999999999999957</v>
      </c>
    </row>
    <row r="9" spans="1:55">
      <c r="A9" t="s">
        <v>6</v>
      </c>
      <c r="B9" s="1">
        <f>'Raw Data IV'!C10</f>
        <v>2.9899999999999993</v>
      </c>
      <c r="C9" s="1">
        <f>'Raw Data IV'!D10</f>
        <v>1.8200000000000003</v>
      </c>
      <c r="D9" s="1">
        <f>'Raw Data IV'!E10</f>
        <v>0.64000000000000012</v>
      </c>
      <c r="E9" s="1">
        <f>'Raw Data IV'!F10</f>
        <v>2.1100000000000012</v>
      </c>
      <c r="F9" s="1">
        <f>'Raw Data IV'!G10</f>
        <v>1.42</v>
      </c>
      <c r="G9" s="1">
        <f>'Raw Data IV'!H10</f>
        <v>0.72999999999999865</v>
      </c>
      <c r="H9" s="1">
        <f>'Raw Data IV'!I10</f>
        <v>5.0200000000000005</v>
      </c>
      <c r="I9" s="1">
        <f>'Raw Data IV'!J10</f>
        <v>4.25</v>
      </c>
      <c r="J9" s="1">
        <f>'Raw Data IV'!K10</f>
        <v>-4.25</v>
      </c>
      <c r="K9" s="1">
        <f>'Raw Data IV'!L10</f>
        <v>-9.9699999999999989</v>
      </c>
      <c r="L9" s="1">
        <f>'Raw Data IV'!M10</f>
        <v>9.9699999999999989</v>
      </c>
      <c r="M9" s="1">
        <f>'Raw Data IV'!N10</f>
        <v>-0.75</v>
      </c>
      <c r="N9" s="1">
        <f>'Raw Data IV'!O10</f>
        <v>-4.0900000000000034</v>
      </c>
      <c r="O9" s="1">
        <f>'Raw Data IV'!P10</f>
        <v>7.6700000000000017</v>
      </c>
      <c r="P9" s="1">
        <f>'Raw Data IV'!Q10</f>
        <v>-7.1400000000000006</v>
      </c>
      <c r="Q9" s="1">
        <f>'Raw Data IV'!R10</f>
        <v>-8.84</v>
      </c>
      <c r="R9" s="1">
        <f>'Raw Data IV'!S10</f>
        <v>2.3799999999999955</v>
      </c>
      <c r="S9" s="1">
        <f>'Raw Data IV'!T10</f>
        <v>0.59999999999999787</v>
      </c>
      <c r="T9" s="1">
        <f>'Continous Median'!B9</f>
        <v>2.9899999999999993</v>
      </c>
      <c r="U9" s="1">
        <f>'Continous Median'!C9</f>
        <v>4.4499999999999993</v>
      </c>
      <c r="V9" s="1">
        <f>'Continous Median'!D9</f>
        <v>1.8200000000000003</v>
      </c>
      <c r="W9" s="1">
        <f>'Continous Median'!E9</f>
        <v>1.06</v>
      </c>
      <c r="X9" s="1">
        <f>'Continous Median'!F9</f>
        <v>0.64000000000000012</v>
      </c>
      <c r="Y9" s="1">
        <f>'Continous Median'!G9</f>
        <v>1.78</v>
      </c>
      <c r="Z9" s="1">
        <f>'Continous Median'!H9</f>
        <v>2.1100000000000012</v>
      </c>
      <c r="AA9" s="1">
        <f>'Continous Median'!I9</f>
        <v>2.2900000000000009</v>
      </c>
      <c r="AB9" s="1">
        <f>'Continous Median'!J9</f>
        <v>1.42</v>
      </c>
      <c r="AC9" s="1">
        <f>'Continous Median'!K9</f>
        <v>1.5500000000000007</v>
      </c>
      <c r="AD9" s="1">
        <f>'Continous Median'!L9</f>
        <v>0.72999999999999865</v>
      </c>
      <c r="AE9" s="1">
        <f>'Continous Median'!M9</f>
        <v>0.80999999999999872</v>
      </c>
      <c r="AF9" s="1">
        <f>'Continous Median'!N9</f>
        <v>5.0200000000000005</v>
      </c>
      <c r="AG9" s="1">
        <f>'Continous Median'!O9</f>
        <v>12.1</v>
      </c>
      <c r="AH9" s="1">
        <f>'Continous Median'!P9</f>
        <v>4.25</v>
      </c>
      <c r="AI9" s="1">
        <f>'Continous Median'!Q9</f>
        <v>4.09</v>
      </c>
      <c r="AJ9" s="1">
        <f>'Continous Median'!R9</f>
        <v>-4.25</v>
      </c>
      <c r="AK9" s="1">
        <f>'Continous Median'!S9</f>
        <v>-4.0900000000000034</v>
      </c>
      <c r="AL9" s="1">
        <f>'Continous Median'!T9</f>
        <v>-9.9699999999999989</v>
      </c>
      <c r="AM9" s="1">
        <f>'Continous Median'!U9</f>
        <v>-1.4399999999999995</v>
      </c>
      <c r="AN9" s="1">
        <f>'Continous Median'!V9</f>
        <v>9.9699999999999989</v>
      </c>
      <c r="AO9" s="1">
        <f>'Continous Median'!W9</f>
        <v>1.4400000000000119</v>
      </c>
      <c r="AP9" s="1">
        <f>'Continous Median'!X9</f>
        <v>-0.75</v>
      </c>
      <c r="AQ9" s="1">
        <f>'Continous Median'!Y9</f>
        <v>-0.24000000000000021</v>
      </c>
      <c r="AR9" s="1">
        <f>'Continous Median'!Z9</f>
        <v>-4.0900000000000034</v>
      </c>
      <c r="AS9" s="1">
        <f>'Continous Median'!AA9</f>
        <v>-1.1700000000000017</v>
      </c>
      <c r="AT9" s="1">
        <f>'Continous Median'!AB9</f>
        <v>7.6700000000000017</v>
      </c>
      <c r="AU9" s="1">
        <f>'Continous Median'!AC9</f>
        <v>3.8300000000000018</v>
      </c>
      <c r="AV9" s="1">
        <f>'Continous Median'!AD9</f>
        <v>-7.1400000000000006</v>
      </c>
      <c r="AW9" s="1">
        <f>'Continous Median'!AE9</f>
        <v>-12.260000000000005</v>
      </c>
      <c r="AX9" s="1">
        <f>'Continous Median'!AF9</f>
        <v>-8.84</v>
      </c>
      <c r="AY9" s="1">
        <f>'Continous Median'!AG9</f>
        <v>2.0599999999999987</v>
      </c>
      <c r="AZ9" s="1">
        <f>'Continous Median'!AH9</f>
        <v>2.3799999999999955</v>
      </c>
      <c r="BA9" s="1">
        <f>'Continous Median'!AI9</f>
        <v>-4.4599999999999937</v>
      </c>
      <c r="BB9" s="1">
        <f>'Continous Median'!AJ9</f>
        <v>0.59999999999999787</v>
      </c>
      <c r="BC9" s="1">
        <f>'Continous Median'!AK9</f>
        <v>0.94999999999999929</v>
      </c>
    </row>
    <row r="10" spans="1:55">
      <c r="A10" t="s">
        <v>6</v>
      </c>
      <c r="B10" s="1">
        <f>'Raw Data IV'!C11</f>
        <v>5.35</v>
      </c>
      <c r="C10" s="1">
        <f>'Raw Data IV'!D11</f>
        <v>3.5399999999999996</v>
      </c>
      <c r="D10" s="1">
        <f>'Raw Data IV'!E11</f>
        <v>8.0000000000000071E-2</v>
      </c>
      <c r="E10" s="1">
        <f>'Raw Data IV'!F11</f>
        <v>-0.5</v>
      </c>
      <c r="F10" s="1">
        <f>'Raw Data IV'!G11</f>
        <v>-0.12999999999999901</v>
      </c>
      <c r="G10" s="1">
        <f>'Raw Data IV'!H11</f>
        <v>0.24000000000000021</v>
      </c>
      <c r="H10" s="1">
        <f>'Raw Data IV'!I11</f>
        <v>-4.0200000000000005</v>
      </c>
      <c r="I10" s="1">
        <f>'Raw Data IV'!J11</f>
        <v>-2.08</v>
      </c>
      <c r="J10" s="1">
        <f>'Raw Data IV'!K11</f>
        <v>2.0799999999999983</v>
      </c>
      <c r="K10" s="1">
        <f>'Raw Data IV'!L11</f>
        <v>-3.0400000000000009</v>
      </c>
      <c r="L10" s="1">
        <f>'Raw Data IV'!M11</f>
        <v>3.0400000000000063</v>
      </c>
      <c r="M10" s="1">
        <f>'Raw Data IV'!N11</f>
        <v>-9.7799999999999994</v>
      </c>
      <c r="N10" s="1">
        <f>'Raw Data IV'!O11</f>
        <v>9.980000000000004</v>
      </c>
      <c r="O10" s="1">
        <f>'Raw Data IV'!P11</f>
        <v>9.6000000000000014</v>
      </c>
      <c r="P10" s="1">
        <f>'Raw Data IV'!Q11</f>
        <v>-4.43</v>
      </c>
      <c r="Q10" s="1">
        <f>'Raw Data IV'!R11</f>
        <v>-2.2800000000000011</v>
      </c>
      <c r="R10" s="1">
        <f>'Raw Data IV'!S11</f>
        <v>12.769999999999996</v>
      </c>
      <c r="S10" s="1">
        <f>'Raw Data IV'!T11</f>
        <v>1.0100000000000016</v>
      </c>
      <c r="T10" s="1">
        <f>'Continous Median'!B10</f>
        <v>5.35</v>
      </c>
      <c r="U10" s="1">
        <f>'Continous Median'!C10</f>
        <v>7.7799999999999994</v>
      </c>
      <c r="V10" s="1">
        <f>'Continous Median'!D10</f>
        <v>3.5399999999999996</v>
      </c>
      <c r="W10" s="1">
        <f>'Continous Median'!E10</f>
        <v>3.3199999999999994</v>
      </c>
      <c r="X10" s="1">
        <f>'Continous Median'!F10</f>
        <v>8.0000000000000071E-2</v>
      </c>
      <c r="Y10" s="1">
        <f>'Continous Median'!G10</f>
        <v>2.0000000000000018E-2</v>
      </c>
      <c r="Z10" s="1">
        <f>'Continous Median'!H10</f>
        <v>-0.5</v>
      </c>
      <c r="AA10" s="1">
        <f>'Continous Median'!I10</f>
        <v>0.11000000000000121</v>
      </c>
      <c r="AB10" s="1">
        <f>'Continous Median'!J10</f>
        <v>-0.12999999999999901</v>
      </c>
      <c r="AC10" s="1">
        <f>'Continous Median'!K10</f>
        <v>0.38000000000000078</v>
      </c>
      <c r="AD10" s="1">
        <f>'Continous Median'!L10</f>
        <v>0.24000000000000021</v>
      </c>
      <c r="AE10" s="1">
        <f>'Continous Median'!M10</f>
        <v>0.65000000000000036</v>
      </c>
      <c r="AF10" s="1">
        <f>'Continous Median'!N10</f>
        <v>-4.0200000000000005</v>
      </c>
      <c r="AG10" s="1">
        <f>'Continous Median'!O10</f>
        <v>17.97</v>
      </c>
      <c r="AH10" s="1">
        <f>'Continous Median'!P10</f>
        <v>-2.08</v>
      </c>
      <c r="AI10" s="1">
        <f>'Continous Median'!Q10</f>
        <v>-1.4999999999999998</v>
      </c>
      <c r="AJ10" s="1">
        <f>'Continous Median'!R10</f>
        <v>2.0799999999999983</v>
      </c>
      <c r="AK10" s="1">
        <f>'Continous Median'!S10</f>
        <v>1.5</v>
      </c>
      <c r="AL10" s="1">
        <f>'Continous Median'!T10</f>
        <v>-3.0400000000000009</v>
      </c>
      <c r="AM10" s="1">
        <f>'Continous Median'!U10</f>
        <v>-9.77</v>
      </c>
      <c r="AN10" s="1">
        <f>'Continous Median'!V10</f>
        <v>3.0400000000000063</v>
      </c>
      <c r="AO10" s="1">
        <f>'Continous Median'!W10</f>
        <v>9.769999999999996</v>
      </c>
      <c r="AP10" s="1">
        <f>'Continous Median'!X10</f>
        <v>-9.7799999999999994</v>
      </c>
      <c r="AQ10" s="1">
        <f>'Continous Median'!Y10</f>
        <v>6.09</v>
      </c>
      <c r="AR10" s="1">
        <f>'Continous Median'!Z10</f>
        <v>9.980000000000004</v>
      </c>
      <c r="AS10" s="1">
        <f>'Continous Median'!AA10</f>
        <v>-4.3000000000000114</v>
      </c>
      <c r="AT10" s="1">
        <f>'Continous Median'!AB10</f>
        <v>9.6000000000000014</v>
      </c>
      <c r="AU10" s="1">
        <f>'Continous Median'!AC10</f>
        <v>23.08</v>
      </c>
      <c r="AV10" s="1">
        <f>'Continous Median'!AD10</f>
        <v>-4.43</v>
      </c>
      <c r="AW10" s="1">
        <f>'Continous Median'!AE10</f>
        <v>-21.669999999999995</v>
      </c>
      <c r="AX10" s="1">
        <f>'Continous Median'!AF10</f>
        <v>-2.2800000000000011</v>
      </c>
      <c r="AY10" s="1">
        <f>'Continous Median'!AG10</f>
        <v>2.8100000000000023</v>
      </c>
      <c r="AZ10" s="1">
        <f>'Continous Median'!AH10</f>
        <v>12.769999999999996</v>
      </c>
      <c r="BA10" s="1">
        <f>'Continous Median'!AI10</f>
        <v>0.53999999999999204</v>
      </c>
      <c r="BB10" s="1">
        <f>'Continous Median'!AJ10</f>
        <v>1.0100000000000016</v>
      </c>
      <c r="BC10" s="1">
        <f>'Continous Median'!AK10</f>
        <v>1.9100000000000001</v>
      </c>
    </row>
    <row r="11" spans="1:55">
      <c r="A11" t="s">
        <v>6</v>
      </c>
      <c r="B11" s="1">
        <f>'Raw Data IV'!C12</f>
        <v>5.61</v>
      </c>
      <c r="C11" s="1">
        <f>'Raw Data IV'!D12</f>
        <v>1.4000000000000001</v>
      </c>
      <c r="D11" s="1">
        <f>'Raw Data IV'!E12</f>
        <v>-1.23</v>
      </c>
      <c r="E11" s="1">
        <f>'Raw Data IV'!F12</f>
        <v>-0.64999999999999858</v>
      </c>
      <c r="F11" s="1">
        <f>'Raw Data IV'!G12</f>
        <v>-0.55000000000000071</v>
      </c>
      <c r="G11" s="1">
        <f>'Raw Data IV'!H12</f>
        <v>-0.47000000000000064</v>
      </c>
      <c r="H11" s="1">
        <f>'Raw Data IV'!I12</f>
        <v>9.41</v>
      </c>
      <c r="I11" s="1">
        <f>'Raw Data IV'!J12</f>
        <v>-0.54</v>
      </c>
      <c r="J11" s="1">
        <f>'Raw Data IV'!K12</f>
        <v>0.53000000000000114</v>
      </c>
      <c r="K11" s="1">
        <f>'Raw Data IV'!L12</f>
        <v>-8.0000000000000071E-2</v>
      </c>
      <c r="L11" s="1">
        <f>'Raw Data IV'!M12</f>
        <v>7.9999999999998295E-2</v>
      </c>
      <c r="M11" s="1">
        <f>'Raw Data IV'!N12</f>
        <v>-3.5199999999999996</v>
      </c>
      <c r="N11" s="1">
        <f>'Raw Data IV'!O12</f>
        <v>2.539999999999992</v>
      </c>
      <c r="O11" s="1">
        <f>'Raw Data IV'!P12</f>
        <v>3.6799999999999997</v>
      </c>
      <c r="P11" s="1">
        <f>'Raw Data IV'!Q12</f>
        <v>-1.8900000000000006</v>
      </c>
      <c r="Q11" s="1">
        <f>'Raw Data IV'!R12</f>
        <v>6.7000000000000011</v>
      </c>
      <c r="R11" s="1">
        <f>'Raw Data IV'!S12</f>
        <v>-7.8500000000000085</v>
      </c>
      <c r="S11" s="1">
        <f>'Raw Data IV'!T12</f>
        <v>0.10000000000000142</v>
      </c>
      <c r="T11" s="1">
        <f>'Continous Median'!B11</f>
        <v>5.61</v>
      </c>
      <c r="U11" s="1">
        <f>'Continous Median'!C11</f>
        <v>0.5</v>
      </c>
      <c r="V11" s="1">
        <f>'Continous Median'!D11</f>
        <v>1.4000000000000001</v>
      </c>
      <c r="W11" s="1">
        <f>'Continous Median'!E11</f>
        <v>-2.0099999999999998</v>
      </c>
      <c r="X11" s="1">
        <f>'Continous Median'!F11</f>
        <v>-1.23</v>
      </c>
      <c r="Y11" s="1">
        <f>'Continous Median'!G11</f>
        <v>0.83999999999999986</v>
      </c>
      <c r="Z11" s="1">
        <f>'Continous Median'!H11</f>
        <v>-0.64999999999999858</v>
      </c>
      <c r="AA11" s="1">
        <f>'Continous Median'!I11</f>
        <v>1.0199999999999996</v>
      </c>
      <c r="AB11" s="1">
        <f>'Continous Median'!J11</f>
        <v>-0.55000000000000071</v>
      </c>
      <c r="AC11" s="1">
        <f>'Continous Median'!K11</f>
        <v>0.61999999999999744</v>
      </c>
      <c r="AD11" s="1">
        <f>'Continous Median'!L11</f>
        <v>-0.47000000000000064</v>
      </c>
      <c r="AE11" s="1">
        <f>'Continous Median'!M11</f>
        <v>0.22000000000000242</v>
      </c>
      <c r="AF11" s="1">
        <f>'Continous Median'!N11</f>
        <v>9.41</v>
      </c>
      <c r="AG11" s="1">
        <f>'Continous Median'!O11</f>
        <v>11.58</v>
      </c>
      <c r="AH11" s="1">
        <f>'Continous Median'!P11</f>
        <v>-0.54</v>
      </c>
      <c r="AI11" s="1">
        <f>'Continous Median'!Q11</f>
        <v>-1.35</v>
      </c>
      <c r="AJ11" s="1">
        <f>'Continous Median'!R11</f>
        <v>0.53000000000000114</v>
      </c>
      <c r="AK11" s="1">
        <f>'Continous Median'!S11</f>
        <v>-2.4500000000000028</v>
      </c>
      <c r="AL11" s="1">
        <f>'Continous Median'!T11</f>
        <v>-8.0000000000000071E-2</v>
      </c>
      <c r="AM11" s="1">
        <f>'Continous Median'!U11</f>
        <v>-7.139999999999997</v>
      </c>
      <c r="AN11" s="1">
        <f>'Continous Median'!V11</f>
        <v>7.9999999999998295E-2</v>
      </c>
      <c r="AO11" s="1">
        <f>'Continous Median'!W11</f>
        <v>5.769999999999996</v>
      </c>
      <c r="AP11" s="1">
        <f>'Continous Median'!X11</f>
        <v>-3.5199999999999996</v>
      </c>
      <c r="AQ11" s="1">
        <f>'Continous Median'!Y11</f>
        <v>3.17</v>
      </c>
      <c r="AR11" s="1">
        <f>'Continous Median'!Z11</f>
        <v>2.539999999999992</v>
      </c>
      <c r="AS11" s="1">
        <f>'Continous Median'!AA11</f>
        <v>-3.9399999999999977</v>
      </c>
      <c r="AT11" s="1">
        <f>'Continous Median'!AB11</f>
        <v>3.6799999999999997</v>
      </c>
      <c r="AU11" s="1">
        <f>'Continous Median'!AC11</f>
        <v>20.120000000000005</v>
      </c>
      <c r="AV11" s="1">
        <f>'Continous Median'!AD11</f>
        <v>-1.8900000000000006</v>
      </c>
      <c r="AW11" s="1">
        <f>'Continous Median'!AE11</f>
        <v>-20.11</v>
      </c>
      <c r="AX11" s="1">
        <f>'Continous Median'!AF11</f>
        <v>6.7000000000000011</v>
      </c>
      <c r="AY11" s="1">
        <f>'Continous Median'!AG11</f>
        <v>3.0600000000000005</v>
      </c>
      <c r="AZ11" s="1">
        <f>'Continous Median'!AH11</f>
        <v>-7.8500000000000085</v>
      </c>
      <c r="BA11" s="1">
        <f>'Continous Median'!AI11</f>
        <v>-3.3399999999999892</v>
      </c>
      <c r="BB11" s="1">
        <f>'Continous Median'!AJ11</f>
        <v>0.10000000000000142</v>
      </c>
      <c r="BC11" s="1">
        <f>'Continous Median'!AK11</f>
        <v>0.80000000000000071</v>
      </c>
    </row>
    <row r="12" spans="1:55">
      <c r="A12" t="s">
        <v>6</v>
      </c>
      <c r="B12" s="1">
        <f>'Raw Data IV'!C13</f>
        <v>5.87</v>
      </c>
      <c r="C12" s="1">
        <f>'Raw Data IV'!D13</f>
        <v>2.6899999999999995</v>
      </c>
      <c r="D12" s="1">
        <f>'Raw Data IV'!E13</f>
        <v>-0.49</v>
      </c>
      <c r="E12" s="1">
        <f>'Raw Data IV'!F13</f>
        <v>0.91999999999999993</v>
      </c>
      <c r="F12" s="1">
        <f>'Raw Data IV'!G13</f>
        <v>-0.28000000000000114</v>
      </c>
      <c r="G12" s="1">
        <f>'Raw Data IV'!H13</f>
        <v>-1.4800000000000004</v>
      </c>
      <c r="H12" s="1">
        <f>'Raw Data IV'!I13</f>
        <v>13.58</v>
      </c>
      <c r="I12" s="1">
        <f>'Raw Data IV'!J13</f>
        <v>-7.2700000000000005</v>
      </c>
      <c r="J12" s="1">
        <f>'Raw Data IV'!K13</f>
        <v>7.269999999999996</v>
      </c>
      <c r="K12" s="1">
        <f>'Raw Data IV'!L13</f>
        <v>-4.870000000000001</v>
      </c>
      <c r="L12" s="1">
        <f>'Raw Data IV'!M13</f>
        <v>4.8700000000000045</v>
      </c>
      <c r="M12" s="1">
        <f>'Raw Data IV'!N13</f>
        <v>-7.31</v>
      </c>
      <c r="N12" s="1">
        <f>'Raw Data IV'!O13</f>
        <v>10.14</v>
      </c>
      <c r="O12" s="1">
        <f>'Raw Data IV'!P13</f>
        <v>25.36</v>
      </c>
      <c r="P12" s="1">
        <f>'Raw Data IV'!Q13</f>
        <v>-28.999999999999993</v>
      </c>
      <c r="Q12" s="1">
        <f>'Raw Data IV'!R13</f>
        <v>-12.68</v>
      </c>
      <c r="R12" s="1">
        <f>'Raw Data IV'!S13</f>
        <v>-7.039999999999992</v>
      </c>
      <c r="S12" s="1">
        <f>'Raw Data IV'!T13</f>
        <v>1.5500000000000007</v>
      </c>
      <c r="T12" s="1">
        <f>'Continous Median'!B12</f>
        <v>5.87</v>
      </c>
      <c r="U12" s="1">
        <f>'Continous Median'!C12</f>
        <v>0.57999999999999963</v>
      </c>
      <c r="V12" s="1">
        <f>'Continous Median'!D12</f>
        <v>2.6899999999999995</v>
      </c>
      <c r="W12" s="1">
        <f>'Continous Median'!E12</f>
        <v>0.47</v>
      </c>
      <c r="X12" s="1">
        <f>'Continous Median'!F12</f>
        <v>-0.49</v>
      </c>
      <c r="Y12" s="1">
        <f>'Continous Median'!G12</f>
        <v>0.81</v>
      </c>
      <c r="Z12" s="1">
        <f>'Continous Median'!H12</f>
        <v>0.91999999999999993</v>
      </c>
      <c r="AA12" s="1">
        <f>'Continous Median'!I12</f>
        <v>1.1799999999999997</v>
      </c>
      <c r="AB12" s="1">
        <f>'Continous Median'!J12</f>
        <v>-0.28000000000000114</v>
      </c>
      <c r="AC12" s="1">
        <f>'Continous Median'!K12</f>
        <v>0.8100000000000005</v>
      </c>
      <c r="AD12" s="1">
        <f>'Continous Median'!L12</f>
        <v>-1.4800000000000004</v>
      </c>
      <c r="AE12" s="1">
        <f>'Continous Median'!M12</f>
        <v>0.4399999999999995</v>
      </c>
      <c r="AF12" s="1">
        <f>'Continous Median'!N12</f>
        <v>13.58</v>
      </c>
      <c r="AG12" s="1">
        <f>'Continous Median'!O12</f>
        <v>-0.12999999999999901</v>
      </c>
      <c r="AH12" s="1">
        <f>'Continous Median'!P12</f>
        <v>-7.2700000000000005</v>
      </c>
      <c r="AI12" s="1">
        <f>'Continous Median'!Q12</f>
        <v>2.2200000000000006</v>
      </c>
      <c r="AJ12" s="1">
        <f>'Continous Median'!R12</f>
        <v>7.269999999999996</v>
      </c>
      <c r="AK12" s="1">
        <f>'Continous Median'!S12</f>
        <v>-2.2199999999999989</v>
      </c>
      <c r="AL12" s="1">
        <f>'Continous Median'!T12</f>
        <v>-4.870000000000001</v>
      </c>
      <c r="AM12" s="1">
        <f>'Continous Median'!U12</f>
        <v>-10.209999999999999</v>
      </c>
      <c r="AN12" s="1">
        <f>'Continous Median'!V12</f>
        <v>4.8700000000000045</v>
      </c>
      <c r="AO12" s="1">
        <f>'Continous Median'!W12</f>
        <v>2.1199999999999903</v>
      </c>
      <c r="AP12" s="1">
        <f>'Continous Median'!X12</f>
        <v>-7.31</v>
      </c>
      <c r="AQ12" s="1">
        <f>'Continous Median'!Y12</f>
        <v>-2.9799999999999995</v>
      </c>
      <c r="AR12" s="1">
        <f>'Continous Median'!Z12</f>
        <v>10.14</v>
      </c>
      <c r="AS12" s="1">
        <f>'Continous Median'!AA12</f>
        <v>-0.43000000000000682</v>
      </c>
      <c r="AT12" s="1">
        <f>'Continous Median'!AB12</f>
        <v>25.36</v>
      </c>
      <c r="AU12" s="1">
        <f>'Continous Median'!AC12</f>
        <v>13.200000000000003</v>
      </c>
      <c r="AV12" s="1">
        <f>'Continous Median'!AD12</f>
        <v>-28.999999999999993</v>
      </c>
      <c r="AW12" s="1">
        <f>'Continous Median'!AE12</f>
        <v>-24.099999999999994</v>
      </c>
      <c r="AX12" s="1">
        <f>'Continous Median'!AF12</f>
        <v>-12.68</v>
      </c>
      <c r="AY12" s="1">
        <f>'Continous Median'!AG12</f>
        <v>-2.1000000000000014</v>
      </c>
      <c r="AZ12" s="1">
        <f>'Continous Median'!AH12</f>
        <v>-7.039999999999992</v>
      </c>
      <c r="BA12" s="1">
        <f>'Continous Median'!AI12</f>
        <v>2.9299999999999997</v>
      </c>
      <c r="BB12" s="1">
        <f>'Continous Median'!AJ12</f>
        <v>1.5500000000000007</v>
      </c>
      <c r="BC12" s="1">
        <f>'Continous Median'!AK12</f>
        <v>0.67000000000000171</v>
      </c>
    </row>
    <row r="13" spans="1:55">
      <c r="A13" t="s">
        <v>6</v>
      </c>
      <c r="B13" s="1">
        <f>'Raw Data IV'!C14</f>
        <v>5.29</v>
      </c>
      <c r="C13" s="1">
        <f>'Raw Data IV'!D14</f>
        <v>1.2200000000000002</v>
      </c>
      <c r="D13" s="1">
        <f>'Raw Data IV'!E14</f>
        <v>1.0099999999999998</v>
      </c>
      <c r="E13" s="1">
        <f>'Raw Data IV'!F14</f>
        <v>2.2400000000000002</v>
      </c>
      <c r="F13" s="1">
        <f>'Raw Data IV'!G14</f>
        <v>1.9099999999999984</v>
      </c>
      <c r="G13" s="1">
        <f>'Raw Data IV'!H14</f>
        <v>1.58</v>
      </c>
      <c r="H13" s="1">
        <f>'Raw Data IV'!I14</f>
        <v>10.73</v>
      </c>
      <c r="I13" s="1">
        <f>'Raw Data IV'!J14</f>
        <v>8.0000000000000071E-2</v>
      </c>
      <c r="J13" s="1">
        <f>'Raw Data IV'!K14</f>
        <v>-7.9999999999998295E-2</v>
      </c>
      <c r="K13" s="1">
        <f>'Raw Data IV'!L14</f>
        <v>-9.3499999999999979</v>
      </c>
      <c r="L13" s="1">
        <f>'Raw Data IV'!M14</f>
        <v>9.3500000000000014</v>
      </c>
      <c r="M13" s="1">
        <f>'Raw Data IV'!N14</f>
        <v>4.5200000000000005</v>
      </c>
      <c r="N13" s="1">
        <f>'Raw Data IV'!O14</f>
        <v>-2.7000000000000028</v>
      </c>
      <c r="O13" s="1">
        <f>'Raw Data IV'!P14</f>
        <v>7.7899999999999991</v>
      </c>
      <c r="P13" s="1">
        <f>'Raw Data IV'!Q14</f>
        <v>-4.4500000000000028</v>
      </c>
      <c r="Q13" s="1">
        <f>'Raw Data IV'!R14</f>
        <v>-18.72</v>
      </c>
      <c r="R13" s="1">
        <f>'Raw Data IV'!S14</f>
        <v>18.589999999999996</v>
      </c>
      <c r="S13" s="1">
        <f>'Raw Data IV'!T14</f>
        <v>0.99000000000000199</v>
      </c>
      <c r="T13" s="1">
        <f>'Continous Median'!B13</f>
        <v>5.29</v>
      </c>
      <c r="U13" s="1">
        <f>'Continous Median'!C13</f>
        <v>3.62</v>
      </c>
      <c r="V13" s="1">
        <f>'Continous Median'!D13</f>
        <v>1.2200000000000002</v>
      </c>
      <c r="W13" s="1">
        <f>'Continous Median'!E13</f>
        <v>1.63</v>
      </c>
      <c r="X13" s="1">
        <f>'Continous Median'!F13</f>
        <v>1.0099999999999998</v>
      </c>
      <c r="Y13" s="1">
        <f>'Continous Median'!G13</f>
        <v>-0.36000000000000004</v>
      </c>
      <c r="Z13" s="1">
        <f>'Continous Median'!H13</f>
        <v>2.2400000000000002</v>
      </c>
      <c r="AA13" s="1">
        <f>'Continous Median'!I13</f>
        <v>0.59999999999999964</v>
      </c>
      <c r="AB13" s="1">
        <f>'Continous Median'!J13</f>
        <v>1.9099999999999984</v>
      </c>
      <c r="AC13" s="1">
        <f>'Continous Median'!K13</f>
        <v>7.9999999999998295E-2</v>
      </c>
      <c r="AD13" s="1">
        <f>'Continous Median'!L13</f>
        <v>1.58</v>
      </c>
      <c r="AE13" s="1">
        <f>'Continous Median'!M13</f>
        <v>-0.46000000000000085</v>
      </c>
      <c r="AF13" s="1">
        <f>'Continous Median'!N13</f>
        <v>10.73</v>
      </c>
      <c r="AG13" s="1">
        <f>'Continous Median'!O13</f>
        <v>8.86</v>
      </c>
      <c r="AH13" s="1">
        <f>'Continous Median'!P13</f>
        <v>8.0000000000000071E-2</v>
      </c>
      <c r="AI13" s="1">
        <f>'Continous Median'!Q13</f>
        <v>-3.41</v>
      </c>
      <c r="AJ13" s="1">
        <f>'Continous Median'!R13</f>
        <v>-7.9999999999998295E-2</v>
      </c>
      <c r="AK13" s="1">
        <f>'Continous Median'!S13</f>
        <v>3.4100000000000108</v>
      </c>
      <c r="AL13" s="1">
        <f>'Continous Median'!T13</f>
        <v>-9.3499999999999979</v>
      </c>
      <c r="AM13" s="1">
        <f>'Continous Median'!U13</f>
        <v>-4.58</v>
      </c>
      <c r="AN13" s="1">
        <f>'Continous Median'!V13</f>
        <v>9.3500000000000014</v>
      </c>
      <c r="AO13" s="1">
        <f>'Continous Median'!W13</f>
        <v>7.9000000000000057</v>
      </c>
      <c r="AP13" s="1">
        <f>'Continous Median'!X13</f>
        <v>4.5200000000000005</v>
      </c>
      <c r="AQ13" s="1">
        <f>'Continous Median'!Y13</f>
        <v>2.2799999999999994</v>
      </c>
      <c r="AR13" s="1">
        <f>'Continous Median'!Z13</f>
        <v>-2.7000000000000028</v>
      </c>
      <c r="AS13" s="1">
        <f>'Continous Median'!AA13</f>
        <v>-2.0000000000010232E-2</v>
      </c>
      <c r="AT13" s="1">
        <f>'Continous Median'!AB13</f>
        <v>7.7899999999999991</v>
      </c>
      <c r="AU13" s="1">
        <f>'Continous Median'!AC13</f>
        <v>30.950000000000003</v>
      </c>
      <c r="AV13" s="1">
        <f>'Continous Median'!AD13</f>
        <v>-4.4500000000000028</v>
      </c>
      <c r="AW13" s="1">
        <f>'Continous Median'!AE13</f>
        <v>-39.6</v>
      </c>
      <c r="AX13" s="1">
        <f>'Continous Median'!AF13</f>
        <v>-18.72</v>
      </c>
      <c r="AY13" s="1">
        <f>'Continous Median'!AG13</f>
        <v>2.6100000000000012</v>
      </c>
      <c r="AZ13" s="1">
        <f>'Continous Median'!AH13</f>
        <v>18.589999999999996</v>
      </c>
      <c r="BA13" s="1">
        <f>'Continous Median'!AI13</f>
        <v>-7.1100000000000065</v>
      </c>
      <c r="BB13" s="1">
        <f>'Continous Median'!AJ13</f>
        <v>0.99000000000000199</v>
      </c>
      <c r="BC13" s="1">
        <f>'Continous Median'!AK13</f>
        <v>1.1500000000000021</v>
      </c>
    </row>
    <row r="14" spans="1:55">
      <c r="A14" t="s">
        <v>6</v>
      </c>
      <c r="B14" s="1">
        <f>'Raw Data IV'!C15</f>
        <v>5.0200000000000005</v>
      </c>
      <c r="C14" s="1">
        <f>'Raw Data IV'!D15</f>
        <v>2.58</v>
      </c>
      <c r="D14" s="1">
        <f>'Raw Data IV'!E15</f>
        <v>-1.55</v>
      </c>
      <c r="E14" s="1">
        <f>'Raw Data IV'!F15</f>
        <v>2.3000000000000007</v>
      </c>
      <c r="F14" s="1">
        <f>'Raw Data IV'!G15</f>
        <v>1.58</v>
      </c>
      <c r="G14" s="1">
        <f>'Raw Data IV'!H15</f>
        <v>0.87000000000000099</v>
      </c>
      <c r="H14" s="1">
        <f>'Raw Data IV'!I15</f>
        <v>6.8</v>
      </c>
      <c r="I14" s="1">
        <f>'Raw Data IV'!J15</f>
        <v>4.7399999999999993</v>
      </c>
      <c r="J14" s="1">
        <f>'Raw Data IV'!K15</f>
        <v>-4.7399999999999949</v>
      </c>
      <c r="K14" s="1">
        <f>'Raw Data IV'!L15</f>
        <v>-11.36</v>
      </c>
      <c r="L14" s="1">
        <f>'Raw Data IV'!M15</f>
        <v>11.36</v>
      </c>
      <c r="M14" s="1">
        <f>'Raw Data IV'!N15</f>
        <v>1.5099999999999998</v>
      </c>
      <c r="N14" s="1">
        <f>'Raw Data IV'!O15</f>
        <v>-4.8199999999999932</v>
      </c>
      <c r="O14" s="1">
        <f>'Raw Data IV'!P15</f>
        <v>15.259999999999998</v>
      </c>
      <c r="P14" s="1">
        <f>'Raw Data IV'!Q15</f>
        <v>-12.850000000000001</v>
      </c>
      <c r="Q14" s="1">
        <f>'Raw Data IV'!R15</f>
        <v>-13.009999999999998</v>
      </c>
      <c r="R14" s="1">
        <f>'Raw Data IV'!S15</f>
        <v>-2.9599999999999937</v>
      </c>
      <c r="S14" s="1">
        <f>'Raw Data IV'!T15</f>
        <v>1.6699999999999982</v>
      </c>
      <c r="T14" s="1">
        <f>'Continous Median'!B14</f>
        <v>5.0200000000000005</v>
      </c>
      <c r="U14" s="1">
        <f>'Continous Median'!C14</f>
        <v>4.4800000000000004</v>
      </c>
      <c r="V14" s="1">
        <f>'Continous Median'!D14</f>
        <v>2.58</v>
      </c>
      <c r="W14" s="1">
        <f>'Continous Median'!E14</f>
        <v>1.56</v>
      </c>
      <c r="X14" s="1">
        <f>'Continous Median'!F14</f>
        <v>-1.55</v>
      </c>
      <c r="Y14" s="1">
        <f>'Continous Median'!G14</f>
        <v>1.17</v>
      </c>
      <c r="Z14" s="1">
        <f>'Continous Median'!H14</f>
        <v>2.3000000000000007</v>
      </c>
      <c r="AA14" s="1">
        <f>'Continous Median'!I14</f>
        <v>1.9399999999999995</v>
      </c>
      <c r="AB14" s="1">
        <f>'Continous Median'!J14</f>
        <v>1.58</v>
      </c>
      <c r="AC14" s="1">
        <f>'Continous Median'!K14</f>
        <v>0.52999999999999936</v>
      </c>
      <c r="AD14" s="1">
        <f>'Continous Median'!L14</f>
        <v>0.87000000000000099</v>
      </c>
      <c r="AE14" s="1">
        <f>'Continous Median'!M14</f>
        <v>-0.88000000000000078</v>
      </c>
      <c r="AF14" s="1">
        <f>'Continous Median'!N14</f>
        <v>6.8</v>
      </c>
      <c r="AG14" s="1">
        <f>'Continous Median'!O14</f>
        <v>11.950000000000001</v>
      </c>
      <c r="AH14" s="1">
        <f>'Continous Median'!P14</f>
        <v>4.7399999999999993</v>
      </c>
      <c r="AI14" s="1">
        <f>'Continous Median'!Q14</f>
        <v>-7.16</v>
      </c>
      <c r="AJ14" s="1">
        <f>'Continous Median'!R14</f>
        <v>-4.7399999999999949</v>
      </c>
      <c r="AK14" s="1">
        <f>'Continous Median'!S14</f>
        <v>7.1599999999999966</v>
      </c>
      <c r="AL14" s="1">
        <f>'Continous Median'!T14</f>
        <v>-11.36</v>
      </c>
      <c r="AM14" s="1">
        <f>'Continous Median'!U14</f>
        <v>-4.5600000000000005</v>
      </c>
      <c r="AN14" s="1">
        <f>'Continous Median'!V14</f>
        <v>11.36</v>
      </c>
      <c r="AO14" s="1">
        <f>'Continous Median'!W14</f>
        <v>4.5600000000000023</v>
      </c>
      <c r="AP14" s="1">
        <f>'Continous Median'!X14</f>
        <v>1.5099999999999998</v>
      </c>
      <c r="AQ14" s="1">
        <f>'Continous Median'!Y14</f>
        <v>-0.41999999999999993</v>
      </c>
      <c r="AR14" s="1">
        <f>'Continous Median'!Z14</f>
        <v>-4.8199999999999932</v>
      </c>
      <c r="AS14" s="1">
        <f>'Continous Median'!AA14</f>
        <v>6.519999999999996</v>
      </c>
      <c r="AT14" s="1">
        <f>'Continous Median'!AB14</f>
        <v>15.259999999999998</v>
      </c>
      <c r="AU14" s="1">
        <f>'Continous Median'!AC14</f>
        <v>15.2</v>
      </c>
      <c r="AV14" s="1">
        <f>'Continous Median'!AD14</f>
        <v>-12.850000000000001</v>
      </c>
      <c r="AW14" s="1">
        <f>'Continous Median'!AE14</f>
        <v>-16.760000000000005</v>
      </c>
      <c r="AX14" s="1">
        <f>'Continous Median'!AF14</f>
        <v>-13.009999999999998</v>
      </c>
      <c r="AY14" s="1">
        <f>'Continous Median'!AG14</f>
        <v>2.6799999999999997</v>
      </c>
      <c r="AZ14" s="1">
        <f>'Continous Median'!AH14</f>
        <v>-2.9599999999999937</v>
      </c>
      <c r="BA14" s="1">
        <f>'Continous Median'!AI14</f>
        <v>-7.6899999999999977</v>
      </c>
      <c r="BB14" s="1">
        <f>'Continous Median'!AJ14</f>
        <v>1.6699999999999982</v>
      </c>
      <c r="BC14" s="1">
        <f>'Continous Median'!AK14</f>
        <v>0.94999999999999929</v>
      </c>
    </row>
    <row r="15" spans="1:55">
      <c r="A15" t="s">
        <v>6</v>
      </c>
      <c r="B15" s="1">
        <f>'Raw Data IV'!C16</f>
        <v>6.0900000000000007</v>
      </c>
      <c r="C15" s="1">
        <f>'Raw Data IV'!D16</f>
        <v>2.46</v>
      </c>
      <c r="D15" s="1">
        <f>'Raw Data IV'!E16</f>
        <v>-1.1799999999999997</v>
      </c>
      <c r="E15" s="1">
        <f>'Raw Data IV'!F16</f>
        <v>0.11999999999999922</v>
      </c>
      <c r="F15" s="1">
        <f>'Raw Data IV'!G16</f>
        <v>-0.82000000000000028</v>
      </c>
      <c r="G15" s="1">
        <f>'Raw Data IV'!H16</f>
        <v>-1.7500000000000009</v>
      </c>
      <c r="H15" s="1">
        <f>'Raw Data IV'!I16</f>
        <v>15.56</v>
      </c>
      <c r="I15" s="1">
        <f>'Raw Data IV'!J16</f>
        <v>6.1300000000000008</v>
      </c>
      <c r="J15" s="1">
        <f>'Raw Data IV'!K16</f>
        <v>-6.1299999999999955</v>
      </c>
      <c r="K15" s="1">
        <f>'Raw Data IV'!L16</f>
        <v>-10.139999999999999</v>
      </c>
      <c r="L15" s="1">
        <f>'Raw Data IV'!M16</f>
        <v>10.14</v>
      </c>
      <c r="M15" s="1">
        <f>'Raw Data IV'!N16</f>
        <v>1.9299999999999997</v>
      </c>
      <c r="N15" s="1">
        <f>'Raw Data IV'!O16</f>
        <v>-6.1600000000000108</v>
      </c>
      <c r="O15" s="1">
        <f>'Raw Data IV'!P16</f>
        <v>17.080000000000002</v>
      </c>
      <c r="P15" s="1">
        <f>'Raw Data IV'!Q16</f>
        <v>-16.520000000000003</v>
      </c>
      <c r="Q15" s="1">
        <f>'Raw Data IV'!R16</f>
        <v>-1.3599999999999994</v>
      </c>
      <c r="R15" s="1">
        <f>'Raw Data IV'!S16</f>
        <v>2.4299999999999997</v>
      </c>
      <c r="S15" s="1">
        <f>'Raw Data IV'!T16</f>
        <v>1.9800000000000004</v>
      </c>
      <c r="T15" s="1">
        <f>'Continous Median'!B15</f>
        <v>6.0900000000000007</v>
      </c>
      <c r="U15" s="1">
        <f>'Continous Median'!C15</f>
        <v>3.13</v>
      </c>
      <c r="V15" s="1">
        <f>'Continous Median'!D15</f>
        <v>2.46</v>
      </c>
      <c r="W15" s="1">
        <f>'Continous Median'!E15</f>
        <v>1.08</v>
      </c>
      <c r="X15" s="1">
        <f>'Continous Median'!F15</f>
        <v>-1.1799999999999997</v>
      </c>
      <c r="Y15" s="1">
        <f>'Continous Median'!G15</f>
        <v>2.0000000000000018E-2</v>
      </c>
      <c r="Z15" s="1">
        <f>'Continous Median'!H15</f>
        <v>0.11999999999999922</v>
      </c>
      <c r="AA15" s="1">
        <f>'Continous Median'!I15</f>
        <v>2.7699999999999996</v>
      </c>
      <c r="AB15" s="1">
        <f>'Continous Median'!J15</f>
        <v>-0.82000000000000028</v>
      </c>
      <c r="AC15" s="1">
        <f>'Continous Median'!K15</f>
        <v>1.3199999999999985</v>
      </c>
      <c r="AD15" s="1">
        <f>'Continous Median'!L15</f>
        <v>-1.7500000000000009</v>
      </c>
      <c r="AE15" s="1">
        <f>'Continous Median'!M15</f>
        <v>-0.13999999999999879</v>
      </c>
      <c r="AF15" s="1">
        <f>'Continous Median'!N15</f>
        <v>15.56</v>
      </c>
      <c r="AG15" s="1">
        <f>'Continous Median'!O15</f>
        <v>10.399999999999999</v>
      </c>
      <c r="AH15" s="1">
        <f>'Continous Median'!P15</f>
        <v>6.1300000000000008</v>
      </c>
      <c r="AI15" s="1">
        <f>'Continous Median'!Q15</f>
        <v>-4.41</v>
      </c>
      <c r="AJ15" s="1">
        <f>'Continous Median'!R15</f>
        <v>-6.1299999999999955</v>
      </c>
      <c r="AK15" s="1">
        <f>'Continous Median'!S15</f>
        <v>9.9699999999999989</v>
      </c>
      <c r="AL15" s="1">
        <f>'Continous Median'!T15</f>
        <v>-10.139999999999999</v>
      </c>
      <c r="AM15" s="1">
        <f>'Continous Median'!U15</f>
        <v>-6.8999999999999995</v>
      </c>
      <c r="AN15" s="1">
        <f>'Continous Median'!V15</f>
        <v>10.14</v>
      </c>
      <c r="AO15" s="1">
        <f>'Continous Median'!W15</f>
        <v>6.8900000000000006</v>
      </c>
      <c r="AP15" s="1">
        <f>'Continous Median'!X15</f>
        <v>1.9299999999999997</v>
      </c>
      <c r="AQ15" s="1">
        <f>'Continous Median'!Y15</f>
        <v>-3.4400000000000004</v>
      </c>
      <c r="AR15" s="1">
        <f>'Continous Median'!Z15</f>
        <v>-6.1600000000000108</v>
      </c>
      <c r="AS15" s="1">
        <f>'Continous Median'!AA15</f>
        <v>6.1599999999999966</v>
      </c>
      <c r="AT15" s="1">
        <f>'Continous Median'!AB15</f>
        <v>17.080000000000002</v>
      </c>
      <c r="AU15" s="1">
        <f>'Continous Median'!AC15</f>
        <v>1.3200000000000003</v>
      </c>
      <c r="AV15" s="1">
        <f>'Continous Median'!AD15</f>
        <v>-16.520000000000003</v>
      </c>
      <c r="AW15" s="1">
        <f>'Continous Median'!AE15</f>
        <v>-1.5799999999999983</v>
      </c>
      <c r="AX15" s="1">
        <f>'Continous Median'!AF15</f>
        <v>-1.3599999999999994</v>
      </c>
      <c r="AY15" s="1">
        <f>'Continous Median'!AG15</f>
        <v>-1.42</v>
      </c>
      <c r="AZ15" s="1">
        <f>'Continous Median'!AH15</f>
        <v>2.4299999999999997</v>
      </c>
      <c r="BA15" s="1">
        <f>'Continous Median'!AI15</f>
        <v>3.7199999999999989</v>
      </c>
      <c r="BB15" s="1">
        <f>'Continous Median'!AJ15</f>
        <v>1.9800000000000004</v>
      </c>
      <c r="BC15" s="1">
        <f>'Continous Median'!AK15</f>
        <v>0</v>
      </c>
    </row>
    <row r="16" spans="1:55">
      <c r="A16" t="s">
        <v>6</v>
      </c>
      <c r="B16" s="1">
        <f>'Raw Data IV'!C17</f>
        <v>2.66</v>
      </c>
      <c r="C16" s="1">
        <f>'Raw Data IV'!D17</f>
        <v>0.82</v>
      </c>
      <c r="D16" s="1">
        <f>'Raw Data IV'!E17</f>
        <v>1.02</v>
      </c>
      <c r="E16" s="1">
        <f>'Raw Data IV'!F17</f>
        <v>3.4000000000000004</v>
      </c>
      <c r="F16" s="1">
        <f>'Raw Data IV'!G17</f>
        <v>2.5299999999999994</v>
      </c>
      <c r="G16" s="1">
        <f>'Raw Data IV'!H17</f>
        <v>1.6600000000000001</v>
      </c>
      <c r="H16" s="1">
        <f>'Raw Data IV'!I17</f>
        <v>8.2600000000000016</v>
      </c>
      <c r="I16" s="1">
        <f>'Raw Data IV'!J17</f>
        <v>5.77</v>
      </c>
      <c r="J16" s="1">
        <f>'Raw Data IV'!K17</f>
        <v>-5.1400000000000006</v>
      </c>
      <c r="K16" s="1">
        <f>'Raw Data IV'!L17</f>
        <v>-9.2899999999999991</v>
      </c>
      <c r="L16" s="1">
        <f>'Raw Data IV'!M17</f>
        <v>9.2900000000000063</v>
      </c>
      <c r="M16" s="1">
        <f>'Raw Data IV'!N17</f>
        <v>2.2899999999999991</v>
      </c>
      <c r="N16" s="1">
        <f>'Raw Data IV'!O17</f>
        <v>-3.3999999999999915</v>
      </c>
      <c r="O16" s="1">
        <f>'Raw Data IV'!P17</f>
        <v>13.52</v>
      </c>
      <c r="P16" s="1">
        <f>'Raw Data IV'!Q17</f>
        <v>-10.910000000000004</v>
      </c>
      <c r="Q16" s="1">
        <f>'Raw Data IV'!R17</f>
        <v>-9.11</v>
      </c>
      <c r="R16" s="1">
        <f>'Raw Data IV'!S17</f>
        <v>-4.3599999999999994</v>
      </c>
      <c r="S16" s="1">
        <f>'Raw Data IV'!T17</f>
        <v>0.33999999999999986</v>
      </c>
      <c r="T16" s="1">
        <f>'Continous Median'!B16</f>
        <v>2.66</v>
      </c>
      <c r="U16" s="1">
        <f>'Continous Median'!C16</f>
        <v>4.26</v>
      </c>
      <c r="V16" s="1">
        <f>'Continous Median'!D16</f>
        <v>0.82</v>
      </c>
      <c r="W16" s="1">
        <f>'Continous Median'!E16</f>
        <v>0.80000000000000027</v>
      </c>
      <c r="X16" s="1">
        <f>'Continous Median'!F16</f>
        <v>1.02</v>
      </c>
      <c r="Y16" s="1">
        <f>'Continous Median'!G16</f>
        <v>0.44999999999999973</v>
      </c>
      <c r="Z16" s="1">
        <f>'Continous Median'!H16</f>
        <v>3.4000000000000004</v>
      </c>
      <c r="AA16" s="1">
        <f>'Continous Median'!I16</f>
        <v>1.2900000000000009</v>
      </c>
      <c r="AB16" s="1">
        <f>'Continous Median'!J16</f>
        <v>2.5299999999999994</v>
      </c>
      <c r="AC16" s="1">
        <f>'Continous Median'!K16</f>
        <v>0.59999999999999964</v>
      </c>
      <c r="AD16" s="1">
        <f>'Continous Median'!L16</f>
        <v>1.6600000000000001</v>
      </c>
      <c r="AE16" s="1">
        <f>'Continous Median'!M16</f>
        <v>-9.9999999999999645E-2</v>
      </c>
      <c r="AF16" s="1">
        <f>'Continous Median'!N16</f>
        <v>8.2600000000000016</v>
      </c>
      <c r="AG16" s="1">
        <f>'Continous Median'!O16</f>
        <v>14.209999999999997</v>
      </c>
      <c r="AH16" s="1">
        <f>'Continous Median'!P16</f>
        <v>5.77</v>
      </c>
      <c r="AI16" s="1">
        <f>'Continous Median'!Q16</f>
        <v>-1.7500000000000002</v>
      </c>
      <c r="AJ16" s="1">
        <f>'Continous Median'!R16</f>
        <v>-5.1400000000000006</v>
      </c>
      <c r="AK16" s="1">
        <f>'Continous Median'!S16</f>
        <v>1.75</v>
      </c>
      <c r="AL16" s="1">
        <f>'Continous Median'!T16</f>
        <v>-9.2899999999999991</v>
      </c>
      <c r="AM16" s="1">
        <f>'Continous Median'!U16</f>
        <v>-2.67</v>
      </c>
      <c r="AN16" s="1">
        <f>'Continous Median'!V16</f>
        <v>9.2900000000000063</v>
      </c>
      <c r="AO16" s="1">
        <f>'Continous Median'!W16</f>
        <v>2.6700000000000017</v>
      </c>
      <c r="AP16" s="1">
        <f>'Continous Median'!X16</f>
        <v>2.2899999999999991</v>
      </c>
      <c r="AQ16" s="1">
        <f>'Continous Median'!Y16</f>
        <v>-7.76</v>
      </c>
      <c r="AR16" s="1">
        <f>'Continous Median'!Z16</f>
        <v>-3.3999999999999915</v>
      </c>
      <c r="AS16" s="1">
        <f>'Continous Median'!AA16</f>
        <v>7.9099999999999966</v>
      </c>
      <c r="AT16" s="1">
        <f>'Continous Median'!AB16</f>
        <v>13.52</v>
      </c>
      <c r="AU16" s="1">
        <f>'Continous Median'!AC16</f>
        <v>27.240000000000002</v>
      </c>
      <c r="AV16" s="1">
        <f>'Continous Median'!AD16</f>
        <v>-10.910000000000004</v>
      </c>
      <c r="AW16" s="1">
        <f>'Continous Median'!AE16</f>
        <v>-14.069999999999993</v>
      </c>
      <c r="AX16" s="1">
        <f>'Continous Median'!AF16</f>
        <v>-9.11</v>
      </c>
      <c r="AY16" s="1">
        <f>'Continous Median'!AG16</f>
        <v>2.2800000000000011</v>
      </c>
      <c r="AZ16" s="1">
        <f>'Continous Median'!AH16</f>
        <v>-4.3599999999999994</v>
      </c>
      <c r="BA16" s="1">
        <f>'Continous Median'!AI16</f>
        <v>-1.9500000000000028</v>
      </c>
      <c r="BB16" s="1">
        <f>'Continous Median'!AJ16</f>
        <v>0.33999999999999986</v>
      </c>
      <c r="BC16" s="1">
        <f>'Continous Median'!AK16</f>
        <v>1.3399999999999999</v>
      </c>
    </row>
    <row r="17" spans="1:55">
      <c r="A17" t="s">
        <v>6</v>
      </c>
      <c r="B17" s="1">
        <f>'Raw Data IV'!C18</f>
        <v>3.8</v>
      </c>
      <c r="C17" s="1">
        <f>'Raw Data IV'!D18</f>
        <v>1.0900000000000003</v>
      </c>
      <c r="D17" s="1">
        <f>'Raw Data IV'!E18</f>
        <v>-1.6199999999999997</v>
      </c>
      <c r="E17" s="1">
        <f>'Raw Data IV'!F18</f>
        <v>2.7300000000000004</v>
      </c>
      <c r="F17" s="1">
        <f>'Raw Data IV'!G18</f>
        <v>0.97000000000000064</v>
      </c>
      <c r="G17" s="1">
        <f>'Raw Data IV'!H18</f>
        <v>-0.8100000000000005</v>
      </c>
      <c r="H17" s="1">
        <f>'Raw Data IV'!I18</f>
        <v>13.55</v>
      </c>
      <c r="I17" s="1">
        <f>'Raw Data IV'!J18</f>
        <v>-6.2099999999999991</v>
      </c>
      <c r="J17" s="1">
        <f>'Raw Data IV'!K18</f>
        <v>12.549999999999997</v>
      </c>
      <c r="K17" s="1">
        <f>'Raw Data IV'!L18</f>
        <v>-7.2800000000000011</v>
      </c>
      <c r="L17" s="1">
        <f>'Raw Data IV'!M18</f>
        <v>7.2800000000000011</v>
      </c>
      <c r="M17" s="1">
        <f>'Raw Data IV'!N18</f>
        <v>8.370000000000001</v>
      </c>
      <c r="N17" s="1">
        <f>'Raw Data IV'!O18</f>
        <v>1.7400000000000091</v>
      </c>
      <c r="O17" s="1">
        <f>'Raw Data IV'!P18</f>
        <v>8.6499999999999986</v>
      </c>
      <c r="P17" s="1">
        <f>'Raw Data IV'!Q18</f>
        <v>-22.88000000000001</v>
      </c>
      <c r="Q17" s="1">
        <f>'Raw Data IV'!R18</f>
        <v>1.37</v>
      </c>
      <c r="R17" s="1">
        <f>'Raw Data IV'!S18</f>
        <v>4.3500000000000085</v>
      </c>
      <c r="S17" s="1">
        <f>'Raw Data IV'!T18</f>
        <v>1.1500000000000021</v>
      </c>
      <c r="T17" s="1">
        <f>'Continous Median'!B17</f>
        <v>3.8</v>
      </c>
      <c r="U17" s="1">
        <f>'Continous Median'!C17</f>
        <v>6.21</v>
      </c>
      <c r="V17" s="1">
        <f>'Continous Median'!D17</f>
        <v>1.0900000000000003</v>
      </c>
      <c r="W17" s="1">
        <f>'Continous Median'!E17</f>
        <v>2.5399999999999996</v>
      </c>
      <c r="X17" s="1">
        <f>'Continous Median'!F17</f>
        <v>-1.6199999999999997</v>
      </c>
      <c r="Y17" s="1">
        <f>'Continous Median'!G17</f>
        <v>0.11000000000000032</v>
      </c>
      <c r="Z17" s="1">
        <f>'Continous Median'!H17</f>
        <v>2.7300000000000004</v>
      </c>
      <c r="AA17" s="1">
        <f>'Continous Median'!I17</f>
        <v>2.3800000000000008</v>
      </c>
      <c r="AB17" s="1">
        <f>'Continous Median'!J17</f>
        <v>0.97000000000000064</v>
      </c>
      <c r="AC17" s="1">
        <f>'Continous Median'!K17</f>
        <v>1.3599999999999994</v>
      </c>
      <c r="AD17" s="1">
        <f>'Continous Median'!L17</f>
        <v>-0.8100000000000005</v>
      </c>
      <c r="AE17" s="1">
        <f>'Continous Median'!M17</f>
        <v>0.35000000000000142</v>
      </c>
      <c r="AF17" s="1">
        <f>'Continous Median'!N17</f>
        <v>13.55</v>
      </c>
      <c r="AG17" s="1">
        <f>'Continous Median'!O17</f>
        <v>11.96</v>
      </c>
      <c r="AH17" s="1">
        <f>'Continous Median'!P17</f>
        <v>-6.2099999999999991</v>
      </c>
      <c r="AI17" s="1">
        <f>'Continous Median'!Q17</f>
        <v>4.7700000000000005</v>
      </c>
      <c r="AJ17" s="1">
        <f>'Continous Median'!R17</f>
        <v>12.549999999999997</v>
      </c>
      <c r="AK17" s="1">
        <f>'Continous Median'!S17</f>
        <v>-4.7700000000000102</v>
      </c>
      <c r="AL17" s="1">
        <f>'Continous Median'!T17</f>
        <v>-7.2800000000000011</v>
      </c>
      <c r="AM17" s="1">
        <f>'Continous Median'!U17</f>
        <v>9.9999999999997868E-3</v>
      </c>
      <c r="AN17" s="1">
        <f>'Continous Median'!V17</f>
        <v>7.2800000000000011</v>
      </c>
      <c r="AO17" s="1">
        <f>'Continous Median'!W17</f>
        <v>-1.0000000000005116E-2</v>
      </c>
      <c r="AP17" s="1">
        <f>'Continous Median'!X17</f>
        <v>8.370000000000001</v>
      </c>
      <c r="AQ17" s="1">
        <f>'Continous Median'!Y17</f>
        <v>-4.76</v>
      </c>
      <c r="AR17" s="1">
        <f>'Continous Median'!Z17</f>
        <v>1.7400000000000091</v>
      </c>
      <c r="AS17" s="1">
        <f>'Continous Median'!AA17</f>
        <v>1.3799999999999955</v>
      </c>
      <c r="AT17" s="1">
        <f>'Continous Median'!AB17</f>
        <v>8.6499999999999986</v>
      </c>
      <c r="AU17" s="1">
        <f>'Continous Median'!AC17</f>
        <v>5.5399999999999991</v>
      </c>
      <c r="AV17" s="1">
        <f>'Continous Median'!AD17</f>
        <v>-22.88000000000001</v>
      </c>
      <c r="AW17" s="1">
        <f>'Continous Median'!AE17</f>
        <v>-5.8599999999999994</v>
      </c>
      <c r="AX17" s="1">
        <f>'Continous Median'!AF17</f>
        <v>1.37</v>
      </c>
      <c r="AY17" s="1">
        <f>'Continous Median'!AG17</f>
        <v>0.13000000000000078</v>
      </c>
      <c r="AZ17" s="1">
        <f>'Continous Median'!AH17</f>
        <v>4.3500000000000085</v>
      </c>
      <c r="BA17" s="1">
        <f>'Continous Median'!AI17</f>
        <v>0.64999999999999147</v>
      </c>
      <c r="BB17" s="1">
        <f>'Continous Median'!AJ17</f>
        <v>1.1500000000000021</v>
      </c>
      <c r="BC17" s="1">
        <f>'Continous Median'!AK17</f>
        <v>1.6699999999999982</v>
      </c>
    </row>
    <row r="18" spans="1:55">
      <c r="A18" t="s">
        <v>6</v>
      </c>
      <c r="B18" s="1">
        <f>'Raw Data IV'!C19</f>
        <v>4.9300000000000006</v>
      </c>
      <c r="C18" s="1">
        <f>'Raw Data IV'!D19</f>
        <v>1.54</v>
      </c>
      <c r="D18" s="1">
        <f>'Raw Data IV'!E19</f>
        <v>1.8299999999999998</v>
      </c>
      <c r="E18" s="1">
        <f>'Raw Data IV'!F19</f>
        <v>0.13000000000000078</v>
      </c>
      <c r="F18" s="1">
        <f>'Raw Data IV'!G19</f>
        <v>0.63999999999999879</v>
      </c>
      <c r="G18" s="1">
        <f>'Raw Data IV'!H19</f>
        <v>1.1500000000000004</v>
      </c>
      <c r="H18" s="1">
        <f>'Raw Data IV'!I19</f>
        <v>13.59</v>
      </c>
      <c r="I18" s="1">
        <f>'Raw Data IV'!J19</f>
        <v>-3.2200000000000006</v>
      </c>
      <c r="J18" s="1">
        <f>'Raw Data IV'!K19</f>
        <v>3.2199999999999989</v>
      </c>
      <c r="K18" s="1">
        <f>'Raw Data IV'!L19</f>
        <v>-2.5499999999999989</v>
      </c>
      <c r="L18" s="1">
        <f>'Raw Data IV'!M19</f>
        <v>-2.6599999999999966</v>
      </c>
      <c r="M18" s="1">
        <f>'Raw Data IV'!N19</f>
        <v>-1.7400000000000002</v>
      </c>
      <c r="N18" s="1">
        <f>'Raw Data IV'!O19</f>
        <v>3.3200000000000074</v>
      </c>
      <c r="O18" s="1">
        <f>'Raw Data IV'!P19</f>
        <v>12.049999999999997</v>
      </c>
      <c r="P18" s="1">
        <f>'Raw Data IV'!Q19</f>
        <v>-15.409999999999997</v>
      </c>
      <c r="Q18" s="1">
        <f>'Raw Data IV'!R19</f>
        <v>12.2</v>
      </c>
      <c r="R18" s="1">
        <f>'Raw Data IV'!S19</f>
        <v>-16.460000000000008</v>
      </c>
      <c r="S18" s="1">
        <f>'Raw Data IV'!T19</f>
        <v>1.6600000000000001</v>
      </c>
      <c r="T18" s="1">
        <f>'Continous Median'!B18</f>
        <v>4.9300000000000006</v>
      </c>
      <c r="U18" s="1">
        <f>'Continous Median'!C18</f>
        <v>7.1300000000000008</v>
      </c>
      <c r="V18" s="1">
        <f>'Continous Median'!D18</f>
        <v>1.54</v>
      </c>
      <c r="W18" s="1">
        <f>'Continous Median'!E18</f>
        <v>3.9899999999999998</v>
      </c>
      <c r="X18" s="1">
        <f>'Continous Median'!F18</f>
        <v>1.8299999999999998</v>
      </c>
      <c r="Y18" s="1">
        <f>'Continous Median'!G18</f>
        <v>0.85999999999999988</v>
      </c>
      <c r="Z18" s="1">
        <f>'Continous Median'!H18</f>
        <v>0.13000000000000078</v>
      </c>
      <c r="AA18" s="1">
        <f>'Continous Median'!I18</f>
        <v>-1.9000000000000004</v>
      </c>
      <c r="AB18" s="1">
        <f>'Continous Median'!J18</f>
        <v>0.63999999999999879</v>
      </c>
      <c r="AC18" s="1">
        <f>'Continous Median'!K18</f>
        <v>-1.9299999999999997</v>
      </c>
      <c r="AD18" s="1">
        <f>'Continous Median'!L18</f>
        <v>1.1500000000000004</v>
      </c>
      <c r="AE18" s="1">
        <f>'Continous Median'!M18</f>
        <v>-1.9499999999999993</v>
      </c>
      <c r="AF18" s="1">
        <f>'Continous Median'!N18</f>
        <v>13.59</v>
      </c>
      <c r="AG18" s="1">
        <f>'Continous Median'!O18</f>
        <v>12.069999999999999</v>
      </c>
      <c r="AH18" s="1">
        <f>'Continous Median'!P18</f>
        <v>-3.2200000000000006</v>
      </c>
      <c r="AI18" s="1">
        <f>'Continous Median'!Q18</f>
        <v>-0.18999999999999995</v>
      </c>
      <c r="AJ18" s="1">
        <f>'Continous Median'!R18</f>
        <v>3.2199999999999989</v>
      </c>
      <c r="AK18" s="1">
        <f>'Continous Median'!S18</f>
        <v>0.18999999999999773</v>
      </c>
      <c r="AL18" s="1">
        <f>'Continous Median'!T18</f>
        <v>-2.5499999999999989</v>
      </c>
      <c r="AM18" s="1">
        <f>'Continous Median'!U18</f>
        <v>-2.6099999999999994</v>
      </c>
      <c r="AN18" s="1">
        <f>'Continous Median'!V18</f>
        <v>-2.6599999999999966</v>
      </c>
      <c r="AO18" s="1">
        <f>'Continous Median'!W18</f>
        <v>1.5600000000000094</v>
      </c>
      <c r="AP18" s="1">
        <f>'Continous Median'!X18</f>
        <v>-1.7400000000000002</v>
      </c>
      <c r="AQ18" s="1">
        <f>'Continous Median'!Y18</f>
        <v>-7.77</v>
      </c>
      <c r="AR18" s="1">
        <f>'Continous Median'!Z18</f>
        <v>3.3200000000000074</v>
      </c>
      <c r="AS18" s="1">
        <f>'Continous Median'!AA18</f>
        <v>7.0799999999999983</v>
      </c>
      <c r="AT18" s="1">
        <f>'Continous Median'!AB18</f>
        <v>12.049999999999997</v>
      </c>
      <c r="AU18" s="1">
        <f>'Continous Median'!AC18</f>
        <v>28.36</v>
      </c>
      <c r="AV18" s="1">
        <f>'Continous Median'!AD18</f>
        <v>-15.409999999999997</v>
      </c>
      <c r="AW18" s="1">
        <f>'Continous Median'!AE18</f>
        <v>-39.110000000000007</v>
      </c>
      <c r="AX18" s="1">
        <f>'Continous Median'!AF18</f>
        <v>12.2</v>
      </c>
      <c r="AY18" s="1">
        <f>'Continous Median'!AG18</f>
        <v>0.76000000000000156</v>
      </c>
      <c r="AZ18" s="1">
        <f>'Continous Median'!AH18</f>
        <v>-16.460000000000008</v>
      </c>
      <c r="BA18" s="1">
        <f>'Continous Median'!AI18</f>
        <v>1.5799999999999983</v>
      </c>
      <c r="BB18" s="1">
        <f>'Continous Median'!AJ18</f>
        <v>1.6600000000000001</v>
      </c>
      <c r="BC18" s="1">
        <f>'Continous Median'!AK18</f>
        <v>3.9999999999999147E-2</v>
      </c>
    </row>
    <row r="19" spans="1:55">
      <c r="A19" t="s">
        <v>6</v>
      </c>
      <c r="B19" s="1">
        <f>'Raw Data IV'!C20</f>
        <v>4.68</v>
      </c>
      <c r="C19" s="1">
        <f>'Raw Data IV'!D20</f>
        <v>2.17</v>
      </c>
      <c r="D19" s="1">
        <f>'Raw Data IV'!E20</f>
        <v>0.34000000000000008</v>
      </c>
      <c r="E19" s="1">
        <f>'Raw Data IV'!F20</f>
        <v>0.46000000000000085</v>
      </c>
      <c r="F19" s="1">
        <f>'Raw Data IV'!G20</f>
        <v>9.9999999999999645E-2</v>
      </c>
      <c r="G19" s="1">
        <f>'Raw Data IV'!H20</f>
        <v>-0.26999999999999957</v>
      </c>
      <c r="H19" s="1">
        <f>'Raw Data IV'!I20</f>
        <v>9.4500000000000011</v>
      </c>
      <c r="I19" s="1">
        <f>'Raw Data IV'!J20</f>
        <v>2.0599999999999996</v>
      </c>
      <c r="J19" s="1">
        <f>'Raw Data IV'!K20</f>
        <v>-2.0699999999999932</v>
      </c>
      <c r="K19" s="1">
        <f>'Raw Data IV'!L20</f>
        <v>-2.0300000000000011</v>
      </c>
      <c r="L19" s="1">
        <f>'Raw Data IV'!M20</f>
        <v>-4.5300000000000011</v>
      </c>
      <c r="M19" s="1">
        <f>'Raw Data IV'!N20</f>
        <v>0.13</v>
      </c>
      <c r="N19" s="1">
        <f>'Raw Data IV'!O20</f>
        <v>-2.0400000000000063</v>
      </c>
      <c r="O19" s="1">
        <f>'Raw Data IV'!P20</f>
        <v>10.940000000000001</v>
      </c>
      <c r="P19" s="1">
        <f>'Raw Data IV'!Q20</f>
        <v>-10.410000000000004</v>
      </c>
      <c r="Q19" s="1">
        <f>'Raw Data IV'!R20</f>
        <v>-4.2099999999999991</v>
      </c>
      <c r="R19" s="1">
        <f>'Raw Data IV'!S20</f>
        <v>4.3299999999999983</v>
      </c>
      <c r="S19" s="1">
        <f>'Raw Data IV'!T20</f>
        <v>0.67000000000000171</v>
      </c>
      <c r="T19" s="1">
        <f>'Continous Median'!B19</f>
        <v>4.68</v>
      </c>
      <c r="U19" s="1">
        <f>'Continous Median'!C19</f>
        <v>1.06</v>
      </c>
      <c r="V19" s="1">
        <f>'Continous Median'!D19</f>
        <v>2.17</v>
      </c>
      <c r="W19" s="1">
        <f>'Continous Median'!E19</f>
        <v>0.65000000000000013</v>
      </c>
      <c r="X19" s="1">
        <f>'Continous Median'!F19</f>
        <v>0.34000000000000008</v>
      </c>
      <c r="Y19" s="1">
        <f>'Continous Median'!G19</f>
        <v>1.0000000000000009E-2</v>
      </c>
      <c r="Z19" s="1">
        <f>'Continous Median'!H19</f>
        <v>0.46000000000000085</v>
      </c>
      <c r="AA19" s="1">
        <f>'Continous Median'!I19</f>
        <v>0.85999999999999943</v>
      </c>
      <c r="AB19" s="1">
        <f>'Continous Median'!J19</f>
        <v>9.9999999999999645E-2</v>
      </c>
      <c r="AC19" s="1">
        <f>'Continous Median'!K19</f>
        <v>0.66999999999999815</v>
      </c>
      <c r="AD19" s="1">
        <f>'Continous Median'!L19</f>
        <v>-0.26999999999999957</v>
      </c>
      <c r="AE19" s="1">
        <f>'Continous Median'!M19</f>
        <v>0.4599999999999973</v>
      </c>
      <c r="AF19" s="1">
        <f>'Continous Median'!N19</f>
        <v>9.4500000000000011</v>
      </c>
      <c r="AG19" s="1">
        <f>'Continous Median'!O19</f>
        <v>1.6599999999999993</v>
      </c>
      <c r="AH19" s="1">
        <f>'Continous Median'!P19</f>
        <v>2.0599999999999996</v>
      </c>
      <c r="AI19" s="1">
        <f>'Continous Median'!Q19</f>
        <v>-1.1300000000000001</v>
      </c>
      <c r="AJ19" s="1">
        <f>'Continous Median'!R19</f>
        <v>-2.0699999999999932</v>
      </c>
      <c r="AK19" s="1">
        <f>'Continous Median'!S19</f>
        <v>1.1299999999999955</v>
      </c>
      <c r="AL19" s="1">
        <f>'Continous Median'!T19</f>
        <v>-2.0300000000000011</v>
      </c>
      <c r="AM19" s="1">
        <f>'Continous Median'!U19</f>
        <v>-8.7399999999999984</v>
      </c>
      <c r="AN19" s="1">
        <f>'Continous Median'!V19</f>
        <v>-4.5300000000000011</v>
      </c>
      <c r="AO19" s="1">
        <f>'Continous Median'!W19</f>
        <v>5.8300000000000125</v>
      </c>
      <c r="AP19" s="1">
        <f>'Continous Median'!X19</f>
        <v>0.13</v>
      </c>
      <c r="AQ19" s="1">
        <f>'Continous Median'!Y19</f>
        <v>0.5600000000000005</v>
      </c>
      <c r="AR19" s="1">
        <f>'Continous Median'!Z19</f>
        <v>-2.0400000000000063</v>
      </c>
      <c r="AS19" s="1">
        <f>'Continous Median'!AA19</f>
        <v>-0.20000000000000284</v>
      </c>
      <c r="AT19" s="1">
        <f>'Continous Median'!AB19</f>
        <v>10.940000000000001</v>
      </c>
      <c r="AU19" s="1">
        <f>'Continous Median'!AC19</f>
        <v>0.4399999999999995</v>
      </c>
      <c r="AV19" s="1">
        <f>'Continous Median'!AD19</f>
        <v>-10.410000000000004</v>
      </c>
      <c r="AW19" s="1">
        <f>'Continous Median'!AE19</f>
        <v>3.0799999999999983</v>
      </c>
      <c r="AX19" s="1">
        <f>'Continous Median'!AF19</f>
        <v>-4.2099999999999991</v>
      </c>
      <c r="AY19" s="1">
        <f>'Continous Median'!AG19</f>
        <v>3.0299999999999994</v>
      </c>
      <c r="AZ19" s="1">
        <f>'Continous Median'!AH19</f>
        <v>4.3299999999999983</v>
      </c>
      <c r="BA19" s="1">
        <f>'Continous Median'!AI19</f>
        <v>-5.3499999999999943</v>
      </c>
      <c r="BB19" s="1">
        <f>'Continous Median'!AJ19</f>
        <v>0.67000000000000171</v>
      </c>
      <c r="BC19" s="1">
        <f>'Continous Median'!AK19</f>
        <v>-0.27999999999999758</v>
      </c>
    </row>
    <row r="20" spans="1:55">
      <c r="A20" t="s">
        <v>6</v>
      </c>
      <c r="B20" s="1">
        <f>'Raw Data IV'!C21</f>
        <v>7.67</v>
      </c>
      <c r="C20" s="1">
        <f>'Raw Data IV'!D21</f>
        <v>2.6900000000000004</v>
      </c>
      <c r="D20" s="1">
        <f>'Raw Data IV'!E21</f>
        <v>-2.29</v>
      </c>
      <c r="E20" s="1">
        <f>'Raw Data IV'!F21</f>
        <v>-0.27999999999999936</v>
      </c>
      <c r="F20" s="1">
        <f>'Raw Data IV'!G21</f>
        <v>-0.67999999999999972</v>
      </c>
      <c r="G20" s="1">
        <f>'Raw Data IV'!H21</f>
        <v>-1.08</v>
      </c>
      <c r="H20" s="1">
        <f>'Raw Data IV'!I21</f>
        <v>6.3099999999999987</v>
      </c>
      <c r="I20" s="1">
        <f>'Raw Data IV'!J21</f>
        <v>-2.21</v>
      </c>
      <c r="J20" s="1">
        <f>'Raw Data IV'!K21</f>
        <v>2.230000000000004</v>
      </c>
      <c r="K20" s="1">
        <f>'Raw Data IV'!L21</f>
        <v>1.3999999999999986</v>
      </c>
      <c r="L20" s="1">
        <f>'Raw Data IV'!M21</f>
        <v>-3.75</v>
      </c>
      <c r="M20" s="1">
        <f>'Raw Data IV'!N21</f>
        <v>6.4399999999999995</v>
      </c>
      <c r="N20" s="1">
        <f>'Raw Data IV'!O21</f>
        <v>-2.2900000000000063</v>
      </c>
      <c r="O20" s="1">
        <f>'Raw Data IV'!P21</f>
        <v>16.190000000000001</v>
      </c>
      <c r="P20" s="1">
        <f>'Raw Data IV'!Q21</f>
        <v>-8.93</v>
      </c>
      <c r="Q20" s="1">
        <f>'Raw Data IV'!R21</f>
        <v>-4.18</v>
      </c>
      <c r="R20" s="1">
        <f>'Raw Data IV'!S21</f>
        <v>2.269999999999996</v>
      </c>
      <c r="S20" s="1">
        <f>'Raw Data IV'!T21</f>
        <v>-0.30000000000000071</v>
      </c>
      <c r="T20" s="1">
        <f>'Continous Median'!B20</f>
        <v>7.67</v>
      </c>
      <c r="U20" s="1">
        <f>'Continous Median'!C20</f>
        <v>5.0100000000000007</v>
      </c>
      <c r="V20" s="1">
        <f>'Continous Median'!D20</f>
        <v>2.6900000000000004</v>
      </c>
      <c r="W20" s="1">
        <f>'Continous Median'!E20</f>
        <v>2.68</v>
      </c>
      <c r="X20" s="1">
        <f>'Continous Median'!F20</f>
        <v>-2.29</v>
      </c>
      <c r="Y20" s="1">
        <f>'Continous Median'!G20</f>
        <v>0.35000000000000009</v>
      </c>
      <c r="Z20" s="1">
        <f>'Continous Median'!H20</f>
        <v>-0.27999999999999936</v>
      </c>
      <c r="AA20" s="1">
        <f>'Continous Median'!I20</f>
        <v>-9.9999999999999645E-2</v>
      </c>
      <c r="AB20" s="1">
        <f>'Continous Median'!J20</f>
        <v>-0.67999999999999972</v>
      </c>
      <c r="AC20" s="1">
        <f>'Continous Median'!K20</f>
        <v>0.35999999999999943</v>
      </c>
      <c r="AD20" s="1">
        <f>'Continous Median'!L20</f>
        <v>-1.08</v>
      </c>
      <c r="AE20" s="1">
        <f>'Continous Median'!M20</f>
        <v>0.47000000000000064</v>
      </c>
      <c r="AF20" s="1">
        <f>'Continous Median'!N20</f>
        <v>6.3099999999999987</v>
      </c>
      <c r="AG20" s="1">
        <f>'Continous Median'!O20</f>
        <v>11.6</v>
      </c>
      <c r="AH20" s="1">
        <f>'Continous Median'!P20</f>
        <v>-2.21</v>
      </c>
      <c r="AI20" s="1">
        <f>'Continous Median'!Q20</f>
        <v>-1.9999999999999996</v>
      </c>
      <c r="AJ20" s="1">
        <f>'Continous Median'!R20</f>
        <v>2.230000000000004</v>
      </c>
      <c r="AK20" s="1">
        <f>'Continous Median'!S20</f>
        <v>2</v>
      </c>
      <c r="AL20" s="1">
        <f>'Continous Median'!T20</f>
        <v>1.3999999999999986</v>
      </c>
      <c r="AM20" s="1">
        <f>'Continous Median'!U20</f>
        <v>-7.5</v>
      </c>
      <c r="AN20" s="1">
        <f>'Continous Median'!V20</f>
        <v>-3.75</v>
      </c>
      <c r="AO20" s="1">
        <f>'Continous Median'!W20</f>
        <v>8.4400000000000048</v>
      </c>
      <c r="AP20" s="1">
        <f>'Continous Median'!X20</f>
        <v>6.4399999999999995</v>
      </c>
      <c r="AQ20" s="1">
        <f>'Continous Median'!Y20</f>
        <v>-4.43</v>
      </c>
      <c r="AR20" s="1">
        <f>'Continous Median'!Z20</f>
        <v>-2.2900000000000063</v>
      </c>
      <c r="AS20" s="1">
        <f>'Continous Median'!AA20</f>
        <v>3.7700000000000102</v>
      </c>
      <c r="AT20" s="1">
        <f>'Continous Median'!AB20</f>
        <v>16.190000000000001</v>
      </c>
      <c r="AU20" s="1">
        <f>'Continous Median'!AC20</f>
        <v>4.59</v>
      </c>
      <c r="AV20" s="1">
        <f>'Continous Median'!AD20</f>
        <v>-8.93</v>
      </c>
      <c r="AW20" s="1">
        <f>'Continous Median'!AE20</f>
        <v>1.0900000000000034</v>
      </c>
      <c r="AX20" s="1">
        <f>'Continous Median'!AF20</f>
        <v>-4.18</v>
      </c>
      <c r="AY20" s="1">
        <f>'Continous Median'!AG20</f>
        <v>5.69</v>
      </c>
      <c r="AZ20" s="1">
        <f>'Continous Median'!AH20</f>
        <v>2.269999999999996</v>
      </c>
      <c r="BA20" s="1">
        <f>'Continous Median'!AI20</f>
        <v>-2.0100000000000051</v>
      </c>
      <c r="BB20" s="1">
        <f>'Continous Median'!AJ20</f>
        <v>-0.30000000000000071</v>
      </c>
      <c r="BC20" s="1">
        <f>'Continous Median'!AK20</f>
        <v>-1.0399999999999991</v>
      </c>
    </row>
    <row r="21" spans="1:55">
      <c r="A21" t="s">
        <v>6</v>
      </c>
      <c r="B21" s="1">
        <f>'Raw Data IV'!C22</f>
        <v>7.14</v>
      </c>
      <c r="C21" s="1">
        <f>'Raw Data IV'!D22</f>
        <v>3.1500000000000004</v>
      </c>
      <c r="D21" s="1">
        <f>'Raw Data IV'!E22</f>
        <v>0.84</v>
      </c>
      <c r="E21" s="1">
        <f>'Raw Data IV'!F22</f>
        <v>0.49000000000000021</v>
      </c>
      <c r="F21" s="1">
        <f>'Raw Data IV'!G22</f>
        <v>-0.46999999999999886</v>
      </c>
      <c r="G21" s="1">
        <f>'Raw Data IV'!H22</f>
        <v>-0.61999999999999922</v>
      </c>
      <c r="H21" s="1">
        <f>'Raw Data IV'!I22</f>
        <v>10.009999999999998</v>
      </c>
      <c r="I21" s="1">
        <f>'Raw Data IV'!J22</f>
        <v>-3.3100000000000005</v>
      </c>
      <c r="J21" s="1">
        <f>'Raw Data IV'!K22</f>
        <v>3.3100000000000023</v>
      </c>
      <c r="K21" s="1">
        <f>'Raw Data IV'!L22</f>
        <v>-6.160000000000001</v>
      </c>
      <c r="L21" s="1">
        <f>'Raw Data IV'!M22</f>
        <v>-6.8999999999999915</v>
      </c>
      <c r="M21" s="1">
        <f>'Raw Data IV'!N22</f>
        <v>-2.3499999999999996</v>
      </c>
      <c r="N21" s="1">
        <f>'Raw Data IV'!O22</f>
        <v>4.0499999999999972</v>
      </c>
      <c r="O21" s="1">
        <f>'Raw Data IV'!P22</f>
        <v>26.73</v>
      </c>
      <c r="P21" s="1">
        <f>'Raw Data IV'!Q22</f>
        <v>-27.320000000000007</v>
      </c>
      <c r="Q21" s="1">
        <f>'Raw Data IV'!R22</f>
        <v>-9.5300000000000011</v>
      </c>
      <c r="R21" s="1">
        <f>'Raw Data IV'!S22</f>
        <v>9.7800000000000011</v>
      </c>
      <c r="S21" s="1">
        <f>'Raw Data IV'!T22</f>
        <v>0.64999999999999858</v>
      </c>
      <c r="T21" s="1">
        <f>'Continous Median'!B21</f>
        <v>7.14</v>
      </c>
      <c r="U21" s="1">
        <f>'Continous Median'!C21</f>
        <v>3.76</v>
      </c>
      <c r="V21" s="1">
        <f>'Continous Median'!D21</f>
        <v>3.1500000000000004</v>
      </c>
      <c r="W21" s="1">
        <f>'Continous Median'!E21</f>
        <v>1.46</v>
      </c>
      <c r="X21" s="1">
        <f>'Continous Median'!F21</f>
        <v>0.84</v>
      </c>
      <c r="Y21" s="1">
        <f>'Continous Median'!G21</f>
        <v>-0.83000000000000007</v>
      </c>
      <c r="Z21" s="1">
        <f>'Continous Median'!H21</f>
        <v>0.49000000000000021</v>
      </c>
      <c r="AA21" s="1">
        <f>'Continous Median'!I21</f>
        <v>1.7900000000000009</v>
      </c>
      <c r="AB21" s="1">
        <f>'Continous Median'!J21</f>
        <v>-0.46999999999999886</v>
      </c>
      <c r="AC21" s="1">
        <f>'Continous Median'!K21</f>
        <v>0.84999999999999964</v>
      </c>
      <c r="AD21" s="1">
        <f>'Continous Median'!L21</f>
        <v>-0.61999999999999922</v>
      </c>
      <c r="AE21" s="1">
        <f>'Continous Median'!M21</f>
        <v>-9.9999999999999645E-2</v>
      </c>
      <c r="AF21" s="1">
        <f>'Continous Median'!N21</f>
        <v>10.009999999999998</v>
      </c>
      <c r="AG21" s="1">
        <f>'Continous Median'!O21</f>
        <v>9.59</v>
      </c>
      <c r="AH21" s="1">
        <f>'Continous Median'!P21</f>
        <v>-3.3100000000000005</v>
      </c>
      <c r="AI21" s="1">
        <f>'Continous Median'!Q21</f>
        <v>5.1199999999999992</v>
      </c>
      <c r="AJ21" s="1">
        <f>'Continous Median'!R21</f>
        <v>3.3100000000000023</v>
      </c>
      <c r="AK21" s="1">
        <f>'Continous Median'!S21</f>
        <v>-5.1200000000000045</v>
      </c>
      <c r="AL21" s="1">
        <f>'Continous Median'!T21</f>
        <v>-6.160000000000001</v>
      </c>
      <c r="AM21" s="1">
        <f>'Continous Median'!U21</f>
        <v>-6.47</v>
      </c>
      <c r="AN21" s="1">
        <f>'Continous Median'!V21</f>
        <v>-6.8999999999999915</v>
      </c>
      <c r="AO21" s="1">
        <f>'Continous Median'!W21</f>
        <v>6.8399999999999892</v>
      </c>
      <c r="AP21" s="1">
        <f>'Continous Median'!X21</f>
        <v>-2.3499999999999996</v>
      </c>
      <c r="AQ21" s="1">
        <f>'Continous Median'!Y21</f>
        <v>-3.4200000000000017</v>
      </c>
      <c r="AR21" s="1">
        <f>'Continous Median'!Z21</f>
        <v>4.0499999999999972</v>
      </c>
      <c r="AS21" s="1">
        <f>'Continous Median'!AA21</f>
        <v>1.1299999999999955</v>
      </c>
      <c r="AT21" s="1">
        <f>'Continous Median'!AB21</f>
        <v>26.73</v>
      </c>
      <c r="AU21" s="1">
        <f>'Continous Median'!AC21</f>
        <v>16.880000000000003</v>
      </c>
      <c r="AV21" s="1">
        <f>'Continous Median'!AD21</f>
        <v>-27.320000000000007</v>
      </c>
      <c r="AW21" s="1">
        <f>'Continous Median'!AE21</f>
        <v>-15.509999999999998</v>
      </c>
      <c r="AX21" s="1">
        <f>'Continous Median'!AF21</f>
        <v>-9.5300000000000011</v>
      </c>
      <c r="AY21" s="1">
        <f>'Continous Median'!AG21</f>
        <v>6.8899999999999988</v>
      </c>
      <c r="AZ21" s="1">
        <f>'Continous Median'!AH21</f>
        <v>9.7800000000000011</v>
      </c>
      <c r="BA21" s="1">
        <f>'Continous Median'!AI21</f>
        <v>-8.25</v>
      </c>
      <c r="BB21" s="1">
        <f>'Continous Median'!AJ21</f>
        <v>0.64999999999999858</v>
      </c>
      <c r="BC21" s="1">
        <f>'Continous Median'!AK21</f>
        <v>0.41000000000000014</v>
      </c>
    </row>
    <row r="22" spans="1:55">
      <c r="A22" t="s">
        <v>6</v>
      </c>
      <c r="B22" s="1">
        <f>'Raw Data IV'!C23</f>
        <v>4.82</v>
      </c>
      <c r="C22" s="1">
        <f>'Raw Data IV'!D23</f>
        <v>1.45</v>
      </c>
      <c r="D22" s="1">
        <f>'Raw Data IV'!E23</f>
        <v>1.9200000000000002</v>
      </c>
      <c r="E22" s="1">
        <f>'Raw Data IV'!F23</f>
        <v>-0.72000000000000064</v>
      </c>
      <c r="F22" s="1">
        <f>'Raw Data IV'!G23</f>
        <v>-0.55999999999999872</v>
      </c>
      <c r="G22" s="1">
        <f>'Raw Data IV'!H23</f>
        <v>-0.37999999999999901</v>
      </c>
      <c r="H22" s="1">
        <f>'Raw Data IV'!I23</f>
        <v>14.879999999999999</v>
      </c>
      <c r="I22" s="1">
        <f>'Raw Data IV'!J23</f>
        <v>0.85999999999999943</v>
      </c>
      <c r="J22" s="1">
        <f>'Raw Data IV'!K23</f>
        <v>-0.85999999999999943</v>
      </c>
      <c r="K22" s="1">
        <f>'Raw Data IV'!L23</f>
        <v>-4.6599999999999993</v>
      </c>
      <c r="L22" s="1">
        <f>'Raw Data IV'!M23</f>
        <v>-3.2600000000000051</v>
      </c>
      <c r="M22" s="1">
        <f>'Raw Data IV'!N23</f>
        <v>9.0000000000001634E-2</v>
      </c>
      <c r="N22" s="1">
        <f>'Raw Data IV'!O23</f>
        <v>-0.46000000000000796</v>
      </c>
      <c r="O22" s="1">
        <f>'Raw Data IV'!P23</f>
        <v>-2.8299999999999983</v>
      </c>
      <c r="P22" s="1">
        <f>'Raw Data IV'!Q23</f>
        <v>0.60999999999999943</v>
      </c>
      <c r="Q22" s="1">
        <f>'Raw Data IV'!R23</f>
        <v>-7.1400000000000006</v>
      </c>
      <c r="R22" s="1">
        <f>'Raw Data IV'!S23</f>
        <v>11.969999999999999</v>
      </c>
      <c r="S22" s="1">
        <f>'Raw Data IV'!T23</f>
        <v>0.48999999999999844</v>
      </c>
      <c r="T22" s="1">
        <f>'Continous Median'!B22</f>
        <v>4.82</v>
      </c>
      <c r="U22" s="1">
        <f>'Continous Median'!C22</f>
        <v>8.4600000000000009</v>
      </c>
      <c r="V22" s="1">
        <f>'Continous Median'!D22</f>
        <v>1.45</v>
      </c>
      <c r="W22" s="1">
        <f>'Continous Median'!E22</f>
        <v>3.7</v>
      </c>
      <c r="X22" s="1">
        <f>'Continous Median'!F22</f>
        <v>1.9200000000000002</v>
      </c>
      <c r="Y22" s="1">
        <f>'Continous Median'!G22</f>
        <v>-1.06</v>
      </c>
      <c r="Z22" s="1">
        <f>'Continous Median'!H22</f>
        <v>-0.72000000000000064</v>
      </c>
      <c r="AA22" s="1">
        <f>'Continous Median'!I22</f>
        <v>0.32000000000000028</v>
      </c>
      <c r="AB22" s="1">
        <f>'Continous Median'!J22</f>
        <v>-0.55999999999999872</v>
      </c>
      <c r="AC22" s="1">
        <f>'Continous Median'!K22</f>
        <v>-0.58999999999999986</v>
      </c>
      <c r="AD22" s="1">
        <f>'Continous Median'!L22</f>
        <v>-0.37999999999999901</v>
      </c>
      <c r="AE22" s="1">
        <f>'Continous Median'!M22</f>
        <v>-1.5</v>
      </c>
      <c r="AF22" s="1">
        <f>'Continous Median'!N22</f>
        <v>14.879999999999999</v>
      </c>
      <c r="AG22" s="1">
        <f>'Continous Median'!O22</f>
        <v>20.8</v>
      </c>
      <c r="AH22" s="1">
        <f>'Continous Median'!P22</f>
        <v>0.85999999999999943</v>
      </c>
      <c r="AI22" s="1">
        <f>'Continous Median'!Q22</f>
        <v>-5.22</v>
      </c>
      <c r="AJ22" s="1">
        <f>'Continous Median'!R22</f>
        <v>-0.85999999999999943</v>
      </c>
      <c r="AK22" s="1">
        <f>'Continous Median'!S22</f>
        <v>4.980000000000004</v>
      </c>
      <c r="AL22" s="1">
        <f>'Continous Median'!T22</f>
        <v>-4.6599999999999993</v>
      </c>
      <c r="AM22" s="1">
        <f>'Continous Median'!U22</f>
        <v>-7.2299999999999995</v>
      </c>
      <c r="AN22" s="1">
        <f>'Continous Median'!V22</f>
        <v>-3.2600000000000051</v>
      </c>
      <c r="AO22" s="1">
        <f>'Continous Median'!W22</f>
        <v>-9.1700000000000017</v>
      </c>
      <c r="AP22" s="1">
        <f>'Continous Median'!X22</f>
        <v>9.0000000000001634E-2</v>
      </c>
      <c r="AQ22" s="1">
        <f>'Continous Median'!Y22</f>
        <v>-3.6499999999999995</v>
      </c>
      <c r="AR22" s="1">
        <f>'Continous Median'!Z22</f>
        <v>-0.46000000000000796</v>
      </c>
      <c r="AS22" s="1">
        <f>'Continous Median'!AA22</f>
        <v>4.8599999999999994</v>
      </c>
      <c r="AT22" s="1">
        <f>'Continous Median'!AB22</f>
        <v>-2.8299999999999983</v>
      </c>
      <c r="AU22" s="1">
        <f>'Continous Median'!AC22</f>
        <v>24.68</v>
      </c>
      <c r="AV22" s="1">
        <f>'Continous Median'!AD22</f>
        <v>0.60999999999999943</v>
      </c>
      <c r="AW22" s="1">
        <f>'Continous Median'!AE22</f>
        <v>-16.430000000000007</v>
      </c>
      <c r="AX22" s="1">
        <f>'Continous Median'!AF22</f>
        <v>-7.1400000000000006</v>
      </c>
      <c r="AY22" s="1">
        <f>'Continous Median'!AG22</f>
        <v>2.1400000000000006</v>
      </c>
      <c r="AZ22" s="1">
        <f>'Continous Median'!AH22</f>
        <v>11.969999999999999</v>
      </c>
      <c r="BA22" s="1">
        <f>'Continous Median'!AI22</f>
        <v>-1.8200000000000074</v>
      </c>
      <c r="BB22" s="1">
        <f>'Continous Median'!AJ22</f>
        <v>0.48999999999999844</v>
      </c>
      <c r="BC22" s="1">
        <f>'Continous Median'!AK22</f>
        <v>1.4699999999999989</v>
      </c>
    </row>
    <row r="23" spans="1:55">
      <c r="A23" t="s">
        <v>6</v>
      </c>
      <c r="B23" s="1">
        <f>'Raw Data IV'!C24</f>
        <v>3.7199999999999998</v>
      </c>
      <c r="C23" s="1">
        <f>'Raw Data IV'!D24</f>
        <v>1.1099999999999999</v>
      </c>
      <c r="D23" s="1">
        <f>'Raw Data IV'!E24</f>
        <v>1.5100000000000002</v>
      </c>
      <c r="E23" s="1">
        <f>'Raw Data IV'!F24</f>
        <v>0.45999999999999908</v>
      </c>
      <c r="F23" s="1">
        <f>'Raw Data IV'!G24</f>
        <v>-0.29999999999999893</v>
      </c>
      <c r="G23" s="1">
        <f>'Raw Data IV'!H24</f>
        <v>-1.0599999999999987</v>
      </c>
      <c r="H23" s="1">
        <f>'Raw Data IV'!I24</f>
        <v>9.7100000000000009</v>
      </c>
      <c r="I23" s="1">
        <f>'Raw Data IV'!J24</f>
        <v>-3.9299999999999997</v>
      </c>
      <c r="J23" s="1">
        <f>'Raw Data IV'!K24</f>
        <v>3.9300000000000068</v>
      </c>
      <c r="K23" s="1">
        <f>'Raw Data IV'!L24</f>
        <v>-5.85</v>
      </c>
      <c r="L23" s="1">
        <f>'Raw Data IV'!M24</f>
        <v>-4.8100000000000023</v>
      </c>
      <c r="M23" s="1">
        <f>'Raw Data IV'!N24</f>
        <v>0.33</v>
      </c>
      <c r="N23" s="1">
        <f>'Raw Data IV'!O24</f>
        <v>3.9300000000000068</v>
      </c>
      <c r="O23" s="1">
        <f>'Raw Data IV'!P24</f>
        <v>8.620000000000001</v>
      </c>
      <c r="P23" s="1">
        <f>'Raw Data IV'!Q24</f>
        <v>-5.8999999999999986</v>
      </c>
      <c r="Q23" s="1">
        <f>'Raw Data IV'!R24</f>
        <v>7.1</v>
      </c>
      <c r="R23" s="1">
        <f>'Raw Data IV'!S24</f>
        <v>1.7000000000000028</v>
      </c>
      <c r="S23" s="1">
        <f>'Raw Data IV'!T24</f>
        <v>0.85000000000000142</v>
      </c>
      <c r="T23" s="1">
        <f>'Continous Median'!B23</f>
        <v>3.7199999999999998</v>
      </c>
      <c r="U23" s="1">
        <f>'Continous Median'!C23</f>
        <v>3.8499999999999996</v>
      </c>
      <c r="V23" s="1">
        <f>'Continous Median'!D23</f>
        <v>1.1099999999999999</v>
      </c>
      <c r="W23" s="1">
        <f>'Continous Median'!E23</f>
        <v>1.91</v>
      </c>
      <c r="X23" s="1">
        <f>'Continous Median'!F23</f>
        <v>1.5100000000000002</v>
      </c>
      <c r="Y23" s="1">
        <f>'Continous Median'!G23</f>
        <v>2.9999999999999916E-2</v>
      </c>
      <c r="Z23" s="1">
        <f>'Continous Median'!H23</f>
        <v>0.45999999999999908</v>
      </c>
      <c r="AA23" s="1">
        <f>'Continous Median'!I23</f>
        <v>1.5899999999999999</v>
      </c>
      <c r="AB23" s="1">
        <f>'Continous Median'!J23</f>
        <v>-0.29999999999999893</v>
      </c>
      <c r="AC23" s="1">
        <f>'Continous Median'!K23</f>
        <v>0.75</v>
      </c>
      <c r="AD23" s="1">
        <f>'Continous Median'!L23</f>
        <v>-1.0599999999999987</v>
      </c>
      <c r="AE23" s="1">
        <f>'Continous Median'!M23</f>
        <v>-9.9999999999999645E-2</v>
      </c>
      <c r="AF23" s="1">
        <f>'Continous Median'!N23</f>
        <v>9.7100000000000009</v>
      </c>
      <c r="AG23" s="1">
        <f>'Continous Median'!O23</f>
        <v>7.8199999999999985</v>
      </c>
      <c r="AH23" s="1">
        <f>'Continous Median'!P23</f>
        <v>-3.9299999999999997</v>
      </c>
      <c r="AI23" s="1">
        <f>'Continous Median'!Q23</f>
        <v>-1.5499999999999994</v>
      </c>
      <c r="AJ23" s="1">
        <f>'Continous Median'!R23</f>
        <v>3.9300000000000068</v>
      </c>
      <c r="AK23" s="1">
        <f>'Continous Median'!S23</f>
        <v>4.3599999999999994</v>
      </c>
      <c r="AL23" s="1">
        <f>'Continous Median'!T23</f>
        <v>-5.85</v>
      </c>
      <c r="AM23" s="1">
        <f>'Continous Median'!U23</f>
        <v>-5.7800000000000011</v>
      </c>
      <c r="AN23" s="1">
        <f>'Continous Median'!V23</f>
        <v>-4.8100000000000023</v>
      </c>
      <c r="AO23" s="1">
        <f>'Continous Median'!W23</f>
        <v>-0.89000000000000057</v>
      </c>
      <c r="AP23" s="1">
        <f>'Continous Median'!X23</f>
        <v>0.33</v>
      </c>
      <c r="AQ23" s="1">
        <f>'Continous Median'!Y23</f>
        <v>-2.7300000000000004</v>
      </c>
      <c r="AR23" s="1">
        <f>'Continous Median'!Z23</f>
        <v>3.9300000000000068</v>
      </c>
      <c r="AS23" s="1">
        <f>'Continous Median'!AA23</f>
        <v>3.8900000000000006</v>
      </c>
      <c r="AT23" s="1">
        <f>'Continous Median'!AB23</f>
        <v>8.620000000000001</v>
      </c>
      <c r="AU23" s="1">
        <f>'Continous Median'!AC23</f>
        <v>21.730000000000004</v>
      </c>
      <c r="AV23" s="1">
        <f>'Continous Median'!AD23</f>
        <v>-5.8999999999999986</v>
      </c>
      <c r="AW23" s="1">
        <f>'Continous Median'!AE23</f>
        <v>-21.28</v>
      </c>
      <c r="AX23" s="1">
        <f>'Continous Median'!AF23</f>
        <v>7.1</v>
      </c>
      <c r="AY23" s="1">
        <f>'Continous Median'!AG23</f>
        <v>1.9500000000000011</v>
      </c>
      <c r="AZ23" s="1">
        <f>'Continous Median'!AH23</f>
        <v>1.7000000000000028</v>
      </c>
      <c r="BA23" s="1">
        <f>'Continous Median'!AI23</f>
        <v>1.4200000000000017</v>
      </c>
      <c r="BB23" s="1">
        <f>'Continous Median'!AJ23</f>
        <v>0.85000000000000142</v>
      </c>
      <c r="BC23" s="1">
        <f>'Continous Median'!AK23</f>
        <v>0.73000000000000043</v>
      </c>
    </row>
    <row r="24" spans="1:55">
      <c r="A24" t="s">
        <v>6</v>
      </c>
      <c r="B24" s="1">
        <f>'Raw Data IV'!C25</f>
        <v>4.6500000000000004</v>
      </c>
      <c r="C24" s="1">
        <f>'Raw Data IV'!D25</f>
        <v>1.52</v>
      </c>
      <c r="D24" s="1">
        <f>'Raw Data IV'!E25</f>
        <v>0.29999999999999982</v>
      </c>
      <c r="E24" s="1">
        <f>'Raw Data IV'!F25</f>
        <v>0.91999999999999993</v>
      </c>
      <c r="F24" s="1">
        <f>'Raw Data IV'!G25</f>
        <v>0.60999999999999943</v>
      </c>
      <c r="G24" s="1">
        <f>'Raw Data IV'!H25</f>
        <v>0.3100000000000005</v>
      </c>
      <c r="H24" s="1">
        <f>'Raw Data IV'!I25</f>
        <v>15.18</v>
      </c>
      <c r="I24" s="1">
        <f>'Raw Data IV'!J25</f>
        <v>-2.0699999999999994</v>
      </c>
      <c r="J24" s="1">
        <f>'Raw Data IV'!K25</f>
        <v>2.0799999999999983</v>
      </c>
      <c r="K24" s="1">
        <f>'Raw Data IV'!L25</f>
        <v>-4.08</v>
      </c>
      <c r="L24" s="1">
        <f>'Raw Data IV'!M25</f>
        <v>-3.7000000000000028</v>
      </c>
      <c r="M24" s="1">
        <f>'Raw Data IV'!N25</f>
        <v>-5.18</v>
      </c>
      <c r="N24" s="1">
        <f>'Raw Data IV'!O25</f>
        <v>5.5400000000000063</v>
      </c>
      <c r="O24" s="1">
        <f>'Raw Data IV'!P25</f>
        <v>12.000000000000004</v>
      </c>
      <c r="P24" s="1">
        <f>'Raw Data IV'!Q25</f>
        <v>-9.259999999999998</v>
      </c>
      <c r="Q24" s="1">
        <f>'Raw Data IV'!R25</f>
        <v>8.3099999999999987</v>
      </c>
      <c r="R24" s="1">
        <f>'Raw Data IV'!S25</f>
        <v>-6.2599999999999909</v>
      </c>
      <c r="S24" s="1">
        <f>'Raw Data IV'!T25</f>
        <v>0.57000000000000028</v>
      </c>
      <c r="T24" s="1">
        <f>'Continous Median'!B24</f>
        <v>4.6500000000000004</v>
      </c>
      <c r="U24" s="1">
        <f>'Continous Median'!C24</f>
        <v>4.5</v>
      </c>
      <c r="V24" s="1">
        <f>'Continous Median'!D24</f>
        <v>1.52</v>
      </c>
      <c r="W24" s="1">
        <f>'Continous Median'!E24</f>
        <v>1.8699999999999999</v>
      </c>
      <c r="X24" s="1">
        <f>'Continous Median'!F24</f>
        <v>0.29999999999999982</v>
      </c>
      <c r="Y24" s="1">
        <f>'Continous Median'!G24</f>
        <v>0.75000000000000022</v>
      </c>
      <c r="Z24" s="1">
        <f>'Continous Median'!H24</f>
        <v>0.91999999999999993</v>
      </c>
      <c r="AA24" s="1">
        <f>'Continous Median'!I24</f>
        <v>1.8699999999999992</v>
      </c>
      <c r="AB24" s="1">
        <f>'Continous Median'!J24</f>
        <v>0.60999999999999943</v>
      </c>
      <c r="AC24" s="1">
        <f>'Continous Median'!K24</f>
        <v>1.7300000000000004</v>
      </c>
      <c r="AD24" s="1">
        <f>'Continous Median'!L24</f>
        <v>0.3100000000000005</v>
      </c>
      <c r="AE24" s="1">
        <f>'Continous Median'!M24</f>
        <v>1.5899999999999999</v>
      </c>
      <c r="AF24" s="1">
        <f>'Continous Median'!N24</f>
        <v>15.18</v>
      </c>
      <c r="AG24" s="1">
        <f>'Continous Median'!O24</f>
        <v>12.02</v>
      </c>
      <c r="AH24" s="1">
        <f>'Continous Median'!P24</f>
        <v>-2.0699999999999994</v>
      </c>
      <c r="AI24" s="1">
        <f>'Continous Median'!Q24</f>
        <v>-1.0300000000000002</v>
      </c>
      <c r="AJ24" s="1">
        <f>'Continous Median'!R24</f>
        <v>2.0799999999999983</v>
      </c>
      <c r="AK24" s="1">
        <f>'Continous Median'!S24</f>
        <v>1.0300000000000011</v>
      </c>
      <c r="AL24" s="1">
        <f>'Continous Median'!T24</f>
        <v>-4.08</v>
      </c>
      <c r="AM24" s="1">
        <f>'Continous Median'!U24</f>
        <v>-7.51</v>
      </c>
      <c r="AN24" s="1">
        <f>'Continous Median'!V24</f>
        <v>-3.7000000000000028</v>
      </c>
      <c r="AO24" s="1">
        <f>'Continous Median'!W24</f>
        <v>-1.2600000000000051</v>
      </c>
      <c r="AP24" s="1">
        <f>'Continous Median'!X24</f>
        <v>-5.18</v>
      </c>
      <c r="AQ24" s="1">
        <f>'Continous Median'!Y24</f>
        <v>2.0099999999999998</v>
      </c>
      <c r="AR24" s="1">
        <f>'Continous Median'!Z24</f>
        <v>5.5400000000000063</v>
      </c>
      <c r="AS24" s="1">
        <f>'Continous Median'!AA24</f>
        <v>-1.019999999999996</v>
      </c>
      <c r="AT24" s="1">
        <f>'Continous Median'!AB24</f>
        <v>12.000000000000004</v>
      </c>
      <c r="AU24" s="1">
        <f>'Continous Median'!AC24</f>
        <v>23.77</v>
      </c>
      <c r="AV24" s="1">
        <f>'Continous Median'!AD24</f>
        <v>-9.259999999999998</v>
      </c>
      <c r="AW24" s="1">
        <f>'Continous Median'!AE24</f>
        <v>-21.240000000000002</v>
      </c>
      <c r="AX24" s="1">
        <f>'Continous Median'!AF24</f>
        <v>8.3099999999999987</v>
      </c>
      <c r="AY24" s="1">
        <f>'Continous Median'!AG24</f>
        <v>4.46</v>
      </c>
      <c r="AZ24" s="1">
        <f>'Continous Median'!AH24</f>
        <v>-6.2599999999999909</v>
      </c>
      <c r="BA24" s="1">
        <f>'Continous Median'!AI24</f>
        <v>-1.3800000000000097</v>
      </c>
      <c r="BB24" s="1">
        <f>'Continous Median'!AJ24</f>
        <v>0.57000000000000028</v>
      </c>
      <c r="BC24" s="1">
        <f>'Continous Median'!AK24</f>
        <v>-0.33999999999999986</v>
      </c>
    </row>
    <row r="25" spans="1:55">
      <c r="A25" t="s">
        <v>6</v>
      </c>
      <c r="B25" s="1">
        <f>'Raw Data IV'!C26</f>
        <v>3.6100000000000003</v>
      </c>
      <c r="C25" s="1">
        <f>'Raw Data IV'!D26</f>
        <v>2.3000000000000003</v>
      </c>
      <c r="D25" s="1">
        <f>'Raw Data IV'!E26</f>
        <v>0.98999999999999977</v>
      </c>
      <c r="E25" s="1">
        <f>'Raw Data IV'!F26</f>
        <v>-0.41000000000000014</v>
      </c>
      <c r="F25" s="1">
        <f>'Raw Data IV'!G26</f>
        <v>-0.80999999999999872</v>
      </c>
      <c r="G25" s="1">
        <f>'Raw Data IV'!H26</f>
        <v>-1.2099999999999991</v>
      </c>
      <c r="H25" s="1">
        <f>'Raw Data IV'!I26</f>
        <v>5.48</v>
      </c>
      <c r="I25" s="1">
        <f>'Raw Data IV'!J26</f>
        <v>2.2800000000000011</v>
      </c>
      <c r="J25" s="1">
        <f>'Raw Data IV'!K26</f>
        <v>-2.2800000000000011</v>
      </c>
      <c r="K25" s="1">
        <f>'Raw Data IV'!L26</f>
        <v>-3.7899999999999991</v>
      </c>
      <c r="L25" s="1">
        <f>'Raw Data IV'!M26</f>
        <v>-0.59000000000000341</v>
      </c>
      <c r="M25" s="1">
        <f>'Raw Data IV'!N26</f>
        <v>-4.26</v>
      </c>
      <c r="N25" s="1">
        <f>'Raw Data IV'!O26</f>
        <v>-8.99999999999892E-2</v>
      </c>
      <c r="O25" s="1">
        <f>'Raw Data IV'!P26</f>
        <v>16.739999999999998</v>
      </c>
      <c r="P25" s="1">
        <f>'Raw Data IV'!Q26</f>
        <v>-17.600000000000001</v>
      </c>
      <c r="Q25" s="1">
        <f>'Raw Data IV'!R26</f>
        <v>5.15</v>
      </c>
      <c r="R25" s="1">
        <f>'Raw Data IV'!S26</f>
        <v>-1.7000000000000028</v>
      </c>
      <c r="S25" s="1">
        <f>'Raw Data IV'!T26</f>
        <v>0.87999999999999901</v>
      </c>
      <c r="T25" s="1">
        <f>'Continous Median'!B25</f>
        <v>3.6100000000000003</v>
      </c>
      <c r="U25" s="1">
        <f>'Continous Median'!C25</f>
        <v>2.96</v>
      </c>
      <c r="V25" s="1">
        <f>'Continous Median'!D25</f>
        <v>2.3000000000000003</v>
      </c>
      <c r="W25" s="1">
        <f>'Continous Median'!E25</f>
        <v>0.42000000000000004</v>
      </c>
      <c r="X25" s="1">
        <f>'Continous Median'!F25</f>
        <v>0.98999999999999977</v>
      </c>
      <c r="Y25" s="1">
        <f>'Continous Median'!G25</f>
        <v>1.5699999999999998</v>
      </c>
      <c r="Z25" s="1">
        <f>'Continous Median'!H25</f>
        <v>-0.41000000000000014</v>
      </c>
      <c r="AA25" s="1">
        <f>'Continous Median'!I25</f>
        <v>2.42</v>
      </c>
      <c r="AB25" s="1">
        <f>'Continous Median'!J25</f>
        <v>-0.80999999999999872</v>
      </c>
      <c r="AC25" s="1">
        <f>'Continous Median'!K25</f>
        <v>1.5699999999999985</v>
      </c>
      <c r="AD25" s="1">
        <f>'Continous Median'!L25</f>
        <v>-1.2099999999999991</v>
      </c>
      <c r="AE25" s="1">
        <f>'Continous Median'!M25</f>
        <v>0.11999999999999922</v>
      </c>
      <c r="AF25" s="1">
        <f>'Continous Median'!N25</f>
        <v>5.48</v>
      </c>
      <c r="AG25" s="1">
        <f>'Continous Median'!O25</f>
        <v>-4.3499999999999996</v>
      </c>
      <c r="AH25" s="1">
        <f>'Continous Median'!P25</f>
        <v>2.2800000000000011</v>
      </c>
      <c r="AI25" s="1">
        <f>'Continous Median'!Q25</f>
        <v>6.3</v>
      </c>
      <c r="AJ25" s="1">
        <f>'Continous Median'!R25</f>
        <v>-2.2800000000000011</v>
      </c>
      <c r="AK25" s="1">
        <f>'Continous Median'!S25</f>
        <v>-6.3000000000000114</v>
      </c>
      <c r="AL25" s="1">
        <f>'Continous Median'!T25</f>
        <v>-3.7899999999999991</v>
      </c>
      <c r="AM25" s="1">
        <f>'Continous Median'!U25</f>
        <v>8.5599999999999987</v>
      </c>
      <c r="AN25" s="1">
        <f>'Continous Median'!V25</f>
        <v>-0.59000000000000341</v>
      </c>
      <c r="AO25" s="1">
        <f>'Continous Median'!W25</f>
        <v>3.3499999999999943</v>
      </c>
      <c r="AP25" s="1">
        <f>'Continous Median'!X25</f>
        <v>-4.26</v>
      </c>
      <c r="AQ25" s="1">
        <f>'Continous Median'!Y25</f>
        <v>-0.19999999999999929</v>
      </c>
      <c r="AR25" s="1">
        <f>'Continous Median'!Z25</f>
        <v>-8.99999999999892E-2</v>
      </c>
      <c r="AS25" s="1">
        <f>'Continous Median'!AA25</f>
        <v>-3.1700000000000017</v>
      </c>
      <c r="AT25" s="1">
        <f>'Continous Median'!AB25</f>
        <v>16.739999999999998</v>
      </c>
      <c r="AU25" s="1">
        <f>'Continous Median'!AC25</f>
        <v>0.23000000000000043</v>
      </c>
      <c r="AV25" s="1">
        <f>'Continous Median'!AD25</f>
        <v>-17.600000000000001</v>
      </c>
      <c r="AW25" s="1">
        <f>'Continous Median'!AE25</f>
        <v>1.519999999999996</v>
      </c>
      <c r="AX25" s="1">
        <f>'Continous Median'!AF25</f>
        <v>5.15</v>
      </c>
      <c r="AY25" s="1">
        <f>'Continous Median'!AG25</f>
        <v>5</v>
      </c>
      <c r="AZ25" s="1">
        <f>'Continous Median'!AH25</f>
        <v>-1.7000000000000028</v>
      </c>
      <c r="BA25" s="1">
        <f>'Continous Median'!AI25</f>
        <v>-6.9699999999999989</v>
      </c>
      <c r="BB25" s="1">
        <f>'Continous Median'!AJ25</f>
        <v>0.87999999999999901</v>
      </c>
      <c r="BC25" s="1">
        <f>'Continous Median'!AK25</f>
        <v>-0.28999999999999915</v>
      </c>
    </row>
    <row r="26" spans="1:55">
      <c r="A26" t="s">
        <v>6</v>
      </c>
      <c r="B26" s="1">
        <f>'Raw Data IV'!C27</f>
        <v>6.41</v>
      </c>
      <c r="C26" s="1">
        <f>'Raw Data IV'!D27</f>
        <v>2.5200000000000005</v>
      </c>
      <c r="D26" s="1">
        <f>'Raw Data IV'!E27</f>
        <v>-1.36</v>
      </c>
      <c r="E26" s="1">
        <f>'Raw Data IV'!F27</f>
        <v>-4.0000000000000924E-2</v>
      </c>
      <c r="F26" s="1">
        <f>'Raw Data IV'!G27</f>
        <v>0.16000000000000014</v>
      </c>
      <c r="G26" s="1">
        <f>'Raw Data IV'!H27</f>
        <v>0.35999999999999943</v>
      </c>
      <c r="H26" s="1">
        <f>'Raw Data IV'!I27</f>
        <v>8.09</v>
      </c>
      <c r="I26" s="1">
        <f>'Raw Data IV'!J27</f>
        <v>-1.52</v>
      </c>
      <c r="J26" s="1">
        <f>'Raw Data IV'!K27</f>
        <v>1.039999999999992</v>
      </c>
      <c r="K26" s="1">
        <f>'Raw Data IV'!L27</f>
        <v>-5.879999999999999</v>
      </c>
      <c r="L26" s="1">
        <f>'Raw Data IV'!M27</f>
        <v>0.76000000000000512</v>
      </c>
      <c r="M26" s="1">
        <f>'Raw Data IV'!N27</f>
        <v>2.8600000000000003</v>
      </c>
      <c r="N26" s="1">
        <f>'Raw Data IV'!O27</f>
        <v>-1.4699999999999989</v>
      </c>
      <c r="O26" s="1">
        <f>'Raw Data IV'!P27</f>
        <v>-1.9100000000000037</v>
      </c>
      <c r="P26" s="1">
        <f>'Raw Data IV'!Q27</f>
        <v>8.1899999999999977</v>
      </c>
      <c r="Q26" s="1">
        <f>'Raw Data IV'!R27</f>
        <v>2.9399999999999977</v>
      </c>
      <c r="R26" s="1">
        <f>'Raw Data IV'!S27</f>
        <v>1.3900000000000006</v>
      </c>
      <c r="S26" s="1">
        <f>'Raw Data IV'!T27</f>
        <v>0.52999999999999758</v>
      </c>
      <c r="T26" s="1">
        <f>'Continous Median'!B26</f>
        <v>6.41</v>
      </c>
      <c r="U26" s="1">
        <f>'Continous Median'!C26</f>
        <v>5.57</v>
      </c>
      <c r="V26" s="1">
        <f>'Continous Median'!D26</f>
        <v>2.5200000000000005</v>
      </c>
      <c r="W26" s="1">
        <f>'Continous Median'!E26</f>
        <v>2.5900000000000003</v>
      </c>
      <c r="X26" s="1">
        <f>'Continous Median'!F26</f>
        <v>-1.36</v>
      </c>
      <c r="Y26" s="1">
        <f>'Continous Median'!G26</f>
        <v>-0.37000000000000005</v>
      </c>
      <c r="Z26" s="1">
        <f>'Continous Median'!H26</f>
        <v>-4.0000000000000924E-2</v>
      </c>
      <c r="AA26" s="1">
        <f>'Continous Median'!I26</f>
        <v>-1.2900000000000009</v>
      </c>
      <c r="AB26" s="1">
        <f>'Continous Median'!J26</f>
        <v>0.16000000000000014</v>
      </c>
      <c r="AC26" s="1">
        <f>'Continous Median'!K26</f>
        <v>-0.85999999999999943</v>
      </c>
      <c r="AD26" s="1">
        <f>'Continous Median'!L26</f>
        <v>0.35999999999999943</v>
      </c>
      <c r="AE26" s="1">
        <f>'Continous Median'!M26</f>
        <v>-0.42999999999999972</v>
      </c>
      <c r="AF26" s="1">
        <f>'Continous Median'!N26</f>
        <v>8.09</v>
      </c>
      <c r="AG26" s="1">
        <f>'Continous Median'!O26</f>
        <v>11.73</v>
      </c>
      <c r="AH26" s="1">
        <f>'Continous Median'!P26</f>
        <v>-1.52</v>
      </c>
      <c r="AI26" s="1">
        <f>'Continous Median'!Q26</f>
        <v>-2.23</v>
      </c>
      <c r="AJ26" s="1">
        <f>'Continous Median'!R26</f>
        <v>1.039999999999992</v>
      </c>
      <c r="AK26" s="1">
        <f>'Continous Median'!S26</f>
        <v>2.1000000000000085</v>
      </c>
      <c r="AL26" s="1">
        <f>'Continous Median'!T26</f>
        <v>-5.879999999999999</v>
      </c>
      <c r="AM26" s="1">
        <f>'Continous Median'!U26</f>
        <v>0.91000000000000014</v>
      </c>
      <c r="AN26" s="1">
        <f>'Continous Median'!V26</f>
        <v>0.76000000000000512</v>
      </c>
      <c r="AO26" s="1">
        <f>'Continous Median'!W26</f>
        <v>2.2999999999999972</v>
      </c>
      <c r="AP26" s="1">
        <f>'Continous Median'!X26</f>
        <v>2.8600000000000003</v>
      </c>
      <c r="AQ26" s="1">
        <f>'Continous Median'!Y26</f>
        <v>-5.1100000000000003</v>
      </c>
      <c r="AR26" s="1">
        <f>'Continous Median'!Z26</f>
        <v>-1.4699999999999989</v>
      </c>
      <c r="AS26" s="1">
        <f>'Continous Median'!AA26</f>
        <v>3.0900000000000034</v>
      </c>
      <c r="AT26" s="1">
        <f>'Continous Median'!AB26</f>
        <v>-1.9100000000000037</v>
      </c>
      <c r="AU26" s="1">
        <f>'Continous Median'!AC26</f>
        <v>19.009999999999998</v>
      </c>
      <c r="AV26" s="1">
        <f>'Continous Median'!AD26</f>
        <v>8.1899999999999977</v>
      </c>
      <c r="AW26" s="1">
        <f>'Continous Median'!AE26</f>
        <v>-19.010000000000005</v>
      </c>
      <c r="AX26" s="1">
        <f>'Continous Median'!AF26</f>
        <v>2.9399999999999977</v>
      </c>
      <c r="AY26" s="1">
        <f>'Continous Median'!AG26</f>
        <v>2.5299999999999994</v>
      </c>
      <c r="AZ26" s="1">
        <f>'Continous Median'!AH26</f>
        <v>1.3900000000000006</v>
      </c>
      <c r="BA26" s="1">
        <f>'Continous Median'!AI26</f>
        <v>-2.8599999999999994</v>
      </c>
      <c r="BB26" s="1">
        <f>'Continous Median'!AJ26</f>
        <v>0.52999999999999758</v>
      </c>
      <c r="BC26" s="1">
        <f>'Continous Median'!AK26</f>
        <v>1.1400000000000006</v>
      </c>
    </row>
    <row r="27" spans="1:55">
      <c r="A27" t="s">
        <v>6</v>
      </c>
      <c r="B27" s="1">
        <f>'Raw Data IV'!C28</f>
        <v>1.6600000000000001</v>
      </c>
      <c r="C27" s="1">
        <f>'Raw Data IV'!D28</f>
        <v>0.47</v>
      </c>
      <c r="D27" s="1">
        <f>'Raw Data IV'!E28</f>
        <v>0.38</v>
      </c>
      <c r="E27" s="1">
        <f>'Raw Data IV'!F28</f>
        <v>-0.34999999999999787</v>
      </c>
      <c r="F27" s="1">
        <f>'Raw Data IV'!G28</f>
        <v>0.25</v>
      </c>
      <c r="G27" s="1">
        <f>'Raw Data IV'!H28</f>
        <v>0.83000000000000007</v>
      </c>
      <c r="H27" s="1">
        <f>'Raw Data IV'!I28</f>
        <v>4.9600000000000009</v>
      </c>
      <c r="I27" s="1">
        <f>'Raw Data IV'!J28</f>
        <v>-4.08</v>
      </c>
      <c r="J27" s="1">
        <f>'Raw Data IV'!K28</f>
        <v>3.269999999999996</v>
      </c>
      <c r="K27" s="1">
        <f>'Raw Data IV'!L28</f>
        <v>-3.2800000000000011</v>
      </c>
      <c r="L27" s="1">
        <f>'Raw Data IV'!M28</f>
        <v>0.51000000000000512</v>
      </c>
      <c r="M27" s="1">
        <f>'Raw Data IV'!N28</f>
        <v>-3.2200000000000006</v>
      </c>
      <c r="N27" s="1">
        <f>'Raw Data IV'!O28</f>
        <v>3.9200000000000017</v>
      </c>
      <c r="O27" s="1">
        <f>'Raw Data IV'!P28</f>
        <v>18.54</v>
      </c>
      <c r="P27" s="1">
        <f>'Raw Data IV'!Q28</f>
        <v>-16.47</v>
      </c>
      <c r="Q27" s="1">
        <f>'Raw Data IV'!R28</f>
        <v>-3.0300000000000047</v>
      </c>
      <c r="R27" s="1">
        <f>'Raw Data IV'!S28</f>
        <v>23.020000000000003</v>
      </c>
      <c r="S27" s="1">
        <f>'Raw Data IV'!T28</f>
        <v>-3.0000000000001137E-2</v>
      </c>
      <c r="T27" s="1">
        <f>'Continous Median'!B27</f>
        <v>1.6600000000000001</v>
      </c>
      <c r="U27" s="1">
        <f>'Continous Median'!C27</f>
        <v>-1.5700000000000003</v>
      </c>
      <c r="V27" s="1">
        <f>'Continous Median'!D27</f>
        <v>0.47</v>
      </c>
      <c r="W27" s="1">
        <f>'Continous Median'!E27</f>
        <v>-2.4900000000000002</v>
      </c>
      <c r="X27" s="1">
        <f>'Continous Median'!F27</f>
        <v>0.38</v>
      </c>
      <c r="Y27" s="1">
        <f>'Continous Median'!G27</f>
        <v>2.25</v>
      </c>
      <c r="Z27" s="1">
        <f>'Continous Median'!H27</f>
        <v>-0.34999999999999787</v>
      </c>
      <c r="AA27" s="1">
        <f>'Continous Median'!I27</f>
        <v>1.2200000000000024</v>
      </c>
      <c r="AB27" s="1">
        <f>'Continous Median'!J27</f>
        <v>0.25</v>
      </c>
      <c r="AC27" s="1">
        <f>'Continous Median'!K27</f>
        <v>0.78000000000000114</v>
      </c>
      <c r="AD27" s="1">
        <f>'Continous Median'!L27</f>
        <v>0.83000000000000007</v>
      </c>
      <c r="AE27" s="1">
        <f>'Continous Median'!M27</f>
        <v>0.34999999999999787</v>
      </c>
      <c r="AF27" s="1">
        <f>'Continous Median'!N27</f>
        <v>4.9600000000000009</v>
      </c>
      <c r="AG27" s="1">
        <f>'Continous Median'!O27</f>
        <v>15.3</v>
      </c>
      <c r="AH27" s="1">
        <f>'Continous Median'!P27</f>
        <v>-4.08</v>
      </c>
      <c r="AI27" s="1">
        <f>'Continous Median'!Q27</f>
        <v>-3.1</v>
      </c>
      <c r="AJ27" s="1">
        <f>'Continous Median'!R27</f>
        <v>3.269999999999996</v>
      </c>
      <c r="AK27" s="1">
        <f>'Continous Median'!S27</f>
        <v>3.0999999999999943</v>
      </c>
      <c r="AL27" s="1">
        <f>'Continous Median'!T27</f>
        <v>-3.2800000000000011</v>
      </c>
      <c r="AM27" s="1">
        <f>'Continous Median'!U27</f>
        <v>-9.75</v>
      </c>
      <c r="AN27" s="1">
        <f>'Continous Median'!V27</f>
        <v>0.51000000000000512</v>
      </c>
      <c r="AO27" s="1">
        <f>'Continous Median'!W27</f>
        <v>3.2899999999999991</v>
      </c>
      <c r="AP27" s="1">
        <f>'Continous Median'!X27</f>
        <v>-3.2200000000000006</v>
      </c>
      <c r="AQ27" s="1">
        <f>'Continous Median'!Y27</f>
        <v>2.06</v>
      </c>
      <c r="AR27" s="1">
        <f>'Continous Median'!Z27</f>
        <v>3.9200000000000017</v>
      </c>
      <c r="AS27" s="1">
        <f>'Continous Median'!AA27</f>
        <v>1.5300000000000011</v>
      </c>
      <c r="AT27" s="1">
        <f>'Continous Median'!AB27</f>
        <v>18.54</v>
      </c>
      <c r="AU27" s="1">
        <f>'Continous Median'!AC27</f>
        <v>17.14</v>
      </c>
      <c r="AV27" s="1">
        <f>'Continous Median'!AD27</f>
        <v>-16.47</v>
      </c>
      <c r="AW27" s="1">
        <f>'Continous Median'!AE27</f>
        <v>-17</v>
      </c>
      <c r="AX27" s="1">
        <f>'Continous Median'!AF27</f>
        <v>-3.0300000000000047</v>
      </c>
      <c r="AY27" s="1">
        <f>'Continous Median'!AG27</f>
        <v>-0.10999999999999943</v>
      </c>
      <c r="AZ27" s="1">
        <f>'Continous Median'!AH27</f>
        <v>23.020000000000003</v>
      </c>
      <c r="BA27" s="1">
        <f>'Continous Median'!AI27</f>
        <v>0.87000000000000455</v>
      </c>
      <c r="BB27" s="1">
        <f>'Continous Median'!AJ27</f>
        <v>-3.0000000000001137E-2</v>
      </c>
      <c r="BC27" s="1">
        <f>'Continous Median'!AK27</f>
        <v>1.0000000000001563E-2</v>
      </c>
    </row>
    <row r="28" spans="1:55">
      <c r="A28" t="s">
        <v>6</v>
      </c>
      <c r="B28" s="1">
        <f>'Raw Data IV'!C29</f>
        <v>4.9600000000000009</v>
      </c>
      <c r="C28" s="1">
        <f>'Raw Data IV'!D29</f>
        <v>2.5700000000000003</v>
      </c>
      <c r="D28" s="1">
        <f>'Raw Data IV'!E29</f>
        <v>0.18</v>
      </c>
      <c r="E28" s="1">
        <f>'Raw Data IV'!F29</f>
        <v>2.2599999999999998</v>
      </c>
      <c r="F28" s="1">
        <f>'Raw Data IV'!G29</f>
        <v>0.88000000000000078</v>
      </c>
      <c r="G28" s="1">
        <f>'Raw Data IV'!H29</f>
        <v>-0.49000000000000021</v>
      </c>
      <c r="H28" s="1">
        <f>'Raw Data IV'!I29</f>
        <v>9.120000000000001</v>
      </c>
      <c r="I28" s="1">
        <f>'Raw Data IV'!J29</f>
        <v>-7.6</v>
      </c>
      <c r="J28" s="1">
        <f>'Raw Data IV'!K29</f>
        <v>7.6000000000000085</v>
      </c>
      <c r="K28" s="1">
        <f>'Raw Data IV'!L29</f>
        <v>-9.3100000000000023</v>
      </c>
      <c r="L28" s="1">
        <f>'Raw Data IV'!M29</f>
        <v>7.8700000000000045</v>
      </c>
      <c r="M28" s="1">
        <f>'Raw Data IV'!N29</f>
        <v>5.0199999999999996</v>
      </c>
      <c r="N28" s="1">
        <f>'Raw Data IV'!O29</f>
        <v>1</v>
      </c>
      <c r="O28" s="1">
        <f>'Raw Data IV'!P29</f>
        <v>1.7300000000000004</v>
      </c>
      <c r="P28" s="1">
        <f>'Raw Data IV'!Q29</f>
        <v>0.15999999999999659</v>
      </c>
      <c r="Q28" s="1">
        <f>'Raw Data IV'!R29</f>
        <v>-20.63</v>
      </c>
      <c r="R28" s="1">
        <f>'Raw Data IV'!S29</f>
        <v>25.57</v>
      </c>
      <c r="S28" s="1">
        <f>'Raw Data IV'!T29</f>
        <v>1.8399999999999999</v>
      </c>
      <c r="T28" s="1">
        <f>'Continous Median'!B28</f>
        <v>4.9600000000000009</v>
      </c>
      <c r="U28" s="1">
        <f>'Continous Median'!C28</f>
        <v>5.97</v>
      </c>
      <c r="V28" s="1">
        <f>'Continous Median'!D28</f>
        <v>2.5700000000000003</v>
      </c>
      <c r="W28" s="1">
        <f>'Continous Median'!E28</f>
        <v>3.01</v>
      </c>
      <c r="X28" s="1">
        <f>'Continous Median'!F28</f>
        <v>0.18</v>
      </c>
      <c r="Y28" s="1">
        <f>'Continous Median'!G28</f>
        <v>0.94000000000000006</v>
      </c>
      <c r="Z28" s="1">
        <f>'Continous Median'!H28</f>
        <v>2.2599999999999998</v>
      </c>
      <c r="AA28" s="1">
        <f>'Continous Median'!I28</f>
        <v>3</v>
      </c>
      <c r="AB28" s="1">
        <f>'Continous Median'!J28</f>
        <v>0.88000000000000078</v>
      </c>
      <c r="AC28" s="1">
        <f>'Continous Median'!K28</f>
        <v>1.2299999999999986</v>
      </c>
      <c r="AD28" s="1">
        <f>'Continous Median'!L28</f>
        <v>-0.49000000000000021</v>
      </c>
      <c r="AE28" s="1">
        <f>'Continous Median'!M28</f>
        <v>0.50999999999999979</v>
      </c>
      <c r="AF28" s="1">
        <f>'Continous Median'!N28</f>
        <v>9.120000000000001</v>
      </c>
      <c r="AG28" s="1">
        <f>'Continous Median'!O28</f>
        <v>13.560000000000002</v>
      </c>
      <c r="AH28" s="1">
        <f>'Continous Median'!P28</f>
        <v>-7.6</v>
      </c>
      <c r="AI28" s="1">
        <f>'Continous Median'!Q28</f>
        <v>2.75</v>
      </c>
      <c r="AJ28" s="1">
        <f>'Continous Median'!R28</f>
        <v>7.6000000000000085</v>
      </c>
      <c r="AK28" s="1">
        <f>'Continous Median'!S28</f>
        <v>-2.7399999999999949</v>
      </c>
      <c r="AL28" s="1">
        <f>'Continous Median'!T28</f>
        <v>-9.3100000000000023</v>
      </c>
      <c r="AM28" s="1">
        <f>'Continous Median'!U28</f>
        <v>-2.7000000000000011</v>
      </c>
      <c r="AN28" s="1">
        <f>'Continous Median'!V28</f>
        <v>7.8700000000000045</v>
      </c>
      <c r="AO28" s="1">
        <f>'Continous Median'!W28</f>
        <v>2.0300000000000011</v>
      </c>
      <c r="AP28" s="1">
        <f>'Continous Median'!X28</f>
        <v>5.0199999999999996</v>
      </c>
      <c r="AQ28" s="1">
        <f>'Continous Median'!Y28</f>
        <v>5.0599999999999996</v>
      </c>
      <c r="AR28" s="1">
        <f>'Continous Median'!Z28</f>
        <v>1</v>
      </c>
      <c r="AS28" s="1">
        <f>'Continous Median'!AA28</f>
        <v>-5.7199999999999989</v>
      </c>
      <c r="AT28" s="1">
        <f>'Continous Median'!AB28</f>
        <v>1.7300000000000004</v>
      </c>
      <c r="AU28" s="1">
        <f>'Continous Median'!AC28</f>
        <v>3.8599999999999994</v>
      </c>
      <c r="AV28" s="1">
        <f>'Continous Median'!AD28</f>
        <v>0.15999999999999659</v>
      </c>
      <c r="AW28" s="1">
        <f>'Continous Median'!AE28</f>
        <v>-4.0399999999999991</v>
      </c>
      <c r="AX28" s="1">
        <f>'Continous Median'!AF28</f>
        <v>-20.63</v>
      </c>
      <c r="AY28" s="1">
        <f>'Continous Median'!AG28</f>
        <v>1</v>
      </c>
      <c r="AZ28" s="1">
        <f>'Continous Median'!AH28</f>
        <v>25.57</v>
      </c>
      <c r="BA28" s="1">
        <f>'Continous Median'!AI28</f>
        <v>1.1299999999999955</v>
      </c>
      <c r="BB28" s="1">
        <f>'Continous Median'!AJ28</f>
        <v>1.8399999999999999</v>
      </c>
      <c r="BC28" s="1">
        <f>'Continous Median'!AK28</f>
        <v>-3.0000000000001137E-2</v>
      </c>
    </row>
    <row r="29" spans="1:55">
      <c r="A29" t="s">
        <v>6</v>
      </c>
      <c r="B29" s="1">
        <f>'Raw Data IV'!C30</f>
        <v>5.18</v>
      </c>
      <c r="C29" s="1">
        <f>'Raw Data IV'!D30</f>
        <v>1.72</v>
      </c>
      <c r="D29" s="1">
        <f>'Raw Data IV'!E30</f>
        <v>1.65</v>
      </c>
      <c r="E29" s="1">
        <f>'Raw Data IV'!F30</f>
        <v>0.11999999999999922</v>
      </c>
      <c r="F29" s="1">
        <f>'Raw Data IV'!G30</f>
        <v>0.13000000000000078</v>
      </c>
      <c r="G29" s="1">
        <f>'Raw Data IV'!H30</f>
        <v>0.15000000000000036</v>
      </c>
      <c r="H29" s="1">
        <f>'Raw Data IV'!I30</f>
        <v>10.340000000000002</v>
      </c>
      <c r="I29" s="1">
        <f>'Raw Data IV'!J30</f>
        <v>-0.26999999999999957</v>
      </c>
      <c r="J29" s="1">
        <f>'Raw Data IV'!K30</f>
        <v>0.26999999999999602</v>
      </c>
      <c r="K29" s="1">
        <f>'Raw Data IV'!L30</f>
        <v>-6.3400000000000016</v>
      </c>
      <c r="L29" s="1">
        <f>'Raw Data IV'!M30</f>
        <v>6.8299999999999983</v>
      </c>
      <c r="M29" s="1">
        <f>'Raw Data IV'!N30</f>
        <v>-1.0999999999999999</v>
      </c>
      <c r="N29" s="1">
        <f>'Raw Data IV'!O30</f>
        <v>0.65000000000000568</v>
      </c>
      <c r="O29" s="1">
        <f>'Raw Data IV'!P30</f>
        <v>12.350000000000001</v>
      </c>
      <c r="P29" s="1">
        <f>'Raw Data IV'!Q30</f>
        <v>-7.9699999999999989</v>
      </c>
      <c r="Q29" s="1">
        <f>'Raw Data IV'!R30</f>
        <v>5.0600000000000005</v>
      </c>
      <c r="R29" s="1">
        <f>'Raw Data IV'!S30</f>
        <v>-9.9199999999999946</v>
      </c>
      <c r="S29" s="1">
        <f>'Raw Data IV'!T30</f>
        <v>1.4400000000000013</v>
      </c>
      <c r="T29" s="1">
        <f>'Continous Median'!B29</f>
        <v>5.18</v>
      </c>
      <c r="U29" s="1">
        <f>'Continous Median'!C29</f>
        <v>3.88</v>
      </c>
      <c r="V29" s="1">
        <f>'Continous Median'!D29</f>
        <v>1.72</v>
      </c>
      <c r="W29" s="1">
        <f>'Continous Median'!E29</f>
        <v>1.1400000000000001</v>
      </c>
      <c r="X29" s="1">
        <f>'Continous Median'!F29</f>
        <v>1.65</v>
      </c>
      <c r="Y29" s="1">
        <f>'Continous Median'!G29</f>
        <v>-0.22999999999999998</v>
      </c>
      <c r="Z29" s="1">
        <f>'Continous Median'!H29</f>
        <v>0.11999999999999922</v>
      </c>
      <c r="AA29" s="1">
        <f>'Continous Median'!I29</f>
        <v>2.0199999999999996</v>
      </c>
      <c r="AB29" s="1">
        <f>'Continous Median'!J29</f>
        <v>0.13000000000000078</v>
      </c>
      <c r="AC29" s="1">
        <f>'Continous Median'!K29</f>
        <v>1.379999999999999</v>
      </c>
      <c r="AD29" s="1">
        <f>'Continous Median'!L29</f>
        <v>0.15000000000000036</v>
      </c>
      <c r="AE29" s="1">
        <f>'Continous Median'!M29</f>
        <v>0.75</v>
      </c>
      <c r="AF29" s="1">
        <f>'Continous Median'!N29</f>
        <v>10.340000000000002</v>
      </c>
      <c r="AG29" s="1">
        <f>'Continous Median'!O29</f>
        <v>10.610000000000001</v>
      </c>
      <c r="AH29" s="1">
        <f>'Continous Median'!P29</f>
        <v>-0.26999999999999957</v>
      </c>
      <c r="AI29" s="1">
        <f>'Continous Median'!Q29</f>
        <v>-4.4400000000000004</v>
      </c>
      <c r="AJ29" s="1">
        <f>'Continous Median'!R29</f>
        <v>0.26999999999999602</v>
      </c>
      <c r="AK29" s="1">
        <f>'Continous Median'!S29</f>
        <v>4.4299999999999926</v>
      </c>
      <c r="AL29" s="1">
        <f>'Continous Median'!T29</f>
        <v>-6.3400000000000016</v>
      </c>
      <c r="AM29" s="1">
        <f>'Continous Median'!U29</f>
        <v>-4.62</v>
      </c>
      <c r="AN29" s="1">
        <f>'Continous Median'!V29</f>
        <v>6.8299999999999983</v>
      </c>
      <c r="AO29" s="1">
        <f>'Continous Median'!W29</f>
        <v>-1.9000000000000057</v>
      </c>
      <c r="AP29" s="1">
        <f>'Continous Median'!X29</f>
        <v>-1.0999999999999999</v>
      </c>
      <c r="AQ29" s="1">
        <f>'Continous Median'!Y29</f>
        <v>-3.8400000000000007</v>
      </c>
      <c r="AR29" s="1">
        <f>'Continous Median'!Z29</f>
        <v>0.65000000000000568</v>
      </c>
      <c r="AS29" s="1">
        <f>'Continous Median'!AA29</f>
        <v>5.789999999999992</v>
      </c>
      <c r="AT29" s="1">
        <f>'Continous Median'!AB29</f>
        <v>12.350000000000001</v>
      </c>
      <c r="AU29" s="1">
        <f>'Continous Median'!AC29</f>
        <v>19</v>
      </c>
      <c r="AV29" s="1">
        <f>'Continous Median'!AD29</f>
        <v>-7.9699999999999989</v>
      </c>
      <c r="AW29" s="1">
        <f>'Continous Median'!AE29</f>
        <v>-16.25</v>
      </c>
      <c r="AX29" s="1">
        <f>'Continous Median'!AF29</f>
        <v>5.0600000000000005</v>
      </c>
      <c r="AY29" s="1">
        <f>'Continous Median'!AG29</f>
        <v>-0.51999999999999957</v>
      </c>
      <c r="AZ29" s="1">
        <f>'Continous Median'!AH29</f>
        <v>-9.9199999999999946</v>
      </c>
      <c r="BA29" s="1">
        <f>'Continous Median'!AI29</f>
        <v>3.5700000000000074</v>
      </c>
      <c r="BB29" s="1">
        <f>'Continous Median'!AJ29</f>
        <v>1.4400000000000013</v>
      </c>
      <c r="BC29" s="1">
        <f>'Continous Median'!AK29</f>
        <v>0.85999999999999943</v>
      </c>
    </row>
    <row r="30" spans="1:55">
      <c r="A30" t="s">
        <v>6</v>
      </c>
      <c r="B30" s="1">
        <f>'Raw Data IV'!C31</f>
        <v>3.9299999999999997</v>
      </c>
      <c r="C30" s="1">
        <f>'Raw Data IV'!D31</f>
        <v>1.5899999999999999</v>
      </c>
      <c r="D30" s="1">
        <f>'Raw Data IV'!E31</f>
        <v>0.75</v>
      </c>
      <c r="E30" s="1">
        <f>'Raw Data IV'!F31</f>
        <v>0.40000000000000036</v>
      </c>
      <c r="F30" s="1">
        <f>'Raw Data IV'!G31</f>
        <v>0.28000000000000114</v>
      </c>
      <c r="G30" s="1">
        <f>'Raw Data IV'!H31</f>
        <v>0.16000000000000014</v>
      </c>
      <c r="H30" s="1">
        <f>'Raw Data IV'!I31</f>
        <v>10.050000000000001</v>
      </c>
      <c r="I30" s="1">
        <f>'Raw Data IV'!J31</f>
        <v>0.91999999999999993</v>
      </c>
      <c r="J30" s="1">
        <f>'Raw Data IV'!K31</f>
        <v>-0.92000000000000171</v>
      </c>
      <c r="K30" s="1">
        <f>'Raw Data IV'!L31</f>
        <v>-7.5500000000000007</v>
      </c>
      <c r="L30" s="1">
        <f>'Raw Data IV'!M31</f>
        <v>2.8100000000000023</v>
      </c>
      <c r="M30" s="1">
        <f>'Raw Data IV'!N31</f>
        <v>0.25</v>
      </c>
      <c r="N30" s="1">
        <f>'Raw Data IV'!O31</f>
        <v>-0.95999999999999375</v>
      </c>
      <c r="O30" s="1">
        <f>'Raw Data IV'!P31</f>
        <v>1.529999999999994</v>
      </c>
      <c r="P30" s="1">
        <f>'Raw Data IV'!Q31</f>
        <v>-2.4600000000000009</v>
      </c>
      <c r="Q30" s="1">
        <f>'Raw Data IV'!R31</f>
        <v>-12.49</v>
      </c>
      <c r="R30" s="1">
        <f>'Raw Data IV'!S31</f>
        <v>2.5699999999999932</v>
      </c>
      <c r="S30" s="1">
        <f>'Raw Data IV'!T31</f>
        <v>1.9600000000000009</v>
      </c>
      <c r="T30" s="1">
        <f>'Continous Median'!B30</f>
        <v>3.9299999999999997</v>
      </c>
      <c r="U30" s="1">
        <f>'Continous Median'!C30</f>
        <v>5.6400000000000006</v>
      </c>
      <c r="V30" s="1">
        <f>'Continous Median'!D30</f>
        <v>1.5899999999999999</v>
      </c>
      <c r="W30" s="1">
        <f>'Continous Median'!E30</f>
        <v>1.1099999999999999</v>
      </c>
      <c r="X30" s="1">
        <f>'Continous Median'!F30</f>
        <v>0.75</v>
      </c>
      <c r="Y30" s="1">
        <f>'Continous Median'!G30</f>
        <v>1.93</v>
      </c>
      <c r="Z30" s="1">
        <f>'Continous Median'!H30</f>
        <v>0.40000000000000036</v>
      </c>
      <c r="AA30" s="1">
        <f>'Continous Median'!I30</f>
        <v>0.65000000000000036</v>
      </c>
      <c r="AB30" s="1">
        <f>'Continous Median'!J30</f>
        <v>0.28000000000000114</v>
      </c>
      <c r="AC30" s="1">
        <f>'Continous Median'!K30</f>
        <v>0.16000000000000014</v>
      </c>
      <c r="AD30" s="1">
        <f>'Continous Median'!L30</f>
        <v>0.16000000000000014</v>
      </c>
      <c r="AE30" s="1">
        <f>'Continous Median'!M30</f>
        <v>-0.34999999999999787</v>
      </c>
      <c r="AF30" s="1">
        <f>'Continous Median'!N30</f>
        <v>10.050000000000001</v>
      </c>
      <c r="AG30" s="1">
        <f>'Continous Median'!O30</f>
        <v>17.72</v>
      </c>
      <c r="AH30" s="1">
        <f>'Continous Median'!P30</f>
        <v>0.91999999999999993</v>
      </c>
      <c r="AI30" s="1">
        <f>'Continous Median'!Q30</f>
        <v>-3.46</v>
      </c>
      <c r="AJ30" s="1">
        <f>'Continous Median'!R30</f>
        <v>-0.92000000000000171</v>
      </c>
      <c r="AK30" s="1">
        <f>'Continous Median'!S30</f>
        <v>3.1899999999999977</v>
      </c>
      <c r="AL30" s="1">
        <f>'Continous Median'!T30</f>
        <v>-7.5500000000000007</v>
      </c>
      <c r="AM30" s="1">
        <f>'Continous Median'!U30</f>
        <v>-11.98</v>
      </c>
      <c r="AN30" s="1">
        <f>'Continous Median'!V30</f>
        <v>2.8100000000000023</v>
      </c>
      <c r="AO30" s="1">
        <f>'Continous Median'!W30</f>
        <v>0.76000000000000512</v>
      </c>
      <c r="AP30" s="1">
        <f>'Continous Median'!X30</f>
        <v>0.25</v>
      </c>
      <c r="AQ30" s="1">
        <f>'Continous Median'!Y30</f>
        <v>4.09</v>
      </c>
      <c r="AR30" s="1">
        <f>'Continous Median'!Z30</f>
        <v>-0.95999999999999375</v>
      </c>
      <c r="AS30" s="1">
        <f>'Continous Median'!AA30</f>
        <v>2.0700000000000074</v>
      </c>
      <c r="AT30" s="1">
        <f>'Continous Median'!AB30</f>
        <v>1.529999999999994</v>
      </c>
      <c r="AU30" s="1">
        <f>'Continous Median'!AC30</f>
        <v>20.220000000000002</v>
      </c>
      <c r="AV30" s="1">
        <f>'Continous Median'!AD30</f>
        <v>-2.4600000000000009</v>
      </c>
      <c r="AW30" s="1">
        <f>'Continous Median'!AE30</f>
        <v>-19.240000000000002</v>
      </c>
      <c r="AX30" s="1">
        <f>'Continous Median'!AF30</f>
        <v>-12.49</v>
      </c>
      <c r="AY30" s="1">
        <f>'Continous Median'!AG30</f>
        <v>-2.1199999999999992</v>
      </c>
      <c r="AZ30" s="1">
        <f>'Continous Median'!AH30</f>
        <v>2.5699999999999932</v>
      </c>
      <c r="BA30" s="1">
        <f>'Continous Median'!AI30</f>
        <v>1.9500000000000028</v>
      </c>
      <c r="BB30" s="1">
        <f>'Continous Median'!AJ30</f>
        <v>1.9600000000000009</v>
      </c>
      <c r="BC30" s="1">
        <f>'Continous Median'!AK30</f>
        <v>2.4899999999999984</v>
      </c>
    </row>
    <row r="31" spans="1:55">
      <c r="A31" t="s">
        <v>6</v>
      </c>
      <c r="B31" s="1">
        <f>'Raw Data IV'!C32</f>
        <v>4.66</v>
      </c>
      <c r="C31" s="1">
        <f>'Raw Data IV'!D32</f>
        <v>2.04</v>
      </c>
      <c r="D31" s="1">
        <f>'Raw Data IV'!E32</f>
        <v>-0.58000000000000007</v>
      </c>
      <c r="E31" s="1">
        <f>'Raw Data IV'!F32</f>
        <v>0.11999999999999922</v>
      </c>
      <c r="F31" s="1">
        <f>'Raw Data IV'!G32</f>
        <v>-0.41000000000000014</v>
      </c>
      <c r="G31" s="1">
        <f>'Raw Data IV'!H32</f>
        <v>-0.95000000000000107</v>
      </c>
      <c r="H31" s="1">
        <f>'Raw Data IV'!I32</f>
        <v>12.129999999999999</v>
      </c>
      <c r="I31" s="1">
        <f>'Raw Data IV'!J32</f>
        <v>2.72</v>
      </c>
      <c r="J31" s="1">
        <f>'Raw Data IV'!K32</f>
        <v>-2.2600000000000051</v>
      </c>
      <c r="K31" s="1">
        <f>'Raw Data IV'!L32</f>
        <v>-1.6600000000000001</v>
      </c>
      <c r="L31" s="1">
        <f>'Raw Data IV'!M32</f>
        <v>1.1899999999999977</v>
      </c>
      <c r="M31" s="1">
        <f>'Raw Data IV'!N32</f>
        <v>-6.4200000000000008</v>
      </c>
      <c r="N31" s="1">
        <f>'Raw Data IV'!O32</f>
        <v>5.5900000000000034</v>
      </c>
      <c r="O31" s="1">
        <f>'Raw Data IV'!P32</f>
        <v>1.1999999999999993</v>
      </c>
      <c r="P31" s="1">
        <f>'Raw Data IV'!Q32</f>
        <v>-0.78000000000000114</v>
      </c>
      <c r="Q31" s="1">
        <f>'Raw Data IV'!R32</f>
        <v>-2.79</v>
      </c>
      <c r="R31" s="1">
        <f>'Raw Data IV'!S32</f>
        <v>1.7999999999999972</v>
      </c>
      <c r="S31" s="1">
        <f>'Raw Data IV'!T32</f>
        <v>0.51999999999999957</v>
      </c>
      <c r="T31" s="1">
        <f>'Continous Median'!B31</f>
        <v>4.66</v>
      </c>
      <c r="U31" s="1">
        <f>'Continous Median'!C31</f>
        <v>4.4000000000000004</v>
      </c>
      <c r="V31" s="1">
        <f>'Continous Median'!D31</f>
        <v>2.04</v>
      </c>
      <c r="W31" s="1">
        <f>'Continous Median'!E31</f>
        <v>2.5500000000000003</v>
      </c>
      <c r="X31" s="1">
        <f>'Continous Median'!F31</f>
        <v>-0.58000000000000007</v>
      </c>
      <c r="Y31" s="1">
        <f>'Continous Median'!G31</f>
        <v>0.72000000000000008</v>
      </c>
      <c r="Z31" s="1">
        <f>'Continous Median'!H31</f>
        <v>0.11999999999999922</v>
      </c>
      <c r="AA31" s="1">
        <f>'Continous Median'!I31</f>
        <v>1.4100000000000001</v>
      </c>
      <c r="AB31" s="1">
        <f>'Continous Median'!J31</f>
        <v>-0.41000000000000014</v>
      </c>
      <c r="AC31" s="1">
        <f>'Continous Median'!K31</f>
        <v>0.8100000000000005</v>
      </c>
      <c r="AD31" s="1">
        <f>'Continous Median'!L31</f>
        <v>-0.95000000000000107</v>
      </c>
      <c r="AE31" s="1">
        <f>'Continous Median'!M31</f>
        <v>0.19999999999999929</v>
      </c>
      <c r="AF31" s="1">
        <f>'Continous Median'!N31</f>
        <v>12.129999999999999</v>
      </c>
      <c r="AG31" s="1">
        <f>'Continous Median'!O31</f>
        <v>9.65</v>
      </c>
      <c r="AH31" s="1">
        <f>'Continous Median'!P31</f>
        <v>2.72</v>
      </c>
      <c r="AI31" s="1">
        <f>'Continous Median'!Q31</f>
        <v>-4.13</v>
      </c>
      <c r="AJ31" s="1">
        <f>'Continous Median'!R31</f>
        <v>-2.2600000000000051</v>
      </c>
      <c r="AK31" s="1">
        <f>'Continous Median'!S31</f>
        <v>4.1300000000000097</v>
      </c>
      <c r="AL31" s="1">
        <f>'Continous Median'!T31</f>
        <v>-1.6600000000000001</v>
      </c>
      <c r="AM31" s="1">
        <f>'Continous Median'!U31</f>
        <v>-2.84</v>
      </c>
      <c r="AN31" s="1">
        <f>'Continous Median'!V31</f>
        <v>1.1899999999999977</v>
      </c>
      <c r="AO31" s="1">
        <f>'Continous Median'!W31</f>
        <v>2.9200000000000017</v>
      </c>
      <c r="AP31" s="1">
        <f>'Continous Median'!X31</f>
        <v>-6.4200000000000008</v>
      </c>
      <c r="AQ31" s="1">
        <f>'Continous Median'!Y31</f>
        <v>2.2200000000000006</v>
      </c>
      <c r="AR31" s="1">
        <f>'Continous Median'!Z31</f>
        <v>5.5900000000000034</v>
      </c>
      <c r="AS31" s="1">
        <f>'Continous Median'!AA31</f>
        <v>1.5099999999999909</v>
      </c>
      <c r="AT31" s="1">
        <f>'Continous Median'!AB31</f>
        <v>1.1999999999999993</v>
      </c>
      <c r="AU31" s="1">
        <f>'Continous Median'!AC31</f>
        <v>-9.07</v>
      </c>
      <c r="AV31" s="1">
        <f>'Continous Median'!AD31</f>
        <v>-0.78000000000000114</v>
      </c>
      <c r="AW31" s="1">
        <f>'Continous Median'!AE31</f>
        <v>-1.2800000000000011</v>
      </c>
      <c r="AX31" s="1">
        <f>'Continous Median'!AF31</f>
        <v>-2.79</v>
      </c>
      <c r="AY31" s="1">
        <f>'Continous Median'!AG31</f>
        <v>-1.3200000000000003</v>
      </c>
      <c r="AZ31" s="1">
        <f>'Continous Median'!AH31</f>
        <v>1.7999999999999972</v>
      </c>
      <c r="BA31" s="1">
        <f>'Continous Median'!AI31</f>
        <v>1.6999999999999957</v>
      </c>
      <c r="BB31" s="1">
        <f>'Continous Median'!AJ31</f>
        <v>0.51999999999999957</v>
      </c>
      <c r="BC31" s="1">
        <f>'Continous Median'!AK31</f>
        <v>-0.19999999999999929</v>
      </c>
    </row>
    <row r="32" spans="1:55">
      <c r="A32" t="s">
        <v>6</v>
      </c>
      <c r="B32" s="1">
        <f>'Raw Data IV'!C33</f>
        <v>5.08</v>
      </c>
      <c r="C32" s="1">
        <f>'Raw Data IV'!D33</f>
        <v>2.37</v>
      </c>
      <c r="D32" s="1">
        <f>'Raw Data IV'!E33</f>
        <v>0.26</v>
      </c>
      <c r="E32" s="1">
        <f>'Raw Data IV'!F33</f>
        <v>1.3100000000000005</v>
      </c>
      <c r="F32" s="1">
        <f>'Raw Data IV'!G33</f>
        <v>1.1099999999999994</v>
      </c>
      <c r="G32" s="1">
        <f>'Raw Data IV'!H33</f>
        <v>0.91000000000000014</v>
      </c>
      <c r="H32" s="1">
        <f>'Raw Data IV'!I33</f>
        <v>11.900000000000002</v>
      </c>
      <c r="I32" s="1">
        <f>'Raw Data IV'!J33</f>
        <v>0.65999999999999925</v>
      </c>
      <c r="J32" s="1">
        <f>'Raw Data IV'!K33</f>
        <v>-0.65999999999999659</v>
      </c>
      <c r="K32" s="1">
        <f>'Raw Data IV'!L33</f>
        <v>-0.79999999999999893</v>
      </c>
      <c r="L32" s="1">
        <f>'Raw Data IV'!M33</f>
        <v>-2.5999999999999943</v>
      </c>
      <c r="M32" s="1">
        <f>'Raw Data IV'!N33</f>
        <v>-10.34</v>
      </c>
      <c r="N32" s="1">
        <f>'Raw Data IV'!O33</f>
        <v>6.0100000000000051</v>
      </c>
      <c r="O32" s="1">
        <f>'Raw Data IV'!P33</f>
        <v>18.690000000000001</v>
      </c>
      <c r="P32" s="1">
        <f>'Raw Data IV'!Q33</f>
        <v>-18.82</v>
      </c>
      <c r="Q32" s="1">
        <f>'Raw Data IV'!R33</f>
        <v>1.0300000000000011</v>
      </c>
      <c r="R32" s="1">
        <f>'Raw Data IV'!S33</f>
        <v>-3.7000000000000028</v>
      </c>
      <c r="S32" s="1">
        <f>'Raw Data IV'!T33</f>
        <v>2.09</v>
      </c>
      <c r="T32" s="1">
        <f>'Continous Median'!B32</f>
        <v>5.08</v>
      </c>
      <c r="U32" s="1">
        <f>'Continous Median'!C32</f>
        <v>2.4699999999999998</v>
      </c>
      <c r="V32" s="1">
        <f>'Continous Median'!D32</f>
        <v>2.37</v>
      </c>
      <c r="W32" s="1">
        <f>'Continous Median'!E32</f>
        <v>0.92999999999999972</v>
      </c>
      <c r="X32" s="1">
        <f>'Continous Median'!F32</f>
        <v>0.26</v>
      </c>
      <c r="Y32" s="1">
        <f>'Continous Median'!G32</f>
        <v>-0.61</v>
      </c>
      <c r="Z32" s="1">
        <f>'Continous Median'!H32</f>
        <v>1.3100000000000005</v>
      </c>
      <c r="AA32" s="1">
        <f>'Continous Median'!I32</f>
        <v>3.5500000000000007</v>
      </c>
      <c r="AB32" s="1">
        <f>'Continous Median'!J32</f>
        <v>1.1099999999999994</v>
      </c>
      <c r="AC32" s="1">
        <f>'Continous Median'!K32</f>
        <v>2.4399999999999995</v>
      </c>
      <c r="AD32" s="1">
        <f>'Continous Median'!L32</f>
        <v>0.91000000000000014</v>
      </c>
      <c r="AE32" s="1">
        <f>'Continous Median'!M32</f>
        <v>1.33</v>
      </c>
      <c r="AF32" s="1">
        <f>'Continous Median'!N32</f>
        <v>11.900000000000002</v>
      </c>
      <c r="AG32" s="1">
        <f>'Continous Median'!O32</f>
        <v>6.919999999999999</v>
      </c>
      <c r="AH32" s="1">
        <f>'Continous Median'!P32</f>
        <v>0.65999999999999925</v>
      </c>
      <c r="AI32" s="1">
        <f>'Continous Median'!Q32</f>
        <v>-2.38</v>
      </c>
      <c r="AJ32" s="1">
        <f>'Continous Median'!R32</f>
        <v>-0.65999999999999659</v>
      </c>
      <c r="AK32" s="1">
        <f>'Continous Median'!S32</f>
        <v>2.3799999999999955</v>
      </c>
      <c r="AL32" s="1">
        <f>'Continous Median'!T32</f>
        <v>-0.79999999999999893</v>
      </c>
      <c r="AM32" s="1">
        <f>'Continous Median'!U32</f>
        <v>1.2699999999999996</v>
      </c>
      <c r="AN32" s="1">
        <f>'Continous Median'!V32</f>
        <v>-2.5999999999999943</v>
      </c>
      <c r="AO32" s="1">
        <f>'Continous Median'!W32</f>
        <v>2.3100000000000023</v>
      </c>
      <c r="AP32" s="1">
        <f>'Continous Median'!X32</f>
        <v>-10.34</v>
      </c>
      <c r="AQ32" s="1">
        <f>'Continous Median'!Y32</f>
        <v>-5.1499999999999995</v>
      </c>
      <c r="AR32" s="1">
        <f>'Continous Median'!Z32</f>
        <v>6.0100000000000051</v>
      </c>
      <c r="AS32" s="1">
        <f>'Continous Median'!AA32</f>
        <v>4.8900000000000006</v>
      </c>
      <c r="AT32" s="1">
        <f>'Continous Median'!AB32</f>
        <v>18.690000000000001</v>
      </c>
      <c r="AU32" s="1">
        <f>'Continous Median'!AC32</f>
        <v>8.5400000000000009</v>
      </c>
      <c r="AV32" s="1">
        <f>'Continous Median'!AD32</f>
        <v>-18.82</v>
      </c>
      <c r="AW32" s="1">
        <f>'Continous Median'!AE32</f>
        <v>-8.5300000000000011</v>
      </c>
      <c r="AX32" s="1">
        <f>'Continous Median'!AF32</f>
        <v>1.0300000000000011</v>
      </c>
      <c r="AY32" s="1">
        <f>'Continous Median'!AG32</f>
        <v>1.6300000000000008</v>
      </c>
      <c r="AZ32" s="1">
        <f>'Continous Median'!AH32</f>
        <v>-3.7000000000000028</v>
      </c>
      <c r="BA32" s="1">
        <f>'Continous Median'!AI32</f>
        <v>-5.5499999999999972</v>
      </c>
      <c r="BB32" s="1">
        <f>'Continous Median'!AJ32</f>
        <v>2.09</v>
      </c>
      <c r="BC32" s="1">
        <f>'Continous Median'!AK32</f>
        <v>0.90000000000000213</v>
      </c>
    </row>
    <row r="33" spans="1:55">
      <c r="A33" t="s">
        <v>6</v>
      </c>
      <c r="B33" s="1">
        <f>'Raw Data IV'!C34</f>
        <v>4.38</v>
      </c>
      <c r="C33" s="1">
        <f>'Raw Data IV'!D34</f>
        <v>1.6100000000000003</v>
      </c>
      <c r="D33" s="1">
        <f>'Raw Data IV'!E34</f>
        <v>0.77</v>
      </c>
      <c r="E33" s="1">
        <f>'Raw Data IV'!F34</f>
        <v>1.3499999999999996</v>
      </c>
      <c r="F33" s="1">
        <f>'Raw Data IV'!G34</f>
        <v>0.56999999999999851</v>
      </c>
      <c r="G33" s="1">
        <f>'Raw Data IV'!H34</f>
        <v>-0.21000000000000085</v>
      </c>
      <c r="H33" s="1">
        <f>'Raw Data IV'!I34</f>
        <v>14.39</v>
      </c>
      <c r="I33" s="1">
        <f>'Raw Data IV'!J34</f>
        <v>-5.85</v>
      </c>
      <c r="J33" s="1">
        <f>'Raw Data IV'!K34</f>
        <v>5.8500000000000085</v>
      </c>
      <c r="K33" s="1">
        <f>'Raw Data IV'!L34</f>
        <v>-3.9299999999999997</v>
      </c>
      <c r="L33" s="1">
        <f>'Raw Data IV'!M34</f>
        <v>2.9299999999999926</v>
      </c>
      <c r="M33" s="1">
        <f>'Raw Data IV'!N34</f>
        <v>2.8100000000000005</v>
      </c>
      <c r="N33" s="1">
        <f>'Raw Data IV'!O34</f>
        <v>1.9899999999999949</v>
      </c>
      <c r="O33" s="1">
        <f>'Raw Data IV'!P34</f>
        <v>16.93</v>
      </c>
      <c r="P33" s="1">
        <f>'Raw Data IV'!Q34</f>
        <v>-18.36</v>
      </c>
      <c r="Q33" s="1">
        <f>'Raw Data IV'!R34</f>
        <v>7.7799999999999994</v>
      </c>
      <c r="R33" s="1">
        <f>'Raw Data IV'!S34</f>
        <v>0.25</v>
      </c>
      <c r="S33" s="1">
        <f>'Raw Data IV'!T34</f>
        <v>0.48999999999999844</v>
      </c>
      <c r="T33" s="1">
        <f>'Continous Median'!B33</f>
        <v>4.38</v>
      </c>
      <c r="U33" s="1">
        <f>'Continous Median'!C33</f>
        <v>7.04</v>
      </c>
      <c r="V33" s="1">
        <f>'Continous Median'!D33</f>
        <v>1.6100000000000003</v>
      </c>
      <c r="W33" s="1">
        <f>'Continous Median'!E33</f>
        <v>3.35</v>
      </c>
      <c r="X33" s="1">
        <f>'Continous Median'!F33</f>
        <v>0.77</v>
      </c>
      <c r="Y33" s="1">
        <f>'Continous Median'!G33</f>
        <v>1.19</v>
      </c>
      <c r="Z33" s="1">
        <f>'Continous Median'!H33</f>
        <v>1.3499999999999996</v>
      </c>
      <c r="AA33" s="1">
        <f>'Continous Median'!I33</f>
        <v>1.6400000000000006</v>
      </c>
      <c r="AB33" s="1">
        <f>'Continous Median'!J33</f>
        <v>0.56999999999999851</v>
      </c>
      <c r="AC33" s="1">
        <f>'Continous Median'!K33</f>
        <v>0.94000000000000128</v>
      </c>
      <c r="AD33" s="1">
        <f>'Continous Median'!L33</f>
        <v>-0.21000000000000085</v>
      </c>
      <c r="AE33" s="1">
        <f>'Continous Median'!M33</f>
        <v>0.24000000000000021</v>
      </c>
      <c r="AF33" s="1">
        <f>'Continous Median'!N33</f>
        <v>14.39</v>
      </c>
      <c r="AG33" s="1">
        <f>'Continous Median'!O33</f>
        <v>13.979999999999999</v>
      </c>
      <c r="AH33" s="1">
        <f>'Continous Median'!P33</f>
        <v>-5.85</v>
      </c>
      <c r="AI33" s="1">
        <f>'Continous Median'!Q33</f>
        <v>2.1800000000000002</v>
      </c>
      <c r="AJ33" s="1">
        <f>'Continous Median'!R33</f>
        <v>5.8500000000000085</v>
      </c>
      <c r="AK33" s="1">
        <f>'Continous Median'!S33</f>
        <v>-2.1800000000000068</v>
      </c>
      <c r="AL33" s="1">
        <f>'Continous Median'!T33</f>
        <v>-3.9299999999999997</v>
      </c>
      <c r="AM33" s="1">
        <f>'Continous Median'!U33</f>
        <v>-6.0900000000000016</v>
      </c>
      <c r="AN33" s="1">
        <f>'Continous Median'!V33</f>
        <v>2.9299999999999926</v>
      </c>
      <c r="AO33" s="1">
        <f>'Continous Median'!W33</f>
        <v>2.0499999999999972</v>
      </c>
      <c r="AP33" s="1">
        <f>'Continous Median'!X33</f>
        <v>2.8100000000000005</v>
      </c>
      <c r="AQ33" s="1">
        <f>'Continous Median'!Y33</f>
        <v>-2.0300000000000002</v>
      </c>
      <c r="AR33" s="1">
        <f>'Continous Median'!Z33</f>
        <v>1.9899999999999949</v>
      </c>
      <c r="AS33" s="1">
        <f>'Continous Median'!AA33</f>
        <v>-0.64999999999999147</v>
      </c>
      <c r="AT33" s="1">
        <f>'Continous Median'!AB33</f>
        <v>16.93</v>
      </c>
      <c r="AU33" s="1">
        <f>'Continous Median'!AC33</f>
        <v>20.720000000000002</v>
      </c>
      <c r="AV33" s="1">
        <f>'Continous Median'!AD33</f>
        <v>-18.36</v>
      </c>
      <c r="AW33" s="1">
        <f>'Continous Median'!AE33</f>
        <v>-19.749999999999993</v>
      </c>
      <c r="AX33" s="1">
        <f>'Continous Median'!AF33</f>
        <v>7.7799999999999994</v>
      </c>
      <c r="AY33" s="1">
        <f>'Continous Median'!AG33</f>
        <v>2.9999999999999982</v>
      </c>
      <c r="AZ33" s="1">
        <f>'Continous Median'!AH33</f>
        <v>0.25</v>
      </c>
      <c r="BA33" s="1">
        <f>'Continous Median'!AI33</f>
        <v>-0.41999999999998749</v>
      </c>
      <c r="BB33" s="1">
        <f>'Continous Median'!AJ33</f>
        <v>0.48999999999999844</v>
      </c>
      <c r="BC33" s="1">
        <f>'Continous Median'!AK33</f>
        <v>1.610000000000003</v>
      </c>
    </row>
    <row r="34" spans="1:55">
      <c r="A34" s="39" t="s">
        <v>7</v>
      </c>
      <c r="B34" s="39">
        <f>'Raw Data CR'!C3</f>
        <v>8.39</v>
      </c>
      <c r="C34" s="39">
        <f>'Raw Data CR'!D3</f>
        <v>2.91</v>
      </c>
      <c r="D34" s="39">
        <f>'Raw Data CR'!E3</f>
        <v>-2.5700000000000003</v>
      </c>
      <c r="E34" s="39">
        <f>'Raw Data CR'!F3</f>
        <v>1.0399999999999991</v>
      </c>
      <c r="F34" s="39">
        <f>'Raw Data CR'!G3</f>
        <v>0.77999999999999936</v>
      </c>
      <c r="G34" s="39">
        <f>'Raw Data CR'!H3</f>
        <v>0.52000000000000135</v>
      </c>
      <c r="H34" s="39">
        <f>'Raw Data CR'!I3</f>
        <v>11.540000000000003</v>
      </c>
      <c r="I34" s="39">
        <f>'Raw Data CR'!J3</f>
        <v>-1.37</v>
      </c>
      <c r="J34" s="39">
        <f>'Raw Data CR'!K3</f>
        <v>1.3700000000000045</v>
      </c>
      <c r="K34" s="39">
        <f>'Raw Data CR'!L3</f>
        <v>-5.120000000000001</v>
      </c>
      <c r="L34" s="39">
        <f>'Raw Data CR'!M3</f>
        <v>9.9699999999999989</v>
      </c>
      <c r="M34" s="39">
        <f>'Raw Data CR'!N3</f>
        <v>3.2800000000000011</v>
      </c>
      <c r="N34" s="39">
        <f>'Raw Data CR'!O3</f>
        <v>-1.8999999999999915</v>
      </c>
      <c r="O34" s="39">
        <f>'Raw Data CR'!P3</f>
        <v>26.07</v>
      </c>
      <c r="P34" s="39">
        <f>'Raw Data CR'!Q3</f>
        <v>-22.510000000000005</v>
      </c>
      <c r="Q34" s="39">
        <f>'Raw Data CR'!R3</f>
        <v>1</v>
      </c>
      <c r="R34" s="40">
        <f>'Raw Data CR'!S3</f>
        <v>-1.039999999999992</v>
      </c>
      <c r="S34" s="40">
        <f>'Raw Data CR'!T3</f>
        <v>-0.5</v>
      </c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>
      <c r="A35" s="40" t="s">
        <v>7</v>
      </c>
      <c r="B35" s="40">
        <f>'Raw Data CR'!C4</f>
        <v>3.3599999999999994</v>
      </c>
      <c r="C35" s="40">
        <f>'Raw Data CR'!D4</f>
        <v>1.93</v>
      </c>
      <c r="D35" s="40">
        <f>'Raw Data CR'!E4</f>
        <v>-0.5</v>
      </c>
      <c r="E35" s="40">
        <f>'Raw Data CR'!F4</f>
        <v>2.17</v>
      </c>
      <c r="F35" s="40">
        <f>'Raw Data CR'!G4</f>
        <v>1.42</v>
      </c>
      <c r="G35" s="40">
        <f>'Raw Data CR'!H4</f>
        <v>0.66000000000000014</v>
      </c>
      <c r="H35" s="40">
        <f>'Raw Data CR'!I4</f>
        <v>5.72</v>
      </c>
      <c r="I35" s="40">
        <f>'Raw Data CR'!J4</f>
        <v>-4.57</v>
      </c>
      <c r="J35" s="40">
        <f>'Raw Data CR'!K4</f>
        <v>4.039999999999992</v>
      </c>
      <c r="K35" s="40">
        <f>'Raw Data CR'!L4</f>
        <v>-7</v>
      </c>
      <c r="L35" s="40">
        <f>'Raw Data CR'!M4</f>
        <v>7</v>
      </c>
      <c r="M35" s="40">
        <f>'Raw Data CR'!N4</f>
        <v>-0.46000000000000008</v>
      </c>
      <c r="N35" s="40">
        <f>'Raw Data CR'!O4</f>
        <v>4</v>
      </c>
      <c r="O35" s="40">
        <f>'Raw Data CR'!P4</f>
        <v>7.7799999999999976</v>
      </c>
      <c r="P35" s="40">
        <f>'Raw Data CR'!Q4</f>
        <v>-7.68</v>
      </c>
      <c r="Q35" s="40">
        <f>'Raw Data CR'!R4</f>
        <v>10.629999999999999</v>
      </c>
      <c r="R35" s="40">
        <f>'Raw Data CR'!S4</f>
        <v>-3.0099999999999909</v>
      </c>
      <c r="S35" s="40">
        <f>'Raw Data CR'!T4</f>
        <v>0.69000000000000128</v>
      </c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>
      <c r="A36" s="40" t="s">
        <v>7</v>
      </c>
      <c r="B36" s="40">
        <f>'Raw Data CR'!C5</f>
        <v>4.5299999999999994</v>
      </c>
      <c r="C36" s="40">
        <f>'Raw Data CR'!D5</f>
        <v>2.72</v>
      </c>
      <c r="D36" s="40">
        <f>'Raw Data CR'!E5</f>
        <v>0.90999999999999992</v>
      </c>
      <c r="E36" s="40">
        <f>'Raw Data CR'!F5</f>
        <v>1.6899999999999995</v>
      </c>
      <c r="F36" s="40">
        <f>'Raw Data CR'!G5</f>
        <v>0.94000000000000128</v>
      </c>
      <c r="G36" s="40">
        <f>'Raw Data CR'!H5</f>
        <v>0.1899999999999995</v>
      </c>
      <c r="H36" s="40">
        <f>'Raw Data CR'!I5</f>
        <v>9.9</v>
      </c>
      <c r="I36" s="40">
        <f>'Raw Data CR'!J5</f>
        <v>3.6000000000000005</v>
      </c>
      <c r="J36" s="40">
        <f>'Raw Data CR'!K5</f>
        <v>-3.5900000000000034</v>
      </c>
      <c r="K36" s="40">
        <f>'Raw Data CR'!L5</f>
        <v>-0.16999999999999993</v>
      </c>
      <c r="L36" s="40">
        <f>'Raw Data CR'!M5</f>
        <v>0.17000000000000171</v>
      </c>
      <c r="M36" s="40">
        <f>'Raw Data CR'!N5</f>
        <v>-4.629999999999999</v>
      </c>
      <c r="N36" s="40">
        <f>'Raw Data CR'!O5</f>
        <v>3.7999999999999972</v>
      </c>
      <c r="O36" s="40">
        <f>'Raw Data CR'!P5</f>
        <v>11.2</v>
      </c>
      <c r="P36" s="40">
        <f>'Raw Data CR'!Q5</f>
        <v>-10.980000000000004</v>
      </c>
      <c r="Q36" s="40">
        <f>'Raw Data CR'!R5</f>
        <v>1.5400000000000027</v>
      </c>
      <c r="R36" s="40">
        <f>'Raw Data CR'!S5</f>
        <v>-8.3799999999999955</v>
      </c>
      <c r="S36" s="40">
        <f>'Raw Data CR'!T5</f>
        <v>-1.629999999999999</v>
      </c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>
      <c r="A37" s="40" t="s">
        <v>7</v>
      </c>
      <c r="B37" s="40">
        <f>'Raw Data CR'!C6</f>
        <v>6.59</v>
      </c>
      <c r="C37" s="40">
        <f>'Raw Data CR'!D6</f>
        <v>0.12999999999999989</v>
      </c>
      <c r="D37" s="40">
        <f>'Raw Data CR'!E6</f>
        <v>0.81</v>
      </c>
      <c r="E37" s="40">
        <f>'Raw Data CR'!F6</f>
        <v>1.9000000000000004</v>
      </c>
      <c r="F37" s="40">
        <f>'Raw Data CR'!G6</f>
        <v>0.92999999999999972</v>
      </c>
      <c r="G37" s="40">
        <f>'Raw Data CR'!H6</f>
        <v>-2.9999999999999361E-2</v>
      </c>
      <c r="H37" s="40">
        <f>'Raw Data CR'!I6</f>
        <v>22.29</v>
      </c>
      <c r="I37" s="40">
        <f>'Raw Data CR'!J6</f>
        <v>5.58</v>
      </c>
      <c r="J37" s="40">
        <f>'Raw Data CR'!K6</f>
        <v>-5.5799999999999983</v>
      </c>
      <c r="K37" s="40">
        <f>'Raw Data CR'!L6</f>
        <v>-8.25</v>
      </c>
      <c r="L37" s="40">
        <f>'Raw Data CR'!M6</f>
        <v>5.7500000000000071</v>
      </c>
      <c r="M37" s="40">
        <f>'Raw Data CR'!N6</f>
        <v>1.8600000000000003</v>
      </c>
      <c r="N37" s="40">
        <f>'Raw Data CR'!O6</f>
        <v>-4.8599999999999994</v>
      </c>
      <c r="O37" s="40">
        <f>'Raw Data CR'!P6</f>
        <v>23.6</v>
      </c>
      <c r="P37" s="40">
        <f>'Raw Data CR'!Q6</f>
        <v>-23.099999999999994</v>
      </c>
      <c r="Q37" s="40">
        <f>'Raw Data CR'!R6</f>
        <v>5.49</v>
      </c>
      <c r="R37" s="40">
        <f>'Raw Data CR'!S6</f>
        <v>-4.7700000000000102</v>
      </c>
      <c r="S37" s="40">
        <f>'Raw Data CR'!T6</f>
        <v>3.4200000000000017</v>
      </c>
    </row>
    <row r="38" spans="1:55">
      <c r="A38" s="40" t="s">
        <v>7</v>
      </c>
      <c r="B38" s="40">
        <f>'Raw Data CR'!C7</f>
        <v>5.5</v>
      </c>
      <c r="C38" s="40">
        <f>'Raw Data CR'!D7</f>
        <v>2.5099999999999998</v>
      </c>
      <c r="D38" s="40">
        <f>'Raw Data CR'!E7</f>
        <v>-0.48</v>
      </c>
      <c r="E38" s="40">
        <f>'Raw Data CR'!F7</f>
        <v>1.4399999999999995</v>
      </c>
      <c r="F38" s="40">
        <f>'Raw Data CR'!G7</f>
        <v>0.4399999999999995</v>
      </c>
      <c r="G38" s="40">
        <f>'Raw Data CR'!H7</f>
        <v>-0.56999999999999851</v>
      </c>
      <c r="H38" s="40">
        <f>'Raw Data CR'!I7</f>
        <v>14.09</v>
      </c>
      <c r="I38" s="40">
        <f>'Raw Data CR'!J7</f>
        <v>-5.43</v>
      </c>
      <c r="J38" s="40">
        <f>'Raw Data CR'!K7</f>
        <v>5.4299999999999926</v>
      </c>
      <c r="K38" s="40">
        <f>'Raw Data CR'!L7</f>
        <v>-4.2999999999999989</v>
      </c>
      <c r="L38" s="40">
        <f>'Raw Data CR'!M7</f>
        <v>4.2999999999999972</v>
      </c>
      <c r="M38" s="40">
        <f>'Raw Data CR'!N7</f>
        <v>1.1399999999999999</v>
      </c>
      <c r="N38" s="40">
        <f>'Raw Data CR'!O7</f>
        <v>5.0699999999999932</v>
      </c>
      <c r="O38" s="40">
        <f>'Raw Data CR'!P7</f>
        <v>9.1500000000000021</v>
      </c>
      <c r="P38" s="40">
        <f>'Raw Data CR'!Q7</f>
        <v>-4</v>
      </c>
      <c r="Q38" s="40">
        <f>'Raw Data CR'!R7</f>
        <v>2.3100000000000005</v>
      </c>
      <c r="R38" s="40">
        <f>'Raw Data CR'!S7</f>
        <v>-1.0600000000000023</v>
      </c>
      <c r="S38" s="40">
        <f>'Raw Data CR'!T7</f>
        <v>-0.26999999999999957</v>
      </c>
    </row>
    <row r="39" spans="1:55">
      <c r="A39" s="40" t="s">
        <v>7</v>
      </c>
      <c r="B39" s="40">
        <f>'Raw Data CR'!C8</f>
        <v>4.93</v>
      </c>
      <c r="C39" s="40">
        <f>'Raw Data CR'!D8</f>
        <v>2.73</v>
      </c>
      <c r="D39" s="40">
        <f>'Raw Data CR'!E8</f>
        <v>-0.65999999999999992</v>
      </c>
      <c r="E39" s="40">
        <f>'Raw Data CR'!F8</f>
        <v>1.4800000000000004</v>
      </c>
      <c r="F39" s="40">
        <f>'Raw Data CR'!G8</f>
        <v>0.83999999999999986</v>
      </c>
      <c r="G39" s="40">
        <f>'Raw Data CR'!H8</f>
        <v>0.19999999999999929</v>
      </c>
      <c r="H39" s="40">
        <f>'Raw Data CR'!I8</f>
        <v>9.32</v>
      </c>
      <c r="I39" s="40">
        <f>'Raw Data CR'!J8</f>
        <v>-1.1600000000000001</v>
      </c>
      <c r="J39" s="40">
        <f>'Raw Data CR'!K8</f>
        <v>-2.4300000000000068</v>
      </c>
      <c r="K39" s="40">
        <f>'Raw Data CR'!L8</f>
        <v>-9.4299999999999979</v>
      </c>
      <c r="L39" s="40">
        <f>'Raw Data CR'!M8</f>
        <v>9.4300000000000068</v>
      </c>
      <c r="M39" s="40">
        <f>'Raw Data CR'!N8</f>
        <v>-3.4399999999999995</v>
      </c>
      <c r="N39" s="40">
        <f>'Raw Data CR'!O8</f>
        <v>2.6400000000000006</v>
      </c>
      <c r="O39" s="40">
        <f>'Raw Data CR'!P8</f>
        <v>22.54</v>
      </c>
      <c r="P39" s="40">
        <f>'Raw Data CR'!Q8</f>
        <v>-14.840000000000003</v>
      </c>
      <c r="Q39" s="40">
        <f>'Raw Data CR'!R8</f>
        <v>6.2200000000000006</v>
      </c>
      <c r="R39" s="40">
        <f>'Raw Data CR'!S8</f>
        <v>-5.7199999999999989</v>
      </c>
      <c r="S39" s="40">
        <f>'Raw Data CR'!T8</f>
        <v>-0.66000000000000014</v>
      </c>
    </row>
    <row r="40" spans="1:55">
      <c r="A40" s="40" t="s">
        <v>7</v>
      </c>
      <c r="B40" s="40">
        <f>'Raw Data CR'!C9</f>
        <v>6.84</v>
      </c>
      <c r="C40" s="40">
        <f>'Raw Data CR'!D9</f>
        <v>2.84</v>
      </c>
      <c r="D40" s="40">
        <f>'Raw Data CR'!E9</f>
        <v>1.5499999999999998</v>
      </c>
      <c r="E40" s="40">
        <f>'Raw Data CR'!F9</f>
        <v>1.0199999999999996</v>
      </c>
      <c r="F40" s="40">
        <f>'Raw Data CR'!G9</f>
        <v>0.45999999999999908</v>
      </c>
      <c r="G40" s="40">
        <f>'Raw Data CR'!H9</f>
        <v>-0.10000000000000142</v>
      </c>
      <c r="H40" s="40">
        <f>'Raw Data CR'!I9</f>
        <v>17.760000000000002</v>
      </c>
      <c r="I40" s="40">
        <f>'Raw Data CR'!J9</f>
        <v>-4.13</v>
      </c>
      <c r="J40" s="40">
        <f>'Raw Data CR'!K9</f>
        <v>3.9399999999999977</v>
      </c>
      <c r="K40" s="40">
        <f>'Raw Data CR'!L9</f>
        <v>-4.42</v>
      </c>
      <c r="L40" s="40">
        <f>'Raw Data CR'!M9</f>
        <v>4.4200000000000017</v>
      </c>
      <c r="M40" s="40">
        <f>'Raw Data CR'!N9</f>
        <v>-4.5200000000000005</v>
      </c>
      <c r="N40" s="40">
        <f>'Raw Data CR'!O9</f>
        <v>5.2799999999999869</v>
      </c>
      <c r="O40" s="40">
        <f>'Raw Data CR'!P9</f>
        <v>22.47</v>
      </c>
      <c r="P40" s="40">
        <f>'Raw Data CR'!Q9</f>
        <v>-26.390000000000008</v>
      </c>
      <c r="Q40" s="40">
        <f>'Raw Data CR'!R9</f>
        <v>-2.21</v>
      </c>
      <c r="R40" s="40">
        <f>'Raw Data CR'!S9</f>
        <v>3</v>
      </c>
      <c r="S40" s="40">
        <f>'Raw Data CR'!T9</f>
        <v>0.51999999999999957</v>
      </c>
    </row>
    <row r="41" spans="1:55">
      <c r="A41" s="40" t="s">
        <v>7</v>
      </c>
      <c r="B41" s="40">
        <f>'Raw Data CR'!C10</f>
        <v>4.4499999999999993</v>
      </c>
      <c r="C41" s="40">
        <f>'Raw Data CR'!D10</f>
        <v>1.06</v>
      </c>
      <c r="D41" s="40">
        <f>'Raw Data CR'!E10</f>
        <v>1.78</v>
      </c>
      <c r="E41" s="40">
        <f>'Raw Data CR'!F10</f>
        <v>2.2900000000000009</v>
      </c>
      <c r="F41" s="40">
        <f>'Raw Data CR'!G10</f>
        <v>1.5500000000000007</v>
      </c>
      <c r="G41" s="40">
        <f>'Raw Data CR'!H10</f>
        <v>0.80999999999999872</v>
      </c>
      <c r="H41" s="40">
        <f>'Raw Data CR'!I10</f>
        <v>12.1</v>
      </c>
      <c r="I41" s="40">
        <f>'Raw Data CR'!J10</f>
        <v>4.09</v>
      </c>
      <c r="J41" s="40">
        <f>'Raw Data CR'!K10</f>
        <v>-4.0900000000000034</v>
      </c>
      <c r="K41" s="40">
        <f>'Raw Data CR'!L10</f>
        <v>-1.4399999999999995</v>
      </c>
      <c r="L41" s="40">
        <f>'Raw Data CR'!M10</f>
        <v>1.4400000000000119</v>
      </c>
      <c r="M41" s="40">
        <f>'Raw Data CR'!N10</f>
        <v>-0.24000000000000021</v>
      </c>
      <c r="N41" s="40">
        <f>'Raw Data CR'!O10</f>
        <v>-1.1700000000000017</v>
      </c>
      <c r="O41" s="40">
        <f>'Raw Data CR'!P10</f>
        <v>3.8300000000000018</v>
      </c>
      <c r="P41" s="40">
        <f>'Raw Data CR'!Q10</f>
        <v>-12.260000000000005</v>
      </c>
      <c r="Q41" s="40">
        <f>'Raw Data CR'!R10</f>
        <v>2.0599999999999987</v>
      </c>
      <c r="R41" s="40">
        <f>'Raw Data CR'!S10</f>
        <v>-4.4599999999999937</v>
      </c>
      <c r="S41" s="40">
        <f>'Raw Data CR'!T10</f>
        <v>0.94999999999999929</v>
      </c>
    </row>
    <row r="42" spans="1:55">
      <c r="A42" s="40" t="s">
        <v>7</v>
      </c>
      <c r="B42" s="40">
        <f>'Raw Data CR'!C11</f>
        <v>7.7799999999999994</v>
      </c>
      <c r="C42" s="40">
        <f>'Raw Data CR'!D11</f>
        <v>3.3199999999999994</v>
      </c>
      <c r="D42" s="40">
        <f>'Raw Data CR'!E11</f>
        <v>2.0000000000000018E-2</v>
      </c>
      <c r="E42" s="40">
        <f>'Raw Data CR'!F11</f>
        <v>0.11000000000000121</v>
      </c>
      <c r="F42" s="40">
        <f>'Raw Data CR'!G11</f>
        <v>0.38000000000000078</v>
      </c>
      <c r="G42" s="40">
        <f>'Raw Data CR'!H11</f>
        <v>0.65000000000000036</v>
      </c>
      <c r="H42" s="40">
        <f>'Raw Data CR'!I11</f>
        <v>17.97</v>
      </c>
      <c r="I42" s="40">
        <f>'Raw Data CR'!J11</f>
        <v>-1.4999999999999998</v>
      </c>
      <c r="J42" s="40">
        <f>'Raw Data CR'!K11</f>
        <v>1.5</v>
      </c>
      <c r="K42" s="40">
        <f>'Raw Data CR'!L11</f>
        <v>-9.77</v>
      </c>
      <c r="L42" s="40">
        <f>'Raw Data CR'!M11</f>
        <v>9.769999999999996</v>
      </c>
      <c r="M42" s="40">
        <f>'Raw Data CR'!N11</f>
        <v>6.09</v>
      </c>
      <c r="N42" s="40">
        <f>'Raw Data CR'!O11</f>
        <v>-4.3000000000000114</v>
      </c>
      <c r="O42" s="40">
        <f>'Raw Data CR'!P11</f>
        <v>23.08</v>
      </c>
      <c r="P42" s="40">
        <f>'Raw Data CR'!Q11</f>
        <v>-21.669999999999995</v>
      </c>
      <c r="Q42" s="40">
        <f>'Raw Data CR'!R11</f>
        <v>2.8100000000000023</v>
      </c>
      <c r="R42" s="40">
        <f>'Raw Data CR'!S11</f>
        <v>0.53999999999999204</v>
      </c>
      <c r="S42" s="40">
        <f>'Raw Data CR'!T11</f>
        <v>1.9100000000000001</v>
      </c>
    </row>
    <row r="43" spans="1:55">
      <c r="A43" s="40" t="s">
        <v>7</v>
      </c>
      <c r="B43" s="40">
        <f>'Raw Data CR'!C12</f>
        <v>0.5</v>
      </c>
      <c r="C43" s="40">
        <f>'Raw Data CR'!D12</f>
        <v>-2.0099999999999998</v>
      </c>
      <c r="D43" s="40">
        <f>'Raw Data CR'!E12</f>
        <v>0.83999999999999986</v>
      </c>
      <c r="E43" s="40">
        <f>'Raw Data CR'!F12</f>
        <v>1.0199999999999996</v>
      </c>
      <c r="F43" s="40">
        <f>'Raw Data CR'!G12</f>
        <v>0.61999999999999744</v>
      </c>
      <c r="G43" s="40">
        <f>'Raw Data CR'!H12</f>
        <v>0.22000000000000242</v>
      </c>
      <c r="H43" s="40">
        <f>'Raw Data CR'!I12</f>
        <v>11.58</v>
      </c>
      <c r="I43" s="40">
        <f>'Raw Data CR'!J12</f>
        <v>-1.35</v>
      </c>
      <c r="J43" s="40">
        <f>'Raw Data CR'!K12</f>
        <v>-2.4500000000000028</v>
      </c>
      <c r="K43" s="40">
        <f>'Raw Data CR'!L12</f>
        <v>-7.139999999999997</v>
      </c>
      <c r="L43" s="40">
        <f>'Raw Data CR'!M12</f>
        <v>5.769999999999996</v>
      </c>
      <c r="M43" s="40">
        <f>'Raw Data CR'!N12</f>
        <v>3.17</v>
      </c>
      <c r="N43" s="40">
        <f>'Raw Data CR'!O12</f>
        <v>-3.9399999999999977</v>
      </c>
      <c r="O43" s="40">
        <f>'Raw Data CR'!P12</f>
        <v>20.120000000000005</v>
      </c>
      <c r="P43" s="40">
        <f>'Raw Data CR'!Q12</f>
        <v>-20.11</v>
      </c>
      <c r="Q43" s="40">
        <f>'Raw Data CR'!R12</f>
        <v>3.0600000000000005</v>
      </c>
      <c r="R43" s="40">
        <f>'Raw Data CR'!S12</f>
        <v>-3.3399999999999892</v>
      </c>
      <c r="S43" s="40">
        <f>'Raw Data CR'!T12</f>
        <v>0.80000000000000071</v>
      </c>
    </row>
    <row r="44" spans="1:55">
      <c r="A44" s="40" t="s">
        <v>7</v>
      </c>
      <c r="B44" s="40">
        <f>'Raw Data CR'!C13</f>
        <v>0.57999999999999963</v>
      </c>
      <c r="C44" s="40">
        <f>'Raw Data CR'!D13</f>
        <v>0.47</v>
      </c>
      <c r="D44" s="40">
        <f>'Raw Data CR'!E13</f>
        <v>0.81</v>
      </c>
      <c r="E44" s="40">
        <f>'Raw Data CR'!F13</f>
        <v>1.1799999999999997</v>
      </c>
      <c r="F44" s="40">
        <f>'Raw Data CR'!G13</f>
        <v>0.8100000000000005</v>
      </c>
      <c r="G44" s="40">
        <f>'Raw Data CR'!H13</f>
        <v>0.4399999999999995</v>
      </c>
      <c r="H44" s="40">
        <f>'Raw Data CR'!I13</f>
        <v>-0.12999999999999901</v>
      </c>
      <c r="I44" s="40">
        <f>'Raw Data CR'!J13</f>
        <v>2.2200000000000006</v>
      </c>
      <c r="J44" s="40">
        <f>'Raw Data CR'!K13</f>
        <v>-2.2199999999999989</v>
      </c>
      <c r="K44" s="40">
        <f>'Raw Data CR'!L13</f>
        <v>-10.209999999999999</v>
      </c>
      <c r="L44" s="40">
        <f>'Raw Data CR'!M13</f>
        <v>2.1199999999999903</v>
      </c>
      <c r="M44" s="40">
        <f>'Raw Data CR'!N13</f>
        <v>-2.9799999999999995</v>
      </c>
      <c r="N44" s="40">
        <f>'Raw Data CR'!O13</f>
        <v>-0.43000000000000682</v>
      </c>
      <c r="O44" s="40">
        <f>'Raw Data CR'!P13</f>
        <v>13.200000000000003</v>
      </c>
      <c r="P44" s="40">
        <f>'Raw Data CR'!Q13</f>
        <v>-24.099999999999994</v>
      </c>
      <c r="Q44" s="40">
        <f>'Raw Data CR'!R13</f>
        <v>-2.1000000000000014</v>
      </c>
      <c r="R44" s="40">
        <f>'Raw Data CR'!S13</f>
        <v>2.9299999999999997</v>
      </c>
      <c r="S44" s="40">
        <f>'Raw Data CR'!T13</f>
        <v>0.67000000000000171</v>
      </c>
    </row>
    <row r="45" spans="1:55">
      <c r="A45" s="40" t="s">
        <v>7</v>
      </c>
      <c r="B45" s="40">
        <f>'Raw Data CR'!C14</f>
        <v>3.62</v>
      </c>
      <c r="C45" s="40">
        <f>'Raw Data CR'!D14</f>
        <v>1.63</v>
      </c>
      <c r="D45" s="40">
        <f>'Raw Data CR'!E14</f>
        <v>-0.36000000000000004</v>
      </c>
      <c r="E45" s="40">
        <f>'Raw Data CR'!F14</f>
        <v>0.59999999999999964</v>
      </c>
      <c r="F45" s="40">
        <f>'Raw Data CR'!G14</f>
        <v>7.9999999999998295E-2</v>
      </c>
      <c r="G45" s="40">
        <f>'Raw Data CR'!H14</f>
        <v>-0.46000000000000085</v>
      </c>
      <c r="H45" s="40">
        <f>'Raw Data CR'!I14</f>
        <v>8.86</v>
      </c>
      <c r="I45" s="40">
        <f>'Raw Data CR'!J14</f>
        <v>-3.41</v>
      </c>
      <c r="J45" s="40">
        <f>'Raw Data CR'!K14</f>
        <v>3.4100000000000108</v>
      </c>
      <c r="K45" s="40">
        <f>'Raw Data CR'!L14</f>
        <v>-4.58</v>
      </c>
      <c r="L45" s="40">
        <f>'Raw Data CR'!M14</f>
        <v>7.9000000000000057</v>
      </c>
      <c r="M45" s="40">
        <f>'Raw Data CR'!N14</f>
        <v>2.2799999999999994</v>
      </c>
      <c r="N45" s="40">
        <f>'Raw Data CR'!O14</f>
        <v>-2.0000000000010232E-2</v>
      </c>
      <c r="O45" s="40">
        <f>'Raw Data CR'!P14</f>
        <v>30.950000000000003</v>
      </c>
      <c r="P45" s="40">
        <f>'Raw Data CR'!Q14</f>
        <v>-39.6</v>
      </c>
      <c r="Q45" s="40">
        <f>'Raw Data CR'!R14</f>
        <v>2.6100000000000012</v>
      </c>
      <c r="R45" s="40">
        <f>'Raw Data CR'!S14</f>
        <v>-7.1100000000000065</v>
      </c>
      <c r="S45" s="40">
        <f>'Raw Data CR'!T14</f>
        <v>1.1500000000000021</v>
      </c>
    </row>
    <row r="46" spans="1:55">
      <c r="A46" s="40" t="s">
        <v>7</v>
      </c>
      <c r="B46" s="40">
        <f>'Raw Data CR'!C15</f>
        <v>4.4800000000000004</v>
      </c>
      <c r="C46" s="40">
        <f>'Raw Data CR'!D15</f>
        <v>1.56</v>
      </c>
      <c r="D46" s="40">
        <f>'Raw Data CR'!E15</f>
        <v>1.17</v>
      </c>
      <c r="E46" s="40">
        <f>'Raw Data CR'!F15</f>
        <v>1.9399999999999995</v>
      </c>
      <c r="F46" s="40">
        <f>'Raw Data CR'!G15</f>
        <v>0.52999999999999936</v>
      </c>
      <c r="G46" s="40">
        <f>'Raw Data CR'!H15</f>
        <v>-0.88000000000000078</v>
      </c>
      <c r="H46" s="40">
        <f>'Raw Data CR'!I15</f>
        <v>11.950000000000001</v>
      </c>
      <c r="I46" s="40">
        <f>'Raw Data CR'!J15</f>
        <v>-7.16</v>
      </c>
      <c r="J46" s="40">
        <f>'Raw Data CR'!K15</f>
        <v>7.1599999999999966</v>
      </c>
      <c r="K46" s="40">
        <f>'Raw Data CR'!L15</f>
        <v>-4.5600000000000005</v>
      </c>
      <c r="L46" s="40">
        <f>'Raw Data CR'!M15</f>
        <v>4.5600000000000023</v>
      </c>
      <c r="M46" s="40">
        <f>'Raw Data CR'!N15</f>
        <v>-0.41999999999999993</v>
      </c>
      <c r="N46" s="40">
        <f>'Raw Data CR'!O15</f>
        <v>6.519999999999996</v>
      </c>
      <c r="O46" s="40">
        <f>'Raw Data CR'!P15</f>
        <v>15.2</v>
      </c>
      <c r="P46" s="40">
        <f>'Raw Data CR'!Q15</f>
        <v>-16.760000000000005</v>
      </c>
      <c r="Q46" s="40">
        <f>'Raw Data CR'!R15</f>
        <v>2.6799999999999997</v>
      </c>
      <c r="R46" s="40">
        <f>'Raw Data CR'!S15</f>
        <v>-7.6899999999999977</v>
      </c>
      <c r="S46" s="40">
        <f>'Raw Data CR'!T15</f>
        <v>0.94999999999999929</v>
      </c>
    </row>
    <row r="47" spans="1:55">
      <c r="A47" s="40" t="s">
        <v>7</v>
      </c>
      <c r="B47" s="40">
        <f>'Raw Data CR'!C16</f>
        <v>3.13</v>
      </c>
      <c r="C47" s="40">
        <f>'Raw Data CR'!D16</f>
        <v>1.08</v>
      </c>
      <c r="D47" s="40">
        <f>'Raw Data CR'!E16</f>
        <v>2.0000000000000018E-2</v>
      </c>
      <c r="E47" s="40">
        <f>'Raw Data CR'!F16</f>
        <v>2.7699999999999996</v>
      </c>
      <c r="F47" s="40">
        <f>'Raw Data CR'!G16</f>
        <v>1.3199999999999985</v>
      </c>
      <c r="G47" s="40">
        <f>'Raw Data CR'!H16</f>
        <v>-0.13999999999999879</v>
      </c>
      <c r="H47" s="40">
        <f>'Raw Data CR'!I16</f>
        <v>10.399999999999999</v>
      </c>
      <c r="I47" s="40">
        <f>'Raw Data CR'!J16</f>
        <v>-4.41</v>
      </c>
      <c r="J47" s="40">
        <f>'Raw Data CR'!K16</f>
        <v>9.9699999999999989</v>
      </c>
      <c r="K47" s="40">
        <f>'Raw Data CR'!L16</f>
        <v>-6.8999999999999995</v>
      </c>
      <c r="L47" s="40">
        <f>'Raw Data CR'!M16</f>
        <v>6.8900000000000006</v>
      </c>
      <c r="M47" s="40">
        <f>'Raw Data CR'!N16</f>
        <v>-3.4400000000000004</v>
      </c>
      <c r="N47" s="40">
        <f>'Raw Data CR'!O16</f>
        <v>6.1599999999999966</v>
      </c>
      <c r="O47" s="40">
        <f>'Raw Data CR'!P16</f>
        <v>1.3200000000000003</v>
      </c>
      <c r="P47" s="40">
        <f>'Raw Data CR'!Q16</f>
        <v>-1.5799999999999983</v>
      </c>
      <c r="Q47" s="40">
        <f>'Raw Data CR'!R16</f>
        <v>-1.42</v>
      </c>
      <c r="R47" s="40">
        <f>'Raw Data CR'!S16</f>
        <v>3.7199999999999989</v>
      </c>
      <c r="S47" s="40">
        <f>'Raw Data CR'!T16</f>
        <v>0</v>
      </c>
    </row>
    <row r="48" spans="1:55">
      <c r="A48" s="40" t="s">
        <v>7</v>
      </c>
      <c r="B48" s="40">
        <f>'Raw Data CR'!C17</f>
        <v>4.26</v>
      </c>
      <c r="C48" s="40">
        <f>'Raw Data CR'!D17</f>
        <v>0.80000000000000027</v>
      </c>
      <c r="D48" s="40">
        <f>'Raw Data CR'!E17</f>
        <v>0.44999999999999973</v>
      </c>
      <c r="E48" s="40">
        <f>'Raw Data CR'!F17</f>
        <v>1.2900000000000009</v>
      </c>
      <c r="F48" s="40">
        <f>'Raw Data CR'!G17</f>
        <v>0.59999999999999964</v>
      </c>
      <c r="G48" s="40">
        <f>'Raw Data CR'!H17</f>
        <v>-9.9999999999999645E-2</v>
      </c>
      <c r="H48" s="40">
        <f>'Raw Data CR'!I17</f>
        <v>14.209999999999997</v>
      </c>
      <c r="I48" s="40">
        <f>'Raw Data CR'!J17</f>
        <v>-1.7500000000000002</v>
      </c>
      <c r="J48" s="40">
        <f>'Raw Data CR'!K17</f>
        <v>1.75</v>
      </c>
      <c r="K48" s="40">
        <f>'Raw Data CR'!L17</f>
        <v>-2.67</v>
      </c>
      <c r="L48" s="40">
        <f>'Raw Data CR'!M17</f>
        <v>2.6700000000000017</v>
      </c>
      <c r="M48" s="40">
        <f>'Raw Data CR'!N17</f>
        <v>-7.76</v>
      </c>
      <c r="N48" s="40">
        <f>'Raw Data CR'!O17</f>
        <v>7.9099999999999966</v>
      </c>
      <c r="O48" s="40">
        <f>'Raw Data CR'!P17</f>
        <v>27.240000000000002</v>
      </c>
      <c r="P48" s="40">
        <f>'Raw Data CR'!Q17</f>
        <v>-14.069999999999993</v>
      </c>
      <c r="Q48" s="40">
        <f>'Raw Data CR'!R17</f>
        <v>2.2800000000000011</v>
      </c>
      <c r="R48" s="40">
        <f>'Raw Data CR'!S17</f>
        <v>-1.9500000000000028</v>
      </c>
      <c r="S48" s="40">
        <f>'Raw Data CR'!T17</f>
        <v>1.3399999999999999</v>
      </c>
    </row>
    <row r="49" spans="1:19">
      <c r="A49" s="40" t="s">
        <v>7</v>
      </c>
      <c r="B49" s="40">
        <f>'Raw Data CR'!C18</f>
        <v>6.21</v>
      </c>
      <c r="C49" s="40">
        <f>'Raw Data CR'!D18</f>
        <v>2.5399999999999996</v>
      </c>
      <c r="D49" s="40">
        <f>'Raw Data CR'!E18</f>
        <v>0.11000000000000032</v>
      </c>
      <c r="E49" s="40">
        <f>'Raw Data CR'!F18</f>
        <v>2.3800000000000008</v>
      </c>
      <c r="F49" s="40">
        <f>'Raw Data CR'!G18</f>
        <v>1.3599999999999994</v>
      </c>
      <c r="G49" s="40">
        <f>'Raw Data CR'!H18</f>
        <v>0.35000000000000142</v>
      </c>
      <c r="H49" s="40">
        <f>'Raw Data CR'!I18</f>
        <v>11.96</v>
      </c>
      <c r="I49" s="40">
        <f>'Raw Data CR'!J18</f>
        <v>4.7700000000000005</v>
      </c>
      <c r="J49" s="40">
        <f>'Raw Data CR'!K18</f>
        <v>-4.7700000000000102</v>
      </c>
      <c r="K49" s="40">
        <f>'Raw Data CR'!L18</f>
        <v>9.9999999999997868E-3</v>
      </c>
      <c r="L49" s="40">
        <f>'Raw Data CR'!M18</f>
        <v>-1.0000000000005116E-2</v>
      </c>
      <c r="M49" s="40">
        <f>'Raw Data CR'!N18</f>
        <v>-4.76</v>
      </c>
      <c r="N49" s="40">
        <f>'Raw Data CR'!O18</f>
        <v>1.3799999999999955</v>
      </c>
      <c r="O49" s="40">
        <f>'Raw Data CR'!P18</f>
        <v>5.5399999999999991</v>
      </c>
      <c r="P49" s="40">
        <f>'Raw Data CR'!Q18</f>
        <v>-5.8599999999999994</v>
      </c>
      <c r="Q49" s="40">
        <f>'Raw Data CR'!R18</f>
        <v>0.13000000000000078</v>
      </c>
      <c r="R49" s="40">
        <f>'Raw Data CR'!S18</f>
        <v>0.64999999999999147</v>
      </c>
      <c r="S49" s="40">
        <f>'Raw Data CR'!T18</f>
        <v>1.6699999999999982</v>
      </c>
    </row>
    <row r="50" spans="1:19">
      <c r="A50" s="40" t="s">
        <v>7</v>
      </c>
      <c r="B50" s="40">
        <f>'Raw Data CR'!C19</f>
        <v>7.1300000000000008</v>
      </c>
      <c r="C50" s="40">
        <f>'Raw Data CR'!D19</f>
        <v>3.9899999999999998</v>
      </c>
      <c r="D50" s="40">
        <f>'Raw Data CR'!E19</f>
        <v>0.85999999999999988</v>
      </c>
      <c r="E50" s="40">
        <f>'Raw Data CR'!F19</f>
        <v>-1.9000000000000004</v>
      </c>
      <c r="F50" s="40">
        <f>'Raw Data CR'!G19</f>
        <v>-1.9299999999999997</v>
      </c>
      <c r="G50" s="40">
        <f>'Raw Data CR'!H19</f>
        <v>-1.9499999999999993</v>
      </c>
      <c r="H50" s="40">
        <f>'Raw Data CR'!I19</f>
        <v>12.069999999999999</v>
      </c>
      <c r="I50" s="40">
        <f>'Raw Data CR'!J19</f>
        <v>-0.18999999999999995</v>
      </c>
      <c r="J50" s="40">
        <f>'Raw Data CR'!K19</f>
        <v>0.18999999999999773</v>
      </c>
      <c r="K50" s="40">
        <f>'Raw Data CR'!L19</f>
        <v>-2.6099999999999994</v>
      </c>
      <c r="L50" s="40">
        <f>'Raw Data CR'!M19</f>
        <v>1.5600000000000094</v>
      </c>
      <c r="M50" s="40">
        <f>'Raw Data CR'!N19</f>
        <v>-7.77</v>
      </c>
      <c r="N50" s="40">
        <f>'Raw Data CR'!O19</f>
        <v>7.0799999999999983</v>
      </c>
      <c r="O50" s="40">
        <f>'Raw Data CR'!P19</f>
        <v>28.36</v>
      </c>
      <c r="P50" s="40">
        <f>'Raw Data CR'!Q19</f>
        <v>-39.110000000000007</v>
      </c>
      <c r="Q50" s="40">
        <f>'Raw Data CR'!R19</f>
        <v>0.76000000000000156</v>
      </c>
      <c r="R50" s="40">
        <f>'Raw Data CR'!S19</f>
        <v>1.5799999999999983</v>
      </c>
      <c r="S50" s="40">
        <f>'Raw Data CR'!T19</f>
        <v>3.9999999999999147E-2</v>
      </c>
    </row>
    <row r="51" spans="1:19">
      <c r="A51" s="40" t="s">
        <v>7</v>
      </c>
      <c r="B51" s="40">
        <f>'Raw Data CR'!C20</f>
        <v>1.06</v>
      </c>
      <c r="C51" s="40">
        <f>'Raw Data CR'!D20</f>
        <v>0.65000000000000013</v>
      </c>
      <c r="D51" s="40">
        <f>'Raw Data CR'!E20</f>
        <v>1.0000000000000009E-2</v>
      </c>
      <c r="E51" s="40">
        <f>'Raw Data CR'!F20</f>
        <v>0.85999999999999943</v>
      </c>
      <c r="F51" s="40">
        <f>'Raw Data CR'!G20</f>
        <v>0.66999999999999815</v>
      </c>
      <c r="G51" s="40">
        <f>'Raw Data CR'!H20</f>
        <v>0.4599999999999973</v>
      </c>
      <c r="H51" s="40">
        <f>'Raw Data CR'!I20</f>
        <v>1.6599999999999993</v>
      </c>
      <c r="I51" s="40">
        <f>'Raw Data CR'!J20</f>
        <v>-1.1300000000000001</v>
      </c>
      <c r="J51" s="40">
        <f>'Raw Data CR'!K20</f>
        <v>1.1299999999999955</v>
      </c>
      <c r="K51" s="40">
        <f>'Raw Data CR'!L20</f>
        <v>-8.7399999999999984</v>
      </c>
      <c r="L51" s="40">
        <f>'Raw Data CR'!M20</f>
        <v>5.8300000000000125</v>
      </c>
      <c r="M51" s="40">
        <f>'Raw Data CR'!N20</f>
        <v>0.5600000000000005</v>
      </c>
      <c r="N51" s="40">
        <f>'Raw Data CR'!O20</f>
        <v>-0.20000000000000284</v>
      </c>
      <c r="O51" s="40">
        <f>'Raw Data CR'!P20</f>
        <v>0.4399999999999995</v>
      </c>
      <c r="P51" s="40">
        <f>'Raw Data CR'!Q20</f>
        <v>3.0799999999999983</v>
      </c>
      <c r="Q51" s="40">
        <f>'Raw Data CR'!R20</f>
        <v>3.0299999999999994</v>
      </c>
      <c r="R51" s="40">
        <f>'Raw Data CR'!S20</f>
        <v>-5.3499999999999943</v>
      </c>
      <c r="S51" s="40">
        <f>'Raw Data CR'!T20</f>
        <v>-0.27999999999999758</v>
      </c>
    </row>
    <row r="52" spans="1:19">
      <c r="A52" s="40" t="s">
        <v>7</v>
      </c>
      <c r="B52" s="40">
        <f>'Raw Data CR'!C21</f>
        <v>5.0100000000000007</v>
      </c>
      <c r="C52" s="40">
        <f>'Raw Data CR'!D21</f>
        <v>2.68</v>
      </c>
      <c r="D52" s="40">
        <f>'Raw Data CR'!E21</f>
        <v>0.35000000000000009</v>
      </c>
      <c r="E52" s="40">
        <f>'Raw Data CR'!F21</f>
        <v>-9.9999999999999645E-2</v>
      </c>
      <c r="F52" s="40">
        <f>'Raw Data CR'!G21</f>
        <v>0.35999999999999943</v>
      </c>
      <c r="G52" s="40">
        <f>'Raw Data CR'!H21</f>
        <v>0.47000000000000064</v>
      </c>
      <c r="H52" s="40">
        <f>'Raw Data CR'!I21</f>
        <v>11.6</v>
      </c>
      <c r="I52" s="40">
        <f>'Raw Data CR'!J21</f>
        <v>-1.9999999999999996</v>
      </c>
      <c r="J52" s="40">
        <f>'Raw Data CR'!K21</f>
        <v>2</v>
      </c>
      <c r="K52" s="40">
        <f>'Raw Data CR'!L21</f>
        <v>-7.5</v>
      </c>
      <c r="L52" s="40">
        <f>'Raw Data CR'!M21</f>
        <v>8.4400000000000048</v>
      </c>
      <c r="M52" s="40">
        <f>'Raw Data CR'!N21</f>
        <v>-4.43</v>
      </c>
      <c r="N52" s="40">
        <f>'Raw Data CR'!O21</f>
        <v>3.7700000000000102</v>
      </c>
      <c r="O52" s="40">
        <f>'Raw Data CR'!P21</f>
        <v>4.59</v>
      </c>
      <c r="P52" s="40">
        <f>'Raw Data CR'!Q21</f>
        <v>1.0900000000000034</v>
      </c>
      <c r="Q52" s="40">
        <f>'Raw Data CR'!R21</f>
        <v>5.69</v>
      </c>
      <c r="R52" s="40">
        <f>'Raw Data CR'!S21</f>
        <v>-2.0100000000000051</v>
      </c>
      <c r="S52" s="40">
        <f>'Raw Data CR'!T21</f>
        <v>-1.0399999999999991</v>
      </c>
    </row>
    <row r="53" spans="1:19">
      <c r="A53" s="40" t="s">
        <v>7</v>
      </c>
      <c r="B53" s="40">
        <f>'Raw Data CR'!C22</f>
        <v>3.76</v>
      </c>
      <c r="C53" s="40">
        <f>'Raw Data CR'!D22</f>
        <v>1.46</v>
      </c>
      <c r="D53" s="40">
        <f>'Raw Data CR'!E22</f>
        <v>-0.83000000000000007</v>
      </c>
      <c r="E53" s="40">
        <f>'Raw Data CR'!F22</f>
        <v>1.7900000000000009</v>
      </c>
      <c r="F53" s="40">
        <f>'Raw Data CR'!G22</f>
        <v>0.84999999999999964</v>
      </c>
      <c r="G53" s="40">
        <f>'Raw Data CR'!H22</f>
        <v>-9.9999999999999645E-2</v>
      </c>
      <c r="H53" s="40">
        <f>'Raw Data CR'!I22</f>
        <v>9.59</v>
      </c>
      <c r="I53" s="40">
        <f>'Raw Data CR'!J22</f>
        <v>5.1199999999999992</v>
      </c>
      <c r="J53" s="40">
        <f>'Raw Data CR'!K22</f>
        <v>-5.1200000000000045</v>
      </c>
      <c r="K53" s="40">
        <f>'Raw Data CR'!L22</f>
        <v>-6.47</v>
      </c>
      <c r="L53" s="40">
        <f>'Raw Data CR'!M22</f>
        <v>6.8399999999999892</v>
      </c>
      <c r="M53" s="40">
        <f>'Raw Data CR'!N22</f>
        <v>-3.4200000000000017</v>
      </c>
      <c r="N53" s="40">
        <f>'Raw Data CR'!O22</f>
        <v>1.1299999999999955</v>
      </c>
      <c r="O53" s="40">
        <f>'Raw Data CR'!P22</f>
        <v>16.880000000000003</v>
      </c>
      <c r="P53" s="40">
        <f>'Raw Data CR'!Q22</f>
        <v>-15.509999999999998</v>
      </c>
      <c r="Q53" s="40">
        <f>'Raw Data CR'!R22</f>
        <v>6.8899999999999988</v>
      </c>
      <c r="R53" s="40">
        <f>'Raw Data CR'!S22</f>
        <v>-8.25</v>
      </c>
      <c r="S53" s="40">
        <f>'Raw Data CR'!T22</f>
        <v>0.41000000000000014</v>
      </c>
    </row>
    <row r="54" spans="1:19">
      <c r="A54" s="40" t="s">
        <v>7</v>
      </c>
      <c r="B54" s="40">
        <f>'Raw Data CR'!C23</f>
        <v>8.4600000000000009</v>
      </c>
      <c r="C54" s="40">
        <f>'Raw Data CR'!D23</f>
        <v>3.7</v>
      </c>
      <c r="D54" s="40">
        <f>'Raw Data CR'!E23</f>
        <v>-1.06</v>
      </c>
      <c r="E54" s="40">
        <f>'Raw Data CR'!F23</f>
        <v>0.32000000000000028</v>
      </c>
      <c r="F54" s="40">
        <f>'Raw Data CR'!G23</f>
        <v>-0.58999999999999986</v>
      </c>
      <c r="G54" s="40">
        <f>'Raw Data CR'!H23</f>
        <v>-1.5</v>
      </c>
      <c r="H54" s="40">
        <f>'Raw Data CR'!I23</f>
        <v>20.8</v>
      </c>
      <c r="I54" s="40">
        <f>'Raw Data CR'!J23</f>
        <v>-5.22</v>
      </c>
      <c r="J54" s="40">
        <f>'Raw Data CR'!K23</f>
        <v>4.980000000000004</v>
      </c>
      <c r="K54" s="40">
        <f>'Raw Data CR'!L23</f>
        <v>-7.2299999999999995</v>
      </c>
      <c r="L54" s="40">
        <f>'Raw Data CR'!M23</f>
        <v>-9.1700000000000017</v>
      </c>
      <c r="M54" s="40">
        <f>'Raw Data CR'!N23</f>
        <v>-3.6499999999999995</v>
      </c>
      <c r="N54" s="40">
        <f>'Raw Data CR'!O23</f>
        <v>4.8599999999999994</v>
      </c>
      <c r="O54" s="40">
        <f>'Raw Data CR'!P23</f>
        <v>24.68</v>
      </c>
      <c r="P54" s="40">
        <f>'Raw Data CR'!Q23</f>
        <v>-16.430000000000007</v>
      </c>
      <c r="Q54" s="40">
        <f>'Raw Data CR'!R23</f>
        <v>2.1400000000000006</v>
      </c>
      <c r="R54" s="40">
        <f>'Raw Data CR'!S23</f>
        <v>-1.8200000000000074</v>
      </c>
      <c r="S54" s="40">
        <f>'Raw Data CR'!T23</f>
        <v>1.4699999999999989</v>
      </c>
    </row>
    <row r="55" spans="1:19">
      <c r="A55" s="40" t="s">
        <v>7</v>
      </c>
      <c r="B55" s="40">
        <f>'Raw Data CR'!C24</f>
        <v>3.8499999999999996</v>
      </c>
      <c r="C55" s="40">
        <f>'Raw Data CR'!D24</f>
        <v>1.91</v>
      </c>
      <c r="D55" s="40">
        <f>'Raw Data CR'!E24</f>
        <v>2.9999999999999916E-2</v>
      </c>
      <c r="E55" s="40">
        <f>'Raw Data CR'!F24</f>
        <v>1.5899999999999999</v>
      </c>
      <c r="F55" s="40">
        <f>'Raw Data CR'!G24</f>
        <v>0.75</v>
      </c>
      <c r="G55" s="40">
        <f>'Raw Data CR'!H24</f>
        <v>-9.9999999999999645E-2</v>
      </c>
      <c r="H55" s="40">
        <f>'Raw Data CR'!I24</f>
        <v>7.8199999999999985</v>
      </c>
      <c r="I55" s="40">
        <f>'Raw Data CR'!J24</f>
        <v>-1.5499999999999994</v>
      </c>
      <c r="J55" s="40">
        <f>'Raw Data CR'!K24</f>
        <v>4.3599999999999994</v>
      </c>
      <c r="K55" s="40">
        <f>'Raw Data CR'!L24</f>
        <v>-5.7800000000000011</v>
      </c>
      <c r="L55" s="40">
        <f>'Raw Data CR'!M24</f>
        <v>-0.89000000000000057</v>
      </c>
      <c r="M55" s="40">
        <f>'Raw Data CR'!N24</f>
        <v>-2.7300000000000004</v>
      </c>
      <c r="N55" s="40">
        <f>'Raw Data CR'!O24</f>
        <v>3.8900000000000006</v>
      </c>
      <c r="O55" s="40">
        <f>'Raw Data CR'!P24</f>
        <v>21.730000000000004</v>
      </c>
      <c r="P55" s="40">
        <f>'Raw Data CR'!Q24</f>
        <v>-21.28</v>
      </c>
      <c r="Q55" s="40">
        <f>'Raw Data CR'!R24</f>
        <v>1.9500000000000011</v>
      </c>
      <c r="R55" s="40">
        <f>'Raw Data CR'!S24</f>
        <v>1.4200000000000017</v>
      </c>
      <c r="S55" s="40">
        <f>'Raw Data CR'!T24</f>
        <v>0.73000000000000043</v>
      </c>
    </row>
    <row r="56" spans="1:19">
      <c r="A56" s="40" t="s">
        <v>7</v>
      </c>
      <c r="B56" s="40">
        <f>'Raw Data CR'!C25</f>
        <v>4.5</v>
      </c>
      <c r="C56" s="40">
        <f>'Raw Data CR'!D25</f>
        <v>1.8699999999999999</v>
      </c>
      <c r="D56" s="40">
        <f>'Raw Data CR'!E25</f>
        <v>0.75000000000000022</v>
      </c>
      <c r="E56" s="40">
        <f>'Raw Data CR'!F25</f>
        <v>1.8699999999999992</v>
      </c>
      <c r="F56" s="40">
        <f>'Raw Data CR'!G25</f>
        <v>1.7300000000000004</v>
      </c>
      <c r="G56" s="40">
        <f>'Raw Data CR'!H25</f>
        <v>1.5899999999999999</v>
      </c>
      <c r="H56" s="40">
        <f>'Raw Data CR'!I25</f>
        <v>12.02</v>
      </c>
      <c r="I56" s="40">
        <f>'Raw Data CR'!J25</f>
        <v>-1.0300000000000002</v>
      </c>
      <c r="J56" s="40">
        <f>'Raw Data CR'!K25</f>
        <v>1.0300000000000011</v>
      </c>
      <c r="K56" s="40">
        <f>'Raw Data CR'!L25</f>
        <v>-7.51</v>
      </c>
      <c r="L56" s="40">
        <f>'Raw Data CR'!M25</f>
        <v>-1.2600000000000051</v>
      </c>
      <c r="M56" s="40">
        <f>'Raw Data CR'!N25</f>
        <v>2.0099999999999998</v>
      </c>
      <c r="N56" s="40">
        <f>'Raw Data CR'!O25</f>
        <v>-1.019999999999996</v>
      </c>
      <c r="O56" s="40">
        <f>'Raw Data CR'!P25</f>
        <v>23.77</v>
      </c>
      <c r="P56" s="40">
        <f>'Raw Data CR'!Q25</f>
        <v>-21.240000000000002</v>
      </c>
      <c r="Q56" s="40">
        <f>'Raw Data CR'!R25</f>
        <v>4.46</v>
      </c>
      <c r="R56" s="40">
        <f>'Raw Data CR'!S25</f>
        <v>-1.3800000000000097</v>
      </c>
      <c r="S56" s="40">
        <f>'Raw Data CR'!T25</f>
        <v>-0.33999999999999986</v>
      </c>
    </row>
    <row r="57" spans="1:19">
      <c r="A57" s="40" t="s">
        <v>7</v>
      </c>
      <c r="B57" s="40">
        <f>'Raw Data CR'!C26</f>
        <v>2.96</v>
      </c>
      <c r="C57" s="40">
        <f>'Raw Data CR'!D26</f>
        <v>0.42000000000000004</v>
      </c>
      <c r="D57" s="40">
        <f>'Raw Data CR'!E26</f>
        <v>1.5699999999999998</v>
      </c>
      <c r="E57" s="40">
        <f>'Raw Data CR'!F26</f>
        <v>2.42</v>
      </c>
      <c r="F57" s="40">
        <f>'Raw Data CR'!G26</f>
        <v>1.5699999999999985</v>
      </c>
      <c r="G57" s="40">
        <f>'Raw Data CR'!H26</f>
        <v>0.11999999999999922</v>
      </c>
      <c r="H57" s="40">
        <f>'Raw Data CR'!I26</f>
        <v>-4.3499999999999996</v>
      </c>
      <c r="I57" s="40">
        <f>'Raw Data CR'!J26</f>
        <v>6.3</v>
      </c>
      <c r="J57" s="40">
        <f>'Raw Data CR'!K26</f>
        <v>-6.3000000000000114</v>
      </c>
      <c r="K57" s="40">
        <f>'Raw Data CR'!L26</f>
        <v>8.5599999999999987</v>
      </c>
      <c r="L57" s="40">
        <f>'Raw Data CR'!M26</f>
        <v>3.3499999999999943</v>
      </c>
      <c r="M57" s="40">
        <f>'Raw Data CR'!N26</f>
        <v>-0.19999999999999929</v>
      </c>
      <c r="N57" s="40">
        <f>'Raw Data CR'!O26</f>
        <v>-3.1700000000000017</v>
      </c>
      <c r="O57" s="40">
        <f>'Raw Data CR'!P26</f>
        <v>0.23000000000000043</v>
      </c>
      <c r="P57" s="40">
        <f>'Raw Data CR'!Q26</f>
        <v>1.519999999999996</v>
      </c>
      <c r="Q57" s="40">
        <f>'Raw Data CR'!R26</f>
        <v>5</v>
      </c>
      <c r="R57" s="40">
        <f>'Raw Data CR'!S26</f>
        <v>-6.9699999999999989</v>
      </c>
      <c r="S57" s="40">
        <f>'Raw Data CR'!T26</f>
        <v>-0.28999999999999915</v>
      </c>
    </row>
    <row r="58" spans="1:19">
      <c r="A58" s="40" t="s">
        <v>7</v>
      </c>
      <c r="B58" s="40">
        <f>'Raw Data CR'!C27</f>
        <v>5.57</v>
      </c>
      <c r="C58" s="40">
        <f>'Raw Data CR'!D27</f>
        <v>2.5900000000000003</v>
      </c>
      <c r="D58" s="40">
        <f>'Raw Data CR'!E27</f>
        <v>-0.37000000000000005</v>
      </c>
      <c r="E58" s="40">
        <f>'Raw Data CR'!F27</f>
        <v>-1.2900000000000009</v>
      </c>
      <c r="F58" s="40">
        <f>'Raw Data CR'!G27</f>
        <v>-0.85999999999999943</v>
      </c>
      <c r="G58" s="40">
        <f>'Raw Data CR'!H27</f>
        <v>-0.42999999999999972</v>
      </c>
      <c r="H58" s="40">
        <f>'Raw Data CR'!I27</f>
        <v>11.73</v>
      </c>
      <c r="I58" s="40">
        <f>'Raw Data CR'!J27</f>
        <v>-2.23</v>
      </c>
      <c r="J58" s="40">
        <f>'Raw Data CR'!K27</f>
        <v>2.1000000000000085</v>
      </c>
      <c r="K58" s="40">
        <f>'Raw Data CR'!L27</f>
        <v>0.91000000000000014</v>
      </c>
      <c r="L58" s="40">
        <f>'Raw Data CR'!M27</f>
        <v>2.2999999999999972</v>
      </c>
      <c r="M58" s="40">
        <f>'Raw Data CR'!N27</f>
        <v>-5.1100000000000003</v>
      </c>
      <c r="N58" s="40">
        <f>'Raw Data CR'!O27</f>
        <v>3.0900000000000034</v>
      </c>
      <c r="O58" s="40">
        <f>'Raw Data CR'!P27</f>
        <v>19.009999999999998</v>
      </c>
      <c r="P58" s="40">
        <f>'Raw Data CR'!Q27</f>
        <v>-19.010000000000005</v>
      </c>
      <c r="Q58" s="40">
        <f>'Raw Data CR'!R27</f>
        <v>2.5299999999999994</v>
      </c>
      <c r="R58" s="40">
        <f>'Raw Data CR'!S27</f>
        <v>-2.8599999999999994</v>
      </c>
      <c r="S58" s="40">
        <f>'Raw Data CR'!T27</f>
        <v>1.1400000000000006</v>
      </c>
    </row>
    <row r="59" spans="1:19">
      <c r="A59" s="40" t="s">
        <v>7</v>
      </c>
      <c r="B59" s="40">
        <f>'Raw Data CR'!C28</f>
        <v>-1.5700000000000003</v>
      </c>
      <c r="C59" s="40">
        <f>'Raw Data CR'!D28</f>
        <v>-2.4900000000000002</v>
      </c>
      <c r="D59" s="40">
        <f>'Raw Data CR'!E28</f>
        <v>2.25</v>
      </c>
      <c r="E59" s="40">
        <f>'Raw Data CR'!F28</f>
        <v>1.2200000000000024</v>
      </c>
      <c r="F59" s="40">
        <f>'Raw Data CR'!G28</f>
        <v>0.78000000000000114</v>
      </c>
      <c r="G59" s="40">
        <f>'Raw Data CR'!H28</f>
        <v>0.34999999999999787</v>
      </c>
      <c r="H59" s="40">
        <f>'Raw Data CR'!I28</f>
        <v>15.3</v>
      </c>
      <c r="I59" s="40">
        <f>'Raw Data CR'!J28</f>
        <v>-3.1</v>
      </c>
      <c r="J59" s="40">
        <f>'Raw Data CR'!K28</f>
        <v>3.0999999999999943</v>
      </c>
      <c r="K59" s="40">
        <f>'Raw Data CR'!L28</f>
        <v>-9.75</v>
      </c>
      <c r="L59" s="40">
        <f>'Raw Data CR'!M28</f>
        <v>3.2899999999999991</v>
      </c>
      <c r="M59" s="40">
        <f>'Raw Data CR'!N28</f>
        <v>2.06</v>
      </c>
      <c r="N59" s="40">
        <f>'Raw Data CR'!O28</f>
        <v>1.5300000000000011</v>
      </c>
      <c r="O59" s="40">
        <f>'Raw Data CR'!P28</f>
        <v>17.14</v>
      </c>
      <c r="P59" s="40">
        <f>'Raw Data CR'!Q28</f>
        <v>-17</v>
      </c>
      <c r="Q59" s="40">
        <f>'Raw Data CR'!R28</f>
        <v>-0.10999999999999943</v>
      </c>
      <c r="R59" s="40">
        <f>'Raw Data CR'!S28</f>
        <v>0.87000000000000455</v>
      </c>
      <c r="S59" s="40">
        <f>'Raw Data CR'!T28</f>
        <v>1.0000000000001563E-2</v>
      </c>
    </row>
    <row r="60" spans="1:19">
      <c r="A60" s="40" t="s">
        <v>7</v>
      </c>
      <c r="B60" s="40">
        <f>'Raw Data CR'!C29</f>
        <v>5.97</v>
      </c>
      <c r="C60" s="40">
        <f>'Raw Data CR'!D29</f>
        <v>3.01</v>
      </c>
      <c r="D60" s="40">
        <f>'Raw Data CR'!E29</f>
        <v>0.94000000000000006</v>
      </c>
      <c r="E60" s="40">
        <f>'Raw Data CR'!F29</f>
        <v>3</v>
      </c>
      <c r="F60" s="40">
        <f>'Raw Data CR'!G29</f>
        <v>1.2299999999999986</v>
      </c>
      <c r="G60" s="40">
        <f>'Raw Data CR'!H29</f>
        <v>0.50999999999999979</v>
      </c>
      <c r="H60" s="40">
        <f>'Raw Data CR'!I29</f>
        <v>13.560000000000002</v>
      </c>
      <c r="I60" s="40">
        <f>'Raw Data CR'!J29</f>
        <v>2.75</v>
      </c>
      <c r="J60" s="40">
        <f>'Raw Data CR'!K29</f>
        <v>-2.7399999999999949</v>
      </c>
      <c r="K60" s="40">
        <f>'Raw Data CR'!L29</f>
        <v>-2.7000000000000011</v>
      </c>
      <c r="L60" s="40">
        <f>'Raw Data CR'!M29</f>
        <v>2.0300000000000011</v>
      </c>
      <c r="M60" s="40">
        <f>'Raw Data CR'!N29</f>
        <v>5.0599999999999996</v>
      </c>
      <c r="N60" s="40">
        <f>'Raw Data CR'!O29</f>
        <v>-5.7199999999999989</v>
      </c>
      <c r="O60" s="40">
        <f>'Raw Data CR'!P29</f>
        <v>3.8599999999999994</v>
      </c>
      <c r="P60" s="40">
        <f>'Raw Data CR'!Q29</f>
        <v>-4.0399999999999991</v>
      </c>
      <c r="Q60" s="40">
        <f>'Raw Data CR'!R29</f>
        <v>1</v>
      </c>
      <c r="R60" s="40">
        <f>'Raw Data CR'!S29</f>
        <v>1.1299999999999955</v>
      </c>
      <c r="S60" s="40">
        <f>'Raw Data CR'!T29</f>
        <v>-3.0000000000001137E-2</v>
      </c>
    </row>
    <row r="61" spans="1:19">
      <c r="A61" s="40" t="s">
        <v>7</v>
      </c>
      <c r="B61" s="40">
        <f>'Raw Data CR'!C30</f>
        <v>3.88</v>
      </c>
      <c r="C61" s="40">
        <f>'Raw Data CR'!D30</f>
        <v>1.1400000000000001</v>
      </c>
      <c r="D61" s="40">
        <f>'Raw Data CR'!E30</f>
        <v>-0.22999999999999998</v>
      </c>
      <c r="E61" s="40">
        <f>'Raw Data CR'!F30</f>
        <v>2.0199999999999996</v>
      </c>
      <c r="F61" s="40">
        <f>'Raw Data CR'!G30</f>
        <v>1.379999999999999</v>
      </c>
      <c r="G61" s="40">
        <f>'Raw Data CR'!H30</f>
        <v>0.75</v>
      </c>
      <c r="H61" s="40">
        <f>'Raw Data CR'!I30</f>
        <v>10.610000000000001</v>
      </c>
      <c r="I61" s="40">
        <f>'Raw Data CR'!J30</f>
        <v>-4.4400000000000004</v>
      </c>
      <c r="J61" s="40">
        <f>'Raw Data CR'!K30</f>
        <v>4.4299999999999926</v>
      </c>
      <c r="K61" s="40">
        <f>'Raw Data CR'!L30</f>
        <v>-4.62</v>
      </c>
      <c r="L61" s="40">
        <f>'Raw Data CR'!M30</f>
        <v>-1.9000000000000057</v>
      </c>
      <c r="M61" s="40">
        <f>'Raw Data CR'!N30</f>
        <v>-3.8400000000000007</v>
      </c>
      <c r="N61" s="40">
        <f>'Raw Data CR'!O30</f>
        <v>5.789999999999992</v>
      </c>
      <c r="O61" s="40">
        <f>'Raw Data CR'!P30</f>
        <v>19</v>
      </c>
      <c r="P61" s="40">
        <f>'Raw Data CR'!Q30</f>
        <v>-16.25</v>
      </c>
      <c r="Q61" s="40">
        <f>'Raw Data CR'!R30</f>
        <v>-0.51999999999999957</v>
      </c>
      <c r="R61" s="40">
        <f>'Raw Data CR'!S30</f>
        <v>3.5700000000000074</v>
      </c>
      <c r="S61" s="40">
        <f>'Raw Data CR'!T30</f>
        <v>0.85999999999999943</v>
      </c>
    </row>
    <row r="62" spans="1:19">
      <c r="A62" s="40" t="s">
        <v>7</v>
      </c>
      <c r="B62" s="40">
        <f>'Raw Data CR'!C31</f>
        <v>5.6400000000000006</v>
      </c>
      <c r="C62" s="40">
        <f>'Raw Data CR'!D31</f>
        <v>1.1099999999999999</v>
      </c>
      <c r="D62" s="40">
        <f>'Raw Data CR'!E31</f>
        <v>1.93</v>
      </c>
      <c r="E62" s="40">
        <f>'Raw Data CR'!F31</f>
        <v>0.65000000000000036</v>
      </c>
      <c r="F62" s="40">
        <f>'Raw Data CR'!G31</f>
        <v>0.16000000000000014</v>
      </c>
      <c r="G62" s="40">
        <f>'Raw Data CR'!H31</f>
        <v>-0.34999999999999787</v>
      </c>
      <c r="H62" s="40">
        <f>'Raw Data CR'!I31</f>
        <v>17.72</v>
      </c>
      <c r="I62" s="40">
        <f>'Raw Data CR'!J31</f>
        <v>-3.46</v>
      </c>
      <c r="J62" s="40">
        <f>'Raw Data CR'!K31</f>
        <v>3.1899999999999977</v>
      </c>
      <c r="K62" s="40">
        <f>'Raw Data CR'!L31</f>
        <v>-11.98</v>
      </c>
      <c r="L62" s="40">
        <f>'Raw Data CR'!M31</f>
        <v>0.76000000000000512</v>
      </c>
      <c r="M62" s="40">
        <f>'Raw Data CR'!N31</f>
        <v>4.09</v>
      </c>
      <c r="N62" s="40">
        <f>'Raw Data CR'!O31</f>
        <v>2.0700000000000074</v>
      </c>
      <c r="O62" s="40">
        <f>'Raw Data CR'!P31</f>
        <v>20.220000000000002</v>
      </c>
      <c r="P62" s="40">
        <f>'Raw Data CR'!Q31</f>
        <v>-19.240000000000002</v>
      </c>
      <c r="Q62" s="40">
        <f>'Raw Data CR'!R31</f>
        <v>-2.1199999999999992</v>
      </c>
      <c r="R62" s="40">
        <f>'Raw Data CR'!S31</f>
        <v>1.9500000000000028</v>
      </c>
      <c r="S62" s="40">
        <f>'Raw Data CR'!T31</f>
        <v>2.4899999999999984</v>
      </c>
    </row>
    <row r="63" spans="1:19">
      <c r="A63" s="40" t="s">
        <v>7</v>
      </c>
      <c r="B63" s="40">
        <f>'Raw Data CR'!C32</f>
        <v>4.4000000000000004</v>
      </c>
      <c r="C63" s="40">
        <f>'Raw Data CR'!D32</f>
        <v>2.5500000000000003</v>
      </c>
      <c r="D63" s="40">
        <f>'Raw Data CR'!E32</f>
        <v>0.72000000000000008</v>
      </c>
      <c r="E63" s="40">
        <f>'Raw Data CR'!F32</f>
        <v>1.4100000000000001</v>
      </c>
      <c r="F63" s="40">
        <f>'Raw Data CR'!G32</f>
        <v>0.8100000000000005</v>
      </c>
      <c r="G63" s="40">
        <f>'Raw Data CR'!H32</f>
        <v>0.19999999999999929</v>
      </c>
      <c r="H63" s="40">
        <f>'Raw Data CR'!I32</f>
        <v>9.65</v>
      </c>
      <c r="I63" s="40">
        <f>'Raw Data CR'!J32</f>
        <v>-4.13</v>
      </c>
      <c r="J63" s="40">
        <f>'Raw Data CR'!K32</f>
        <v>4.1300000000000097</v>
      </c>
      <c r="K63" s="40">
        <f>'Raw Data CR'!L32</f>
        <v>-2.84</v>
      </c>
      <c r="L63" s="40">
        <f>'Raw Data CR'!M32</f>
        <v>2.9200000000000017</v>
      </c>
      <c r="M63" s="40">
        <f>'Raw Data CR'!N32</f>
        <v>2.2200000000000006</v>
      </c>
      <c r="N63" s="40">
        <f>'Raw Data CR'!O32</f>
        <v>1.5099999999999909</v>
      </c>
      <c r="O63" s="40">
        <f>'Raw Data CR'!P32</f>
        <v>-9.07</v>
      </c>
      <c r="P63" s="40">
        <f>'Raw Data CR'!Q32</f>
        <v>-1.2800000000000011</v>
      </c>
      <c r="Q63" s="40">
        <f>'Raw Data CR'!R32</f>
        <v>-1.3200000000000003</v>
      </c>
      <c r="R63" s="40">
        <f>'Raw Data CR'!S32</f>
        <v>1.6999999999999957</v>
      </c>
      <c r="S63" s="40">
        <f>'Raw Data CR'!T32</f>
        <v>-0.19999999999999929</v>
      </c>
    </row>
    <row r="64" spans="1:19">
      <c r="A64" s="40" t="s">
        <v>7</v>
      </c>
      <c r="B64" s="40">
        <f>'Raw Data CR'!C33</f>
        <v>2.4699999999999998</v>
      </c>
      <c r="C64" s="40">
        <f>'Raw Data CR'!D33</f>
        <v>0.92999999999999972</v>
      </c>
      <c r="D64" s="40">
        <f>'Raw Data CR'!E33</f>
        <v>-0.61</v>
      </c>
      <c r="E64" s="40">
        <f>'Raw Data CR'!F33</f>
        <v>3.5500000000000007</v>
      </c>
      <c r="F64" s="40">
        <f>'Raw Data CR'!G33</f>
        <v>2.4399999999999995</v>
      </c>
      <c r="G64" s="40">
        <f>'Raw Data CR'!H33</f>
        <v>1.33</v>
      </c>
      <c r="H64" s="40">
        <f>'Raw Data CR'!I33</f>
        <v>6.919999999999999</v>
      </c>
      <c r="I64" s="40">
        <f>'Raw Data CR'!J33</f>
        <v>-2.38</v>
      </c>
      <c r="J64" s="40">
        <f>'Raw Data CR'!K33</f>
        <v>2.3799999999999955</v>
      </c>
      <c r="K64" s="40">
        <f>'Raw Data CR'!L33</f>
        <v>1.2699999999999996</v>
      </c>
      <c r="L64" s="40">
        <f>'Raw Data CR'!M33</f>
        <v>2.3100000000000023</v>
      </c>
      <c r="M64" s="40">
        <f>'Raw Data CR'!N33</f>
        <v>-5.1499999999999995</v>
      </c>
      <c r="N64" s="40">
        <f>'Raw Data CR'!O33</f>
        <v>4.8900000000000006</v>
      </c>
      <c r="O64" s="40">
        <f>'Raw Data CR'!P33</f>
        <v>8.5400000000000009</v>
      </c>
      <c r="P64" s="40">
        <f>'Raw Data CR'!Q33</f>
        <v>-8.5300000000000011</v>
      </c>
      <c r="Q64" s="40">
        <f>'Raw Data CR'!R33</f>
        <v>1.6300000000000008</v>
      </c>
      <c r="R64" s="40">
        <f>'Raw Data CR'!S33</f>
        <v>-5.5499999999999972</v>
      </c>
      <c r="S64" s="40">
        <f>'Raw Data CR'!T33</f>
        <v>0.90000000000000213</v>
      </c>
    </row>
    <row r="65" spans="1:19">
      <c r="A65" s="40" t="s">
        <v>7</v>
      </c>
      <c r="B65" s="40">
        <f>'Raw Data CR'!C34</f>
        <v>7.04</v>
      </c>
      <c r="C65" s="40">
        <f>'Raw Data CR'!D34</f>
        <v>3.35</v>
      </c>
      <c r="D65" s="40">
        <f>'Raw Data CR'!E34</f>
        <v>1.19</v>
      </c>
      <c r="E65" s="40">
        <f>'Raw Data CR'!F34</f>
        <v>1.6400000000000006</v>
      </c>
      <c r="F65" s="40">
        <f>'Raw Data CR'!G34</f>
        <v>0.94000000000000128</v>
      </c>
      <c r="G65" s="40">
        <f>'Raw Data CR'!H34</f>
        <v>0.24000000000000021</v>
      </c>
      <c r="H65" s="40">
        <f>'Raw Data CR'!I34</f>
        <v>13.979999999999999</v>
      </c>
      <c r="I65" s="40">
        <f>'Raw Data CR'!J34</f>
        <v>2.1800000000000002</v>
      </c>
      <c r="J65" s="40">
        <f>'Raw Data CR'!K34</f>
        <v>-2.1800000000000068</v>
      </c>
      <c r="K65" s="40">
        <f>'Raw Data CR'!L34</f>
        <v>-6.0900000000000016</v>
      </c>
      <c r="L65" s="40">
        <f>'Raw Data CR'!M34</f>
        <v>2.0499999999999972</v>
      </c>
      <c r="M65" s="40">
        <f>'Raw Data CR'!N34</f>
        <v>-2.0300000000000002</v>
      </c>
      <c r="N65" s="40">
        <f>'Raw Data CR'!O34</f>
        <v>-0.64999999999999147</v>
      </c>
      <c r="O65" s="40">
        <f>'Raw Data CR'!P34</f>
        <v>20.720000000000002</v>
      </c>
      <c r="P65" s="40">
        <f>'Raw Data CR'!Q34</f>
        <v>-19.749999999999993</v>
      </c>
      <c r="Q65" s="40">
        <f>'Raw Data CR'!R34</f>
        <v>2.9999999999999982</v>
      </c>
      <c r="R65" s="40">
        <f>'Raw Data CR'!S34</f>
        <v>-0.41999999999998749</v>
      </c>
      <c r="S65" s="40">
        <f>'Raw Data CR'!T34</f>
        <v>1.610000000000003</v>
      </c>
    </row>
    <row r="66" spans="1:19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1:19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1:19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1:19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19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</row>
    <row r="72" spans="1:19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19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</row>
    <row r="74" spans="1:19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</row>
    <row r="75" spans="1:19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19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</row>
    <row r="77" spans="1:19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</row>
    <row r="78" spans="1:19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</row>
    <row r="79" spans="1:19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1:19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19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</row>
    <row r="82" spans="1:19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</row>
    <row r="83" spans="1:19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</row>
    <row r="84" spans="1:19">
      <c r="A84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 IV</vt:lpstr>
      <vt:lpstr>Raw Data CR</vt:lpstr>
      <vt:lpstr>Continous Median</vt:lpstr>
      <vt:lpstr>Continous Mean</vt:lpstr>
      <vt:lpstr>Continous SPSS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dr.nermeen</dc:creator>
  <cp:lastModifiedBy>Mohammed Fawzy</cp:lastModifiedBy>
  <dcterms:created xsi:type="dcterms:W3CDTF">2016-08-09T09:22:34Z</dcterms:created>
  <dcterms:modified xsi:type="dcterms:W3CDTF">2018-06-10T20:54:27Z</dcterms:modified>
</cp:coreProperties>
</file>