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Johns Hopkins Uni - Medicine\"/>
    </mc:Choice>
  </mc:AlternateContent>
  <bookViews>
    <workbookView xWindow="0" yWindow="0" windowWidth="20490" windowHeight="7755" firstSheet="2" activeTab="6"/>
  </bookViews>
  <sheets>
    <sheet name="R0_BASELINE" sheetId="1" r:id="rId1"/>
    <sheet name="R1_7DAYS" sheetId="2" r:id="rId2"/>
    <sheet name="R2_30DAYS" sheetId="3" r:id="rId3"/>
    <sheet name="R3_90DAYS" sheetId="4" r:id="rId4"/>
    <sheet name="R4_180DAYS" sheetId="5" r:id="rId5"/>
    <sheet name="R0-R4 BN20 Scale 0-100" sheetId="9" r:id="rId6"/>
    <sheet name="R0-R4 PAL Scale 0-100" sheetId="10" r:id="rId7"/>
  </sheets>
  <definedNames>
    <definedName name="_xlnm._FilterDatabase" localSheetId="0" hidden="1">R0_BASELINE!$A$1:$BA$53</definedName>
  </definedNames>
  <calcPr calcId="152511"/>
</workbook>
</file>

<file path=xl/calcChain.xml><?xml version="1.0" encoding="utf-8"?>
<calcChain xmlns="http://schemas.openxmlformats.org/spreadsheetml/2006/main">
  <c r="AG57" i="1" l="1"/>
  <c r="AG56" i="1"/>
  <c r="AG55" i="1"/>
  <c r="AG54" i="1"/>
  <c r="AG57" i="2"/>
  <c r="AG56" i="2"/>
  <c r="AG55" i="2"/>
  <c r="AG57" i="3"/>
  <c r="AG56" i="3"/>
  <c r="AG55" i="3"/>
  <c r="AG57" i="4"/>
  <c r="AG56" i="4"/>
  <c r="AG55" i="4"/>
  <c r="AG57" i="5"/>
  <c r="AG56" i="5"/>
  <c r="AG55" i="5"/>
  <c r="S54" i="5" l="1"/>
  <c r="S54" i="2"/>
  <c r="S54" i="4"/>
  <c r="T54" i="5"/>
  <c r="U54" i="5"/>
  <c r="V54" i="5"/>
  <c r="W54" i="5"/>
  <c r="X54" i="5"/>
  <c r="Y54" i="5"/>
  <c r="Z54" i="5"/>
  <c r="AA54" i="5"/>
  <c r="AB54" i="5"/>
  <c r="AC54" i="5"/>
  <c r="AD54" i="5"/>
  <c r="AE54" i="5"/>
  <c r="AF54" i="5"/>
  <c r="AG54" i="5"/>
  <c r="AH54" i="5"/>
  <c r="AI54" i="5"/>
  <c r="AJ54" i="5"/>
  <c r="AK54" i="5"/>
  <c r="AL54" i="5"/>
  <c r="AM54" i="5"/>
  <c r="AN54" i="5"/>
  <c r="AO54" i="5"/>
  <c r="AP54" i="5"/>
  <c r="AQ54" i="5"/>
  <c r="AR54" i="5"/>
  <c r="AS54" i="5"/>
  <c r="AT54" i="5"/>
  <c r="AU54" i="5"/>
  <c r="AV54" i="5"/>
  <c r="AW54" i="5"/>
  <c r="AX54" i="5"/>
  <c r="AY54" i="5"/>
  <c r="AZ54" i="5"/>
  <c r="BA54" i="5"/>
  <c r="Q28" i="10" l="1"/>
  <c r="Q27" i="10"/>
  <c r="N28" i="10"/>
  <c r="N27" i="10"/>
  <c r="I28" i="10"/>
  <c r="I27" i="10"/>
  <c r="F28" i="10"/>
  <c r="F27" i="10"/>
  <c r="Q22" i="10"/>
  <c r="Q21" i="10"/>
  <c r="N22" i="10"/>
  <c r="N21" i="10"/>
  <c r="I22" i="10"/>
  <c r="I21" i="10"/>
  <c r="F22" i="10"/>
  <c r="F21" i="10"/>
  <c r="Q16" i="10"/>
  <c r="Q15" i="10"/>
  <c r="N16" i="10"/>
  <c r="N15" i="10"/>
  <c r="I16" i="10"/>
  <c r="I15" i="10"/>
  <c r="F16" i="10"/>
  <c r="F15" i="10"/>
  <c r="Q10" i="10"/>
  <c r="Q9" i="10"/>
  <c r="N10" i="10"/>
  <c r="N9" i="10"/>
  <c r="I10" i="10"/>
  <c r="I9" i="10"/>
  <c r="F10" i="10"/>
  <c r="F9" i="10"/>
  <c r="Q3" i="10"/>
  <c r="Q4" i="10"/>
  <c r="N4" i="10"/>
  <c r="N3" i="10"/>
  <c r="I4" i="10"/>
  <c r="I3" i="10"/>
  <c r="F4" i="10"/>
  <c r="F3" i="10"/>
  <c r="S28" i="9" l="1"/>
  <c r="S27" i="9"/>
  <c r="O28" i="9"/>
  <c r="O27" i="9"/>
  <c r="K28" i="9"/>
  <c r="K27" i="9"/>
  <c r="G27" i="9"/>
  <c r="G28" i="9"/>
  <c r="S22" i="9"/>
  <c r="S21" i="9"/>
  <c r="O22" i="9"/>
  <c r="O21" i="9"/>
  <c r="K22" i="9"/>
  <c r="K21" i="9"/>
  <c r="G22" i="9"/>
  <c r="G21" i="9"/>
  <c r="S16" i="9"/>
  <c r="S15" i="9"/>
  <c r="O16" i="9"/>
  <c r="O15" i="9"/>
  <c r="K16" i="9"/>
  <c r="K15" i="9"/>
  <c r="G16" i="9"/>
  <c r="G15" i="9"/>
  <c r="S10" i="9"/>
  <c r="S9" i="9"/>
  <c r="O10" i="9"/>
  <c r="O9" i="9"/>
  <c r="K10" i="9"/>
  <c r="K9" i="9"/>
  <c r="G10" i="9"/>
  <c r="G9" i="9"/>
  <c r="S4" i="9"/>
  <c r="S3" i="9"/>
  <c r="O4" i="9"/>
  <c r="O3" i="9"/>
  <c r="K4" i="9"/>
  <c r="K3" i="9"/>
  <c r="G4" i="9"/>
  <c r="G3" i="9"/>
  <c r="D66" i="1"/>
  <c r="B60" i="1"/>
  <c r="B59" i="1"/>
  <c r="D66" i="5"/>
  <c r="B60" i="5"/>
  <c r="B59" i="5"/>
  <c r="S54" i="3"/>
  <c r="T57" i="5"/>
  <c r="U57" i="5"/>
  <c r="V57" i="5"/>
  <c r="W57" i="5"/>
  <c r="X57" i="5"/>
  <c r="Y57" i="5"/>
  <c r="Z57" i="5"/>
  <c r="AA57" i="5"/>
  <c r="AB57" i="5"/>
  <c r="AC57" i="5"/>
  <c r="AD57" i="5"/>
  <c r="AE57" i="5"/>
  <c r="AF57" i="5"/>
  <c r="AH57" i="5"/>
  <c r="AI57" i="5"/>
  <c r="AJ57" i="5"/>
  <c r="AK57" i="5"/>
  <c r="AL57" i="5"/>
  <c r="AM57" i="5"/>
  <c r="AN57" i="5"/>
  <c r="AO57" i="5"/>
  <c r="AP57" i="5"/>
  <c r="AQ57" i="5"/>
  <c r="AR57" i="5"/>
  <c r="AS57" i="5"/>
  <c r="AT57" i="5"/>
  <c r="AU57" i="5"/>
  <c r="AV57" i="5"/>
  <c r="AW57" i="5"/>
  <c r="AX57" i="5"/>
  <c r="AY57" i="5"/>
  <c r="AZ57" i="5"/>
  <c r="BA57" i="5"/>
  <c r="S57" i="5"/>
  <c r="T56" i="5"/>
  <c r="U56" i="5"/>
  <c r="V56" i="5"/>
  <c r="W56" i="5"/>
  <c r="X56" i="5"/>
  <c r="Y56" i="5"/>
  <c r="Z56" i="5"/>
  <c r="AA56" i="5"/>
  <c r="AB56" i="5"/>
  <c r="AC56" i="5"/>
  <c r="AD56" i="5"/>
  <c r="AE56" i="5"/>
  <c r="AF56" i="5"/>
  <c r="AH56" i="5"/>
  <c r="AI56" i="5"/>
  <c r="AJ56" i="5"/>
  <c r="AK56" i="5"/>
  <c r="AL56" i="5"/>
  <c r="AM56" i="5"/>
  <c r="AN56" i="5"/>
  <c r="AO56" i="5"/>
  <c r="AP56" i="5"/>
  <c r="AQ56" i="5"/>
  <c r="AR56" i="5"/>
  <c r="AS56" i="5"/>
  <c r="AT56" i="5"/>
  <c r="AU56" i="5"/>
  <c r="AV56" i="5"/>
  <c r="AW56" i="5"/>
  <c r="AX56" i="5"/>
  <c r="AY56" i="5"/>
  <c r="AZ56" i="5"/>
  <c r="BA56" i="5"/>
  <c r="S56" i="5"/>
  <c r="T55" i="5"/>
  <c r="U55" i="5"/>
  <c r="V55" i="5"/>
  <c r="W55" i="5"/>
  <c r="X55" i="5"/>
  <c r="Y55" i="5"/>
  <c r="Z55" i="5"/>
  <c r="AA55" i="5"/>
  <c r="AB55" i="5"/>
  <c r="AC55" i="5"/>
  <c r="AD55" i="5"/>
  <c r="AE55" i="5"/>
  <c r="AF55" i="5"/>
  <c r="AH55" i="5"/>
  <c r="AI55" i="5"/>
  <c r="AJ55" i="5"/>
  <c r="AK55" i="5"/>
  <c r="AL55" i="5"/>
  <c r="AM55" i="5"/>
  <c r="AN55" i="5"/>
  <c r="AO55" i="5"/>
  <c r="AP55" i="5"/>
  <c r="AQ55" i="5"/>
  <c r="AR55" i="5"/>
  <c r="AS55" i="5"/>
  <c r="AT55" i="5"/>
  <c r="AU55" i="5"/>
  <c r="AV55" i="5"/>
  <c r="AW55" i="5"/>
  <c r="AX55" i="5"/>
  <c r="AY55" i="5"/>
  <c r="AZ55" i="5"/>
  <c r="BA55" i="5"/>
  <c r="S55" i="5"/>
  <c r="T57" i="4"/>
  <c r="U57" i="4"/>
  <c r="V57" i="4"/>
  <c r="W57" i="4"/>
  <c r="X57" i="4"/>
  <c r="Y57" i="4"/>
  <c r="Z57" i="4"/>
  <c r="AA57" i="4"/>
  <c r="AB57" i="4"/>
  <c r="AC57" i="4"/>
  <c r="AD57" i="4"/>
  <c r="AE57" i="4"/>
  <c r="AF57" i="4"/>
  <c r="AH57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BA57" i="4"/>
  <c r="S57" i="4"/>
  <c r="T56" i="4"/>
  <c r="U56" i="4"/>
  <c r="V56" i="4"/>
  <c r="W56" i="4"/>
  <c r="X56" i="4"/>
  <c r="Y56" i="4"/>
  <c r="Z56" i="4"/>
  <c r="AA56" i="4"/>
  <c r="AB56" i="4"/>
  <c r="AC56" i="4"/>
  <c r="AD56" i="4"/>
  <c r="AE56" i="4"/>
  <c r="AF56" i="4"/>
  <c r="AH56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BA56" i="4"/>
  <c r="S56" i="4"/>
  <c r="T55" i="4"/>
  <c r="U55" i="4"/>
  <c r="V55" i="4"/>
  <c r="W55" i="4"/>
  <c r="X55" i="4"/>
  <c r="Y55" i="4"/>
  <c r="Z55" i="4"/>
  <c r="AA55" i="4"/>
  <c r="AB55" i="4"/>
  <c r="AC55" i="4"/>
  <c r="AD55" i="4"/>
  <c r="AE55" i="4"/>
  <c r="AF55" i="4"/>
  <c r="AH55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BA55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AH54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BA54" i="4"/>
  <c r="S55" i="4"/>
  <c r="T57" i="3"/>
  <c r="U57" i="3"/>
  <c r="V57" i="3"/>
  <c r="W57" i="3"/>
  <c r="X57" i="3"/>
  <c r="Y57" i="3"/>
  <c r="Z57" i="3"/>
  <c r="AA57" i="3"/>
  <c r="AB57" i="3"/>
  <c r="AC57" i="3"/>
  <c r="AD57" i="3"/>
  <c r="AE57" i="3"/>
  <c r="AF57" i="3"/>
  <c r="AH57" i="3"/>
  <c r="AI57" i="3"/>
  <c r="AJ57" i="3"/>
  <c r="AK57" i="3"/>
  <c r="AL57" i="3"/>
  <c r="AM57" i="3"/>
  <c r="AN57" i="3"/>
  <c r="AO57" i="3"/>
  <c r="AP57" i="3"/>
  <c r="AQ57" i="3"/>
  <c r="AR57" i="3"/>
  <c r="AS57" i="3"/>
  <c r="AT57" i="3"/>
  <c r="AU57" i="3"/>
  <c r="AV57" i="3"/>
  <c r="AW57" i="3"/>
  <c r="AX57" i="3"/>
  <c r="AY57" i="3"/>
  <c r="AZ57" i="3"/>
  <c r="BA57" i="3"/>
  <c r="S57" i="3"/>
  <c r="T56" i="3"/>
  <c r="U56" i="3"/>
  <c r="V56" i="3"/>
  <c r="W56" i="3"/>
  <c r="X56" i="3"/>
  <c r="Y56" i="3"/>
  <c r="Z56" i="3"/>
  <c r="AA56" i="3"/>
  <c r="AB56" i="3"/>
  <c r="AC56" i="3"/>
  <c r="AD56" i="3"/>
  <c r="AE56" i="3"/>
  <c r="AF56" i="3"/>
  <c r="AH56" i="3"/>
  <c r="AI56" i="3"/>
  <c r="AJ56" i="3"/>
  <c r="AK56" i="3"/>
  <c r="AL56" i="3"/>
  <c r="AM56" i="3"/>
  <c r="AN56" i="3"/>
  <c r="AO56" i="3"/>
  <c r="AP56" i="3"/>
  <c r="AQ56" i="3"/>
  <c r="AR56" i="3"/>
  <c r="AS56" i="3"/>
  <c r="AT56" i="3"/>
  <c r="AU56" i="3"/>
  <c r="AV56" i="3"/>
  <c r="AW56" i="3"/>
  <c r="AX56" i="3"/>
  <c r="AY56" i="3"/>
  <c r="AZ56" i="3"/>
  <c r="BA56" i="3"/>
  <c r="S56" i="3"/>
  <c r="T55" i="3"/>
  <c r="U55" i="3"/>
  <c r="V55" i="3"/>
  <c r="W55" i="3"/>
  <c r="X55" i="3"/>
  <c r="Y55" i="3"/>
  <c r="Z55" i="3"/>
  <c r="AA55" i="3"/>
  <c r="AB55" i="3"/>
  <c r="AC55" i="3"/>
  <c r="AD55" i="3"/>
  <c r="AE55" i="3"/>
  <c r="AF55" i="3"/>
  <c r="AH55" i="3"/>
  <c r="AI55" i="3"/>
  <c r="AJ55" i="3"/>
  <c r="AK55" i="3"/>
  <c r="AL55" i="3"/>
  <c r="AM55" i="3"/>
  <c r="AN55" i="3"/>
  <c r="AO55" i="3"/>
  <c r="AP55" i="3"/>
  <c r="AQ55" i="3"/>
  <c r="AR55" i="3"/>
  <c r="AS55" i="3"/>
  <c r="AT55" i="3"/>
  <c r="AU55" i="3"/>
  <c r="AV55" i="3"/>
  <c r="AW55" i="3"/>
  <c r="AX55" i="3"/>
  <c r="AY55" i="3"/>
  <c r="AZ55" i="3"/>
  <c r="BA55" i="3"/>
  <c r="S55" i="3"/>
  <c r="T54" i="3"/>
  <c r="U54" i="3"/>
  <c r="V54" i="3"/>
  <c r="W54" i="3"/>
  <c r="X54" i="3"/>
  <c r="Y54" i="3"/>
  <c r="Z54" i="3"/>
  <c r="AA54" i="3"/>
  <c r="AB54" i="3"/>
  <c r="AC54" i="3"/>
  <c r="AD54" i="3"/>
  <c r="AE54" i="3"/>
  <c r="AF54" i="3"/>
  <c r="AG54" i="3"/>
  <c r="AH54" i="3"/>
  <c r="AI54" i="3"/>
  <c r="AJ54" i="3"/>
  <c r="AK54" i="3"/>
  <c r="AL54" i="3"/>
  <c r="AM54" i="3"/>
  <c r="AN54" i="3"/>
  <c r="AO54" i="3"/>
  <c r="AP54" i="3"/>
  <c r="AQ54" i="3"/>
  <c r="AR54" i="3"/>
  <c r="AS54" i="3"/>
  <c r="AT54" i="3"/>
  <c r="AU54" i="3"/>
  <c r="AV54" i="3"/>
  <c r="AW54" i="3"/>
  <c r="AX54" i="3"/>
  <c r="AY54" i="3"/>
  <c r="AZ54" i="3"/>
  <c r="BA54" i="3"/>
  <c r="T57" i="2"/>
  <c r="U57" i="2"/>
  <c r="V57" i="2"/>
  <c r="W57" i="2"/>
  <c r="X57" i="2"/>
  <c r="Y57" i="2"/>
  <c r="Z57" i="2"/>
  <c r="AA57" i="2"/>
  <c r="AB57" i="2"/>
  <c r="AC57" i="2"/>
  <c r="AD57" i="2"/>
  <c r="AE57" i="2"/>
  <c r="AF57" i="2"/>
  <c r="AH57" i="2"/>
  <c r="AI57" i="2"/>
  <c r="AJ57" i="2"/>
  <c r="AK57" i="2"/>
  <c r="AL57" i="2"/>
  <c r="AM57" i="2"/>
  <c r="AN57" i="2"/>
  <c r="AO57" i="2"/>
  <c r="AP57" i="2"/>
  <c r="AQ57" i="2"/>
  <c r="AR57" i="2"/>
  <c r="AS57" i="2"/>
  <c r="AT57" i="2"/>
  <c r="AU57" i="2"/>
  <c r="AV57" i="2"/>
  <c r="AW57" i="2"/>
  <c r="AX57" i="2"/>
  <c r="AY57" i="2"/>
  <c r="AZ57" i="2"/>
  <c r="BA57" i="2"/>
  <c r="S57" i="2"/>
  <c r="T56" i="2"/>
  <c r="U56" i="2"/>
  <c r="V56" i="2"/>
  <c r="W56" i="2"/>
  <c r="X56" i="2"/>
  <c r="Y56" i="2"/>
  <c r="Z56" i="2"/>
  <c r="AA56" i="2"/>
  <c r="AB56" i="2"/>
  <c r="AC56" i="2"/>
  <c r="AD56" i="2"/>
  <c r="AE56" i="2"/>
  <c r="AF56" i="2"/>
  <c r="AH56" i="2"/>
  <c r="AI56" i="2"/>
  <c r="AJ56" i="2"/>
  <c r="AK56" i="2"/>
  <c r="AL56" i="2"/>
  <c r="AM56" i="2"/>
  <c r="AN56" i="2"/>
  <c r="AO56" i="2"/>
  <c r="AP56" i="2"/>
  <c r="AQ56" i="2"/>
  <c r="AR56" i="2"/>
  <c r="AS56" i="2"/>
  <c r="AT56" i="2"/>
  <c r="AU56" i="2"/>
  <c r="AV56" i="2"/>
  <c r="AW56" i="2"/>
  <c r="AX56" i="2"/>
  <c r="AY56" i="2"/>
  <c r="AZ56" i="2"/>
  <c r="BA56" i="2"/>
  <c r="S56" i="2"/>
  <c r="T55" i="2"/>
  <c r="U55" i="2"/>
  <c r="V55" i="2"/>
  <c r="W55" i="2"/>
  <c r="X55" i="2"/>
  <c r="Y55" i="2"/>
  <c r="Z55" i="2"/>
  <c r="AA55" i="2"/>
  <c r="AB55" i="2"/>
  <c r="AC55" i="2"/>
  <c r="AD55" i="2"/>
  <c r="AE55" i="2"/>
  <c r="AF55" i="2"/>
  <c r="AH55" i="2"/>
  <c r="AI55" i="2"/>
  <c r="AJ55" i="2"/>
  <c r="AK55" i="2"/>
  <c r="AL55" i="2"/>
  <c r="AM55" i="2"/>
  <c r="AN55" i="2"/>
  <c r="AO55" i="2"/>
  <c r="AP55" i="2"/>
  <c r="AQ55" i="2"/>
  <c r="AR55" i="2"/>
  <c r="AS55" i="2"/>
  <c r="AT55" i="2"/>
  <c r="AU55" i="2"/>
  <c r="AV55" i="2"/>
  <c r="AW55" i="2"/>
  <c r="AX55" i="2"/>
  <c r="AY55" i="2"/>
  <c r="AZ55" i="2"/>
  <c r="BA55" i="2"/>
  <c r="S55" i="2"/>
  <c r="T54" i="2"/>
  <c r="U54" i="2"/>
  <c r="V54" i="2"/>
  <c r="W54" i="2"/>
  <c r="X54" i="2"/>
  <c r="Y54" i="2"/>
  <c r="Z54" i="2"/>
  <c r="AA54" i="2"/>
  <c r="AB54" i="2"/>
  <c r="AC54" i="2"/>
  <c r="AD54" i="2"/>
  <c r="AE54" i="2"/>
  <c r="AF54" i="2"/>
  <c r="AG54" i="2"/>
  <c r="AH54" i="2"/>
  <c r="AI54" i="2"/>
  <c r="AJ54" i="2"/>
  <c r="AK54" i="2"/>
  <c r="AL54" i="2"/>
  <c r="AM54" i="2"/>
  <c r="AN54" i="2"/>
  <c r="AO54" i="2"/>
  <c r="AP54" i="2"/>
  <c r="AQ54" i="2"/>
  <c r="AR54" i="2"/>
  <c r="AS54" i="2"/>
  <c r="AT54" i="2"/>
  <c r="AU54" i="2"/>
  <c r="AV54" i="2"/>
  <c r="AW54" i="2"/>
  <c r="AX54" i="2"/>
  <c r="AY54" i="2"/>
  <c r="AZ54" i="2"/>
  <c r="BA54" i="2"/>
  <c r="T57" i="1"/>
  <c r="U57" i="1"/>
  <c r="V57" i="1"/>
  <c r="W57" i="1"/>
  <c r="X57" i="1"/>
  <c r="Y57" i="1"/>
  <c r="Z57" i="1"/>
  <c r="AA57" i="1"/>
  <c r="AB57" i="1"/>
  <c r="AC57" i="1"/>
  <c r="AD57" i="1"/>
  <c r="AE57" i="1"/>
  <c r="AF57" i="1"/>
  <c r="AH57" i="1"/>
  <c r="AI57" i="1"/>
  <c r="AJ57" i="1"/>
  <c r="AK57" i="1"/>
  <c r="AL57" i="1"/>
  <c r="AM57" i="1"/>
  <c r="AN57" i="1"/>
  <c r="AO57" i="1"/>
  <c r="AP57" i="1"/>
  <c r="AQ57" i="1"/>
  <c r="AR57" i="1"/>
  <c r="AS57" i="1"/>
  <c r="AT57" i="1"/>
  <c r="AU57" i="1"/>
  <c r="AV57" i="1"/>
  <c r="AW57" i="1"/>
  <c r="AX57" i="1"/>
  <c r="AY57" i="1"/>
  <c r="AZ57" i="1"/>
  <c r="BA57" i="1"/>
  <c r="S57" i="1"/>
  <c r="T56" i="1"/>
  <c r="U56" i="1"/>
  <c r="V56" i="1"/>
  <c r="W56" i="1"/>
  <c r="X56" i="1"/>
  <c r="Y56" i="1"/>
  <c r="Z56" i="1"/>
  <c r="AA56" i="1"/>
  <c r="AB56" i="1"/>
  <c r="AC56" i="1"/>
  <c r="AD56" i="1"/>
  <c r="AE56" i="1"/>
  <c r="AF56" i="1"/>
  <c r="AH56" i="1"/>
  <c r="AI56" i="1"/>
  <c r="AJ56" i="1"/>
  <c r="AK56" i="1"/>
  <c r="AL56" i="1"/>
  <c r="AM56" i="1"/>
  <c r="AN56" i="1"/>
  <c r="AO56" i="1"/>
  <c r="AP56" i="1"/>
  <c r="AQ56" i="1"/>
  <c r="AR56" i="1"/>
  <c r="AS56" i="1"/>
  <c r="AT56" i="1"/>
  <c r="AU56" i="1"/>
  <c r="AV56" i="1"/>
  <c r="AW56" i="1"/>
  <c r="AX56" i="1"/>
  <c r="AY56" i="1"/>
  <c r="AZ56" i="1"/>
  <c r="BA56" i="1"/>
  <c r="S56" i="1"/>
  <c r="T55" i="1"/>
  <c r="U55" i="1"/>
  <c r="V55" i="1"/>
  <c r="W55" i="1"/>
  <c r="X55" i="1"/>
  <c r="Y55" i="1"/>
  <c r="Z55" i="1"/>
  <c r="AA55" i="1"/>
  <c r="AB55" i="1"/>
  <c r="AC55" i="1"/>
  <c r="AD55" i="1"/>
  <c r="AE55" i="1"/>
  <c r="AF55" i="1"/>
  <c r="AH55" i="1"/>
  <c r="AI55" i="1"/>
  <c r="AJ55" i="1"/>
  <c r="AK55" i="1"/>
  <c r="AL55" i="1"/>
  <c r="AM55" i="1"/>
  <c r="AN55" i="1"/>
  <c r="AO55" i="1"/>
  <c r="AP55" i="1"/>
  <c r="AQ55" i="1"/>
  <c r="AR55" i="1"/>
  <c r="AS55" i="1"/>
  <c r="AT55" i="1"/>
  <c r="AU55" i="1"/>
  <c r="AV55" i="1"/>
  <c r="AW55" i="1"/>
  <c r="AX55" i="1"/>
  <c r="AY55" i="1"/>
  <c r="AZ55" i="1"/>
  <c r="BA55" i="1"/>
  <c r="S55" i="1"/>
  <c r="T54" i="1"/>
  <c r="U54" i="1"/>
  <c r="V54" i="1"/>
  <c r="W54" i="1"/>
  <c r="X54" i="1"/>
  <c r="Y54" i="1"/>
  <c r="Z54" i="1"/>
  <c r="AA54" i="1"/>
  <c r="AB54" i="1"/>
  <c r="AC54" i="1"/>
  <c r="AD54" i="1"/>
  <c r="AE54" i="1"/>
  <c r="AF54" i="1"/>
  <c r="AH54" i="1"/>
  <c r="AI54" i="1"/>
  <c r="AJ54" i="1"/>
  <c r="AK54" i="1"/>
  <c r="AL54" i="1"/>
  <c r="AM54" i="1"/>
  <c r="AN54" i="1"/>
  <c r="AO54" i="1"/>
  <c r="AP54" i="1"/>
  <c r="AQ54" i="1"/>
  <c r="AR54" i="1"/>
  <c r="AS54" i="1"/>
  <c r="AT54" i="1"/>
  <c r="AU54" i="1"/>
  <c r="AV54" i="1"/>
  <c r="AW54" i="1"/>
  <c r="AX54" i="1"/>
  <c r="AY54" i="1"/>
  <c r="AZ54" i="1"/>
  <c r="BA54" i="1"/>
  <c r="S54" i="1"/>
</calcChain>
</file>

<file path=xl/sharedStrings.xml><?xml version="1.0" encoding="utf-8"?>
<sst xmlns="http://schemas.openxmlformats.org/spreadsheetml/2006/main" count="731" uniqueCount="140">
  <si>
    <t>AGE</t>
  </si>
  <si>
    <t>SEX</t>
  </si>
  <si>
    <t>POR</t>
  </si>
  <si>
    <t>REL</t>
  </si>
  <si>
    <t>EDU</t>
  </si>
  <si>
    <t>MS</t>
  </si>
  <si>
    <t>ES</t>
  </si>
  <si>
    <t>OCC</t>
  </si>
  <si>
    <t>PT</t>
  </si>
  <si>
    <t>SIRR</t>
  </si>
  <si>
    <t>ECPS</t>
  </si>
  <si>
    <t>PRIOR</t>
  </si>
  <si>
    <t>RDG</t>
  </si>
  <si>
    <t>RDF</t>
  </si>
  <si>
    <t>COM</t>
  </si>
  <si>
    <t>MEDS</t>
  </si>
  <si>
    <t>TSD</t>
  </si>
  <si>
    <t>PID</t>
  </si>
  <si>
    <t>PAL1</t>
  </si>
  <si>
    <t>PAL2</t>
  </si>
  <si>
    <t>PAL3</t>
  </si>
  <si>
    <t>PAL4</t>
  </si>
  <si>
    <t>PAL5</t>
  </si>
  <si>
    <t>PAL6</t>
  </si>
  <si>
    <t>PAL7</t>
  </si>
  <si>
    <t>PAL8</t>
  </si>
  <si>
    <t>PAL9</t>
  </si>
  <si>
    <t>PAL10</t>
  </si>
  <si>
    <t>PAL11</t>
  </si>
  <si>
    <t>PAL12</t>
  </si>
  <si>
    <t>PAL13</t>
  </si>
  <si>
    <t>PAL14</t>
  </si>
  <si>
    <t>PAL15</t>
  </si>
  <si>
    <t>BN31</t>
  </si>
  <si>
    <t>BN32</t>
  </si>
  <si>
    <t>BN33</t>
  </si>
  <si>
    <t>BN34</t>
  </si>
  <si>
    <t>BN35</t>
  </si>
  <si>
    <t>BN36</t>
  </si>
  <si>
    <t>BN37</t>
  </si>
  <si>
    <t>BN38</t>
  </si>
  <si>
    <t>BN39</t>
  </si>
  <si>
    <t>BN40</t>
  </si>
  <si>
    <t>BN41</t>
  </si>
  <si>
    <t>BN42</t>
  </si>
  <si>
    <t>BN43</t>
  </si>
  <si>
    <t>BN44</t>
  </si>
  <si>
    <t>BN45</t>
  </si>
  <si>
    <t>BN46</t>
  </si>
  <si>
    <t>BN47</t>
  </si>
  <si>
    <t>BN48</t>
  </si>
  <si>
    <t>BN49</t>
  </si>
  <si>
    <t>BN50</t>
  </si>
  <si>
    <t>Raw Score</t>
  </si>
  <si>
    <t>Linear Fn Scale</t>
  </si>
  <si>
    <t>Linear Symp Scale</t>
  </si>
  <si>
    <t>Linear QoL</t>
  </si>
  <si>
    <t>Age (Mean)</t>
  </si>
  <si>
    <t>Age (STD)</t>
  </si>
  <si>
    <t>Male</t>
  </si>
  <si>
    <t xml:space="preserve">Female </t>
  </si>
  <si>
    <t>Urban</t>
  </si>
  <si>
    <t>Rural</t>
  </si>
  <si>
    <t>Secondary</t>
  </si>
  <si>
    <t>Post-secondary</t>
  </si>
  <si>
    <t>Single</t>
  </si>
  <si>
    <t>Married</t>
  </si>
  <si>
    <t>Divorved</t>
  </si>
  <si>
    <t>Widow</t>
  </si>
  <si>
    <t>Employed</t>
  </si>
  <si>
    <t>Unemployed</t>
  </si>
  <si>
    <t>Self-employed</t>
  </si>
  <si>
    <t>Retired</t>
  </si>
  <si>
    <t>Breast</t>
  </si>
  <si>
    <t>Carcinoid Tumor</t>
  </si>
  <si>
    <t>Cup</t>
  </si>
  <si>
    <t>GI</t>
  </si>
  <si>
    <t>Head/Neck</t>
  </si>
  <si>
    <t>LT Thigh</t>
  </si>
  <si>
    <t>Lungs</t>
  </si>
  <si>
    <t>Parotid</t>
  </si>
  <si>
    <t>Prostate</t>
  </si>
  <si>
    <t>Renal</t>
  </si>
  <si>
    <t>KPS 90-100</t>
  </si>
  <si>
    <t>KPS 70-80</t>
  </si>
  <si>
    <t>KPS 50-60</t>
  </si>
  <si>
    <t>KPS 30-40</t>
  </si>
  <si>
    <t>KPS 10-20</t>
  </si>
  <si>
    <t>KPS 0</t>
  </si>
  <si>
    <t xml:space="preserve">Pior RT </t>
  </si>
  <si>
    <t>No prior RH</t>
  </si>
  <si>
    <t>Co-morb Abs</t>
  </si>
  <si>
    <t>Co-morb Prsnt</t>
  </si>
  <si>
    <t>Steroids</t>
  </si>
  <si>
    <t>Analgesic</t>
  </si>
  <si>
    <t>Analgesic/steroids</t>
  </si>
  <si>
    <t xml:space="preserve">Future Uncertainty </t>
  </si>
  <si>
    <t>Visual Disordders</t>
  </si>
  <si>
    <t>Motor Dysnfuntion</t>
  </si>
  <si>
    <t>Communication Deficit</t>
  </si>
  <si>
    <t>Headache</t>
  </si>
  <si>
    <t>Seizures</t>
  </si>
  <si>
    <t>Drowsiness</t>
  </si>
  <si>
    <t>Hair loss</t>
  </si>
  <si>
    <t>Pruritus/Itchy skin</t>
  </si>
  <si>
    <t>Weak legs</t>
  </si>
  <si>
    <t>Bladder control</t>
  </si>
  <si>
    <t>R0 - BASELINE</t>
  </si>
  <si>
    <t>R1 - 7 Days</t>
  </si>
  <si>
    <t>R2 - 30 Days</t>
  </si>
  <si>
    <t>R3 - 90 Days</t>
  </si>
  <si>
    <t>R4 - 180 Days</t>
  </si>
  <si>
    <t>Visual Disorders</t>
  </si>
  <si>
    <t>Mean</t>
  </si>
  <si>
    <t>STD</t>
  </si>
  <si>
    <t>*Keys</t>
  </si>
  <si>
    <t>Higher scores indicate severe symptoms</t>
  </si>
  <si>
    <t>Higher scores indicate better function</t>
  </si>
  <si>
    <t>Physical functioning</t>
  </si>
  <si>
    <t>Emotional functioning</t>
  </si>
  <si>
    <t>Fatigue</t>
  </si>
  <si>
    <t>Pain</t>
  </si>
  <si>
    <t>Dyspnea</t>
  </si>
  <si>
    <t>Insomnia</t>
  </si>
  <si>
    <t>Appetite loss</t>
  </si>
  <si>
    <t>Nausea/vomit</t>
  </si>
  <si>
    <t>Constipation</t>
  </si>
  <si>
    <t>Global Health Status</t>
  </si>
  <si>
    <t>Anaplastic Thyroid</t>
  </si>
  <si>
    <t>Baseline</t>
  </si>
  <si>
    <t>Day 7</t>
  </si>
  <si>
    <t>Day 30</t>
  </si>
  <si>
    <t>Day 90</t>
  </si>
  <si>
    <t>Day 180</t>
  </si>
  <si>
    <t>Future uncertainty</t>
  </si>
  <si>
    <t>Visual disorders</t>
  </si>
  <si>
    <t>Motor dysfunction</t>
  </si>
  <si>
    <t>Communication deficit</t>
  </si>
  <si>
    <t>Itchy skin</t>
  </si>
  <si>
    <t>Nausea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</si>
</sst>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Arial"/>
    </font>
    <font>
      <b/>
      <sz val="10"/>
      <color theme="4"/>
      <name val="Arial"/>
    </font>
    <font>
      <b/>
      <sz val="10"/>
      <color rgb="FF4285F4"/>
      <name val="Arial"/>
    </font>
    <font>
      <sz val="10"/>
      <color theme="1"/>
      <name val="Arial"/>
    </font>
    <font>
      <sz val="10"/>
      <color theme="1"/>
      <name val="Arial"/>
      <family val="2"/>
    </font>
    <font>
      <b/>
      <sz val="10"/>
      <color rgb="FF4285F4"/>
      <name val="Arial"/>
      <family val="2"/>
    </font>
    <font>
      <sz val="10"/>
      <color rgb="FF000000"/>
      <name val="Arial"/>
      <family val="2"/>
    </font>
    <font>
      <b/>
      <sz val="9"/>
      <color theme="4"/>
      <name val="Arial"/>
      <family val="2"/>
    </font>
    <font>
      <sz val="9"/>
      <color rgb="FF000000"/>
      <name val="Arial"/>
      <family val="2"/>
    </font>
    <font>
      <b/>
      <sz val="8"/>
      <color theme="4"/>
      <name val="Arial"/>
      <family val="2"/>
    </font>
    <font>
      <b/>
      <sz val="8"/>
      <color rgb="FF4285F4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5" fillId="0" borderId="0" xfId="0" applyFont="1" applyAlignment="1">
      <alignment horizontal="center"/>
    </xf>
    <xf numFmtId="0" fontId="6" fillId="0" borderId="0" xfId="0" applyFont="1" applyAlignment="1"/>
    <xf numFmtId="0" fontId="4" fillId="0" borderId="0" xfId="0" applyFont="1" applyAlignment="1">
      <alignment horizontal="center"/>
    </xf>
    <xf numFmtId="0" fontId="8" fillId="0" borderId="0" xfId="0" applyFont="1" applyAlignme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2" borderId="0" xfId="0" applyFont="1" applyFill="1" applyAlignment="1">
      <alignment horizontal="center"/>
    </xf>
    <xf numFmtId="0" fontId="11" fillId="0" borderId="0" xfId="0" applyFont="1" applyAlignment="1"/>
    <xf numFmtId="0" fontId="3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3" fillId="7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3" fillId="8" borderId="0" xfId="0" applyFont="1" applyFill="1" applyAlignment="1">
      <alignment horizontal="center"/>
    </xf>
    <xf numFmtId="0" fontId="4" fillId="8" borderId="0" xfId="0" applyFont="1" applyFill="1" applyAlignment="1">
      <alignment horizontal="center"/>
    </xf>
    <xf numFmtId="0" fontId="3" fillId="9" borderId="0" xfId="0" applyFont="1" applyFill="1" applyAlignment="1">
      <alignment horizontal="center"/>
    </xf>
    <xf numFmtId="0" fontId="4" fillId="9" borderId="0" xfId="0" applyFont="1" applyFill="1" applyAlignment="1">
      <alignment horizontal="center"/>
    </xf>
    <xf numFmtId="0" fontId="3" fillId="10" borderId="0" xfId="0" applyFont="1" applyFill="1" applyAlignment="1">
      <alignment horizontal="center"/>
    </xf>
    <xf numFmtId="0" fontId="4" fillId="10" borderId="0" xfId="0" applyFont="1" applyFill="1" applyAlignment="1">
      <alignment horizontal="center"/>
    </xf>
    <xf numFmtId="0" fontId="3" fillId="11" borderId="0" xfId="0" applyFont="1" applyFill="1" applyAlignment="1">
      <alignment horizontal="center"/>
    </xf>
    <xf numFmtId="0" fontId="4" fillId="11" borderId="0" xfId="0" applyFont="1" applyFill="1" applyAlignment="1">
      <alignment horizontal="center"/>
    </xf>
    <xf numFmtId="0" fontId="3" fillId="12" borderId="0" xfId="0" applyFont="1" applyFill="1" applyAlignment="1">
      <alignment horizontal="center"/>
    </xf>
    <xf numFmtId="0" fontId="4" fillId="12" borderId="0" xfId="0" applyFont="1" applyFill="1" applyAlignment="1">
      <alignment horizontal="center"/>
    </xf>
    <xf numFmtId="0" fontId="3" fillId="13" borderId="0" xfId="0" applyFont="1" applyFill="1" applyAlignment="1">
      <alignment horizontal="center"/>
    </xf>
    <xf numFmtId="0" fontId="4" fillId="1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6" fillId="14" borderId="0" xfId="0" applyFont="1" applyFill="1" applyAlignment="1"/>
    <xf numFmtId="0" fontId="6" fillId="15" borderId="0" xfId="0" applyFont="1" applyFill="1" applyAlignment="1"/>
    <xf numFmtId="0" fontId="0" fillId="15" borderId="0" xfId="0" applyFont="1" applyFill="1" applyAlignment="1"/>
    <xf numFmtId="0" fontId="6" fillId="6" borderId="0" xfId="0" applyFont="1" applyFill="1" applyAlignment="1"/>
    <xf numFmtId="0" fontId="7" fillId="0" borderId="0" xfId="0" applyFont="1" applyFill="1" applyAlignment="1">
      <alignment horizontal="center"/>
    </xf>
    <xf numFmtId="2" fontId="0" fillId="16" borderId="0" xfId="0" applyNumberFormat="1" applyFont="1" applyFill="1" applyAlignment="1"/>
    <xf numFmtId="0" fontId="12" fillId="0" borderId="0" xfId="0" applyFont="1" applyAlignment="1"/>
    <xf numFmtId="0" fontId="12" fillId="16" borderId="0" xfId="0" applyFont="1" applyFill="1" applyAlignment="1"/>
    <xf numFmtId="0" fontId="6" fillId="16" borderId="0" xfId="0" applyFont="1" applyFill="1" applyAlignment="1"/>
    <xf numFmtId="2" fontId="0" fillId="0" borderId="0" xfId="0" applyNumberFormat="1" applyFont="1" applyAlignment="1"/>
    <xf numFmtId="0" fontId="0" fillId="6" borderId="0" xfId="0" applyFont="1" applyFill="1" applyAlignment="1"/>
    <xf numFmtId="0" fontId="0" fillId="16" borderId="0" xfId="0" applyFont="1" applyFill="1" applyAlignment="1"/>
    <xf numFmtId="0" fontId="0" fillId="13" borderId="0" xfId="0" applyFont="1" applyFill="1" applyAlignment="1"/>
    <xf numFmtId="0" fontId="4" fillId="14" borderId="0" xfId="0" applyFont="1" applyFill="1" applyAlignment="1">
      <alignment horizontal="center"/>
    </xf>
    <xf numFmtId="0" fontId="3" fillId="1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'R0-R4 BN20 Scale 0-100'!$D$36</c:f>
              <c:strCache>
                <c:ptCount val="1"/>
                <c:pt idx="0">
                  <c:v>Future uncertainty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'R0-R4 BN20 Scale 0-100'!$D$43:$D$47</c:f>
                <c:numCache>
                  <c:formatCode>General</c:formatCode>
                  <c:ptCount val="5"/>
                  <c:pt idx="0">
                    <c:v>7.51</c:v>
                  </c:pt>
                  <c:pt idx="1">
                    <c:v>7.13</c:v>
                  </c:pt>
                  <c:pt idx="2">
                    <c:v>6.99</c:v>
                  </c:pt>
                  <c:pt idx="3">
                    <c:v>5.61</c:v>
                  </c:pt>
                  <c:pt idx="4">
                    <c:v>6.92</c:v>
                  </c:pt>
                </c:numCache>
              </c:numRef>
            </c:plus>
            <c:minus>
              <c:numRef>
                <c:f>'R0-R4 BN20 Scale 0-100'!$D$43:$D$47</c:f>
                <c:numCache>
                  <c:formatCode>General</c:formatCode>
                  <c:ptCount val="5"/>
                  <c:pt idx="0">
                    <c:v>7.51</c:v>
                  </c:pt>
                  <c:pt idx="1">
                    <c:v>7.13</c:v>
                  </c:pt>
                  <c:pt idx="2">
                    <c:v>6.99</c:v>
                  </c:pt>
                  <c:pt idx="3">
                    <c:v>5.61</c:v>
                  </c:pt>
                  <c:pt idx="4">
                    <c:v>6.92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'R0-R4 BN20 Scale 0-100'!$C$37:$C$41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BN20 Scale 0-100'!$D$37:$D$41</c:f>
              <c:numCache>
                <c:formatCode>General</c:formatCode>
                <c:ptCount val="5"/>
                <c:pt idx="0">
                  <c:v>72.430000000000007</c:v>
                </c:pt>
                <c:pt idx="1">
                  <c:v>78.08</c:v>
                </c:pt>
                <c:pt idx="2">
                  <c:v>81.400000000000006</c:v>
                </c:pt>
                <c:pt idx="3">
                  <c:v>81.84</c:v>
                </c:pt>
                <c:pt idx="4">
                  <c:v>77.08</c:v>
                </c:pt>
              </c:numCache>
            </c:numRef>
          </c:val>
        </c:ser>
        <c:ser>
          <c:idx val="1"/>
          <c:order val="1"/>
          <c:tx>
            <c:strRef>
              <c:f>'R0-R4 BN20 Scale 0-100'!$E$36</c:f>
              <c:strCache>
                <c:ptCount val="1"/>
                <c:pt idx="0">
                  <c:v>Visual disorders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'R0-R4 BN20 Scale 0-100'!$E$43:$E$47</c:f>
                <c:numCache>
                  <c:formatCode>General</c:formatCode>
                  <c:ptCount val="5"/>
                  <c:pt idx="0">
                    <c:v>0.6</c:v>
                  </c:pt>
                  <c:pt idx="1">
                    <c:v>2.5</c:v>
                  </c:pt>
                  <c:pt idx="2">
                    <c:v>0.35</c:v>
                  </c:pt>
                  <c:pt idx="3">
                    <c:v>0.56000000000000005</c:v>
                  </c:pt>
                  <c:pt idx="4">
                    <c:v>0.79</c:v>
                  </c:pt>
                </c:numCache>
              </c:numRef>
            </c:plus>
            <c:minus>
              <c:numRef>
                <c:f>'R0-R4 BN20 Scale 0-100'!$E$43:$E$47</c:f>
                <c:numCache>
                  <c:formatCode>General</c:formatCode>
                  <c:ptCount val="5"/>
                  <c:pt idx="0">
                    <c:v>0.6</c:v>
                  </c:pt>
                  <c:pt idx="1">
                    <c:v>2.5</c:v>
                  </c:pt>
                  <c:pt idx="2">
                    <c:v>0.35</c:v>
                  </c:pt>
                  <c:pt idx="3">
                    <c:v>0.56000000000000005</c:v>
                  </c:pt>
                  <c:pt idx="4">
                    <c:v>0.79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'R0-R4 BN20 Scale 0-100'!$C$37:$C$41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BN20 Scale 0-100'!$E$37:$E$41</c:f>
              <c:numCache>
                <c:formatCode>General</c:formatCode>
                <c:ptCount val="5"/>
                <c:pt idx="0">
                  <c:v>80.98</c:v>
                </c:pt>
                <c:pt idx="1">
                  <c:v>83.9</c:v>
                </c:pt>
                <c:pt idx="2">
                  <c:v>83.56</c:v>
                </c:pt>
                <c:pt idx="3">
                  <c:v>89.68</c:v>
                </c:pt>
                <c:pt idx="4">
                  <c:v>87.78</c:v>
                </c:pt>
              </c:numCache>
            </c:numRef>
          </c:val>
        </c:ser>
        <c:ser>
          <c:idx val="2"/>
          <c:order val="2"/>
          <c:tx>
            <c:strRef>
              <c:f>'R0-R4 BN20 Scale 0-100'!$F$36</c:f>
              <c:strCache>
                <c:ptCount val="1"/>
                <c:pt idx="0">
                  <c:v>Motor dysfunction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'R0-R4 BN20 Scale 0-100'!$F$43:$F$47</c:f>
                <c:numCache>
                  <c:formatCode>General</c:formatCode>
                  <c:ptCount val="5"/>
                  <c:pt idx="0">
                    <c:v>5.78</c:v>
                  </c:pt>
                  <c:pt idx="1">
                    <c:v>4.62</c:v>
                  </c:pt>
                  <c:pt idx="2">
                    <c:v>6.23</c:v>
                  </c:pt>
                  <c:pt idx="3">
                    <c:v>2.2400000000000002</c:v>
                  </c:pt>
                  <c:pt idx="4">
                    <c:v>2.83</c:v>
                  </c:pt>
                </c:numCache>
              </c:numRef>
            </c:plus>
            <c:minus>
              <c:numRef>
                <c:f>'R0-R4 BN20 Scale 0-100'!$F$43:$F$47</c:f>
                <c:numCache>
                  <c:formatCode>General</c:formatCode>
                  <c:ptCount val="5"/>
                  <c:pt idx="0">
                    <c:v>5.78</c:v>
                  </c:pt>
                  <c:pt idx="1">
                    <c:v>4.62</c:v>
                  </c:pt>
                  <c:pt idx="2">
                    <c:v>6.23</c:v>
                  </c:pt>
                  <c:pt idx="3">
                    <c:v>2.2400000000000002</c:v>
                  </c:pt>
                  <c:pt idx="4">
                    <c:v>2.83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'R0-R4 BN20 Scale 0-100'!$C$37:$C$41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BN20 Scale 0-100'!$F$37:$F$41</c:f>
              <c:numCache>
                <c:formatCode>General</c:formatCode>
                <c:ptCount val="5"/>
                <c:pt idx="0">
                  <c:v>68.790000000000006</c:v>
                </c:pt>
                <c:pt idx="1">
                  <c:v>72.34</c:v>
                </c:pt>
                <c:pt idx="2">
                  <c:v>76.81</c:v>
                </c:pt>
                <c:pt idx="3">
                  <c:v>82.54</c:v>
                </c:pt>
                <c:pt idx="4">
                  <c:v>81.67</c:v>
                </c:pt>
              </c:numCache>
            </c:numRef>
          </c:val>
        </c:ser>
        <c:ser>
          <c:idx val="3"/>
          <c:order val="3"/>
          <c:tx>
            <c:strRef>
              <c:f>'R0-R4 BN20 Scale 0-100'!$G$36</c:f>
              <c:strCache>
                <c:ptCount val="1"/>
                <c:pt idx="0">
                  <c:v>Communication deficit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'R0-R4 BN20 Scale 0-100'!$G$43:$G$47</c:f>
                <c:numCache>
                  <c:formatCode>General</c:formatCode>
                  <c:ptCount val="5"/>
                  <c:pt idx="0">
                    <c:v>2.42</c:v>
                  </c:pt>
                  <c:pt idx="1">
                    <c:v>0.85</c:v>
                  </c:pt>
                  <c:pt idx="2">
                    <c:v>0</c:v>
                  </c:pt>
                  <c:pt idx="3">
                    <c:v>0.55000000000000004</c:v>
                  </c:pt>
                  <c:pt idx="4">
                    <c:v>2.08</c:v>
                  </c:pt>
                </c:numCache>
              </c:numRef>
            </c:plus>
            <c:minus>
              <c:numRef>
                <c:f>'R0-R4 BN20 Scale 0-100'!$G$43:$G$47</c:f>
                <c:numCache>
                  <c:formatCode>General</c:formatCode>
                  <c:ptCount val="5"/>
                  <c:pt idx="0">
                    <c:v>2.42</c:v>
                  </c:pt>
                  <c:pt idx="1">
                    <c:v>0.85</c:v>
                  </c:pt>
                  <c:pt idx="2">
                    <c:v>0</c:v>
                  </c:pt>
                  <c:pt idx="3">
                    <c:v>0.55000000000000004</c:v>
                  </c:pt>
                  <c:pt idx="4">
                    <c:v>2.08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'R0-R4 BN20 Scale 0-100'!$C$37:$C$41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BN20 Scale 0-100'!$G$37:$G$41</c:f>
              <c:numCache>
                <c:formatCode>General</c:formatCode>
                <c:ptCount val="5"/>
                <c:pt idx="0">
                  <c:v>83.55</c:v>
                </c:pt>
                <c:pt idx="1">
                  <c:v>90.25</c:v>
                </c:pt>
                <c:pt idx="2">
                  <c:v>91.3</c:v>
                </c:pt>
                <c:pt idx="3">
                  <c:v>94.45</c:v>
                </c:pt>
                <c:pt idx="4">
                  <c:v>97.78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7288832"/>
        <c:axId val="337291184"/>
      </c:barChart>
      <c:catAx>
        <c:axId val="3372888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Time</a:t>
                </a:r>
                <a:r>
                  <a:rPr lang="en-ZA" b="1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(Days</a:t>
                </a:r>
                <a:r>
                  <a:rPr lang="en-ZA" baseline="0"/>
                  <a:t>)</a:t>
                </a:r>
                <a:endParaRPr lang="en-ZA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37291184"/>
        <c:crosses val="autoZero"/>
        <c:auto val="1"/>
        <c:lblAlgn val="ctr"/>
        <c:lblOffset val="100"/>
        <c:noMultiLvlLbl val="0"/>
      </c:catAx>
      <c:valAx>
        <c:axId val="33729118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Score</a:t>
                </a:r>
                <a:endParaRPr lang="en-ZA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37288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'R0-R4 BN20 Scale 0-100'!$W$36</c:f>
              <c:strCache>
                <c:ptCount val="1"/>
                <c:pt idx="0">
                  <c:v>Headache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'R0-R4 BN20 Scale 0-100'!$V$37:$V$41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BN20 Scale 0-100'!$W$37:$W$41</c:f>
              <c:numCache>
                <c:formatCode>General</c:formatCode>
                <c:ptCount val="5"/>
                <c:pt idx="0">
                  <c:v>48.1</c:v>
                </c:pt>
                <c:pt idx="1">
                  <c:v>21.77</c:v>
                </c:pt>
                <c:pt idx="2">
                  <c:v>12.32</c:v>
                </c:pt>
                <c:pt idx="3">
                  <c:v>5.95</c:v>
                </c:pt>
                <c:pt idx="4">
                  <c:v>10</c:v>
                </c:pt>
              </c:numCache>
            </c:numRef>
          </c:val>
        </c:ser>
        <c:ser>
          <c:idx val="1"/>
          <c:order val="1"/>
          <c:tx>
            <c:strRef>
              <c:f>'R0-R4 BN20 Scale 0-100'!$X$36</c:f>
              <c:strCache>
                <c:ptCount val="1"/>
                <c:pt idx="0">
                  <c:v>Seizures</c:v>
                </c:pt>
              </c:strCache>
            </c:strRef>
          </c:tx>
          <c:spPr>
            <a:solidFill>
              <a:srgbClr val="7030A0"/>
            </a:solidFill>
            <a:ln>
              <a:noFill/>
            </a:ln>
            <a:effectLst/>
          </c:spPr>
          <c:invertIfNegative val="0"/>
          <c:cat>
            <c:strRef>
              <c:f>'R0-R4 BN20 Scale 0-100'!$V$37:$V$41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BN20 Scale 0-100'!$X$37:$X$41</c:f>
              <c:numCache>
                <c:formatCode>General</c:formatCode>
                <c:ptCount val="5"/>
                <c:pt idx="0">
                  <c:v>12.82</c:v>
                </c:pt>
                <c:pt idx="1">
                  <c:v>7.48</c:v>
                </c:pt>
                <c:pt idx="2">
                  <c:v>10.14</c:v>
                </c:pt>
                <c:pt idx="3">
                  <c:v>2.38</c:v>
                </c:pt>
                <c:pt idx="4">
                  <c:v>1.67</c:v>
                </c:pt>
              </c:numCache>
            </c:numRef>
          </c:val>
        </c:ser>
        <c:ser>
          <c:idx val="2"/>
          <c:order val="2"/>
          <c:tx>
            <c:strRef>
              <c:f>'R0-R4 BN20 Scale 0-100'!$Y$36</c:f>
              <c:strCache>
                <c:ptCount val="1"/>
                <c:pt idx="0">
                  <c:v>Drowsiness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'R0-R4 BN20 Scale 0-100'!$V$37:$V$41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BN20 Scale 0-100'!$Y$37:$Y$41</c:f>
              <c:numCache>
                <c:formatCode>General</c:formatCode>
                <c:ptCount val="5"/>
                <c:pt idx="0">
                  <c:v>18.59</c:v>
                </c:pt>
                <c:pt idx="1">
                  <c:v>14.29</c:v>
                </c:pt>
                <c:pt idx="2">
                  <c:v>12.32</c:v>
                </c:pt>
                <c:pt idx="3">
                  <c:v>8.33</c:v>
                </c:pt>
                <c:pt idx="4">
                  <c:v>3.33</c:v>
                </c:pt>
              </c:numCache>
            </c:numRef>
          </c:val>
        </c:ser>
        <c:ser>
          <c:idx val="3"/>
          <c:order val="3"/>
          <c:tx>
            <c:strRef>
              <c:f>'R0-R4 BN20 Scale 0-100'!$Z$36</c:f>
              <c:strCache>
                <c:ptCount val="1"/>
                <c:pt idx="0">
                  <c:v>Hair loss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'R0-R4 BN20 Scale 0-100'!$V$37:$V$41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BN20 Scale 0-100'!$Z$37:$Z$41</c:f>
              <c:numCache>
                <c:formatCode>General</c:formatCode>
                <c:ptCount val="5"/>
                <c:pt idx="0">
                  <c:v>3.21</c:v>
                </c:pt>
                <c:pt idx="1">
                  <c:v>5.44</c:v>
                </c:pt>
                <c:pt idx="2">
                  <c:v>5.07</c:v>
                </c:pt>
                <c:pt idx="3">
                  <c:v>2.38</c:v>
                </c:pt>
                <c:pt idx="4">
                  <c:v>1.67</c:v>
                </c:pt>
              </c:numCache>
            </c:numRef>
          </c:val>
        </c:ser>
        <c:ser>
          <c:idx val="4"/>
          <c:order val="4"/>
          <c:tx>
            <c:strRef>
              <c:f>'R0-R4 BN20 Scale 0-100'!$AA$36</c:f>
              <c:strCache>
                <c:ptCount val="1"/>
                <c:pt idx="0">
                  <c:v>Itchy skin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'R0-R4 BN20 Scale 0-100'!$V$37:$V$41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BN20 Scale 0-100'!$AA$37:$AA$41</c:f>
              <c:numCache>
                <c:formatCode>General</c:formatCode>
                <c:ptCount val="5"/>
                <c:pt idx="0">
                  <c:v>4.49</c:v>
                </c:pt>
                <c:pt idx="1">
                  <c:v>4.08</c:v>
                </c:pt>
                <c:pt idx="2">
                  <c:v>3.62</c:v>
                </c:pt>
                <c:pt idx="3">
                  <c:v>1.19</c:v>
                </c:pt>
                <c:pt idx="4">
                  <c:v>0</c:v>
                </c:pt>
              </c:numCache>
            </c:numRef>
          </c:val>
        </c:ser>
        <c:ser>
          <c:idx val="5"/>
          <c:order val="5"/>
          <c:tx>
            <c:strRef>
              <c:f>'R0-R4 BN20 Scale 0-100'!$AB$36</c:f>
              <c:strCache>
                <c:ptCount val="1"/>
                <c:pt idx="0">
                  <c:v>Weak legs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'R0-R4 BN20 Scale 0-100'!$V$37:$V$41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BN20 Scale 0-100'!$AB$37:$AB$41</c:f>
              <c:numCache>
                <c:formatCode>General</c:formatCode>
                <c:ptCount val="5"/>
                <c:pt idx="0">
                  <c:v>28.21</c:v>
                </c:pt>
                <c:pt idx="1">
                  <c:v>27.89</c:v>
                </c:pt>
                <c:pt idx="2">
                  <c:v>24.37</c:v>
                </c:pt>
                <c:pt idx="3">
                  <c:v>10.71</c:v>
                </c:pt>
                <c:pt idx="4">
                  <c:v>6.67</c:v>
                </c:pt>
              </c:numCache>
            </c:numRef>
          </c:val>
        </c:ser>
        <c:ser>
          <c:idx val="6"/>
          <c:order val="6"/>
          <c:tx>
            <c:strRef>
              <c:f>'R0-R4 BN20 Scale 0-100'!$AC$36</c:f>
              <c:strCache>
                <c:ptCount val="1"/>
                <c:pt idx="0">
                  <c:v>Bladder control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'R0-R4 BN20 Scale 0-100'!$V$37:$V$41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BN20 Scale 0-100'!$AC$37:$AC$41</c:f>
              <c:numCache>
                <c:formatCode>General</c:formatCode>
                <c:ptCount val="5"/>
                <c:pt idx="0">
                  <c:v>26.28</c:v>
                </c:pt>
                <c:pt idx="1">
                  <c:v>19.73</c:v>
                </c:pt>
                <c:pt idx="2">
                  <c:v>14.5</c:v>
                </c:pt>
                <c:pt idx="3">
                  <c:v>9.52</c:v>
                </c:pt>
                <c:pt idx="4">
                  <c:v>6.67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7283736"/>
        <c:axId val="337284520"/>
      </c:barChart>
      <c:catAx>
        <c:axId val="3372837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Time (Days</a:t>
                </a:r>
                <a:r>
                  <a:rPr lang="en-ZA" b="1">
                    <a:latin typeface="Arial" panose="020B0604020202020204" pitchFamily="34" charset="0"/>
                    <a:cs typeface="Arial" panose="020B0604020202020204" pitchFamily="34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0.47387510936132993"/>
              <c:y val="0.727319189268008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37284520"/>
        <c:crosses val="autoZero"/>
        <c:auto val="1"/>
        <c:lblAlgn val="ctr"/>
        <c:lblOffset val="100"/>
        <c:noMultiLvlLbl val="0"/>
      </c:catAx>
      <c:valAx>
        <c:axId val="3372845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Score</a:t>
                </a:r>
              </a:p>
            </c:rich>
          </c:tx>
          <c:layout>
            <c:manualLayout>
              <c:xMode val="edge"/>
              <c:yMode val="edge"/>
              <c:x val="1.9444444444444445E-2"/>
              <c:y val="0.2767614464858559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37283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0524890638670167"/>
          <c:y val="0.83148585593467506"/>
          <c:w val="0.83950218722659653"/>
          <c:h val="0.1407363662875473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'R0-R4 PAL Scale 0-100'!$D$36</c:f>
              <c:strCache>
                <c:ptCount val="1"/>
                <c:pt idx="0">
                  <c:v>Physical functioning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'R0-R4 PAL Scale 0-100'!$D$43:$D$47</c:f>
                <c:numCache>
                  <c:formatCode>General</c:formatCode>
                  <c:ptCount val="5"/>
                  <c:pt idx="0">
                    <c:v>1.19</c:v>
                  </c:pt>
                  <c:pt idx="1">
                    <c:v>0.33</c:v>
                  </c:pt>
                  <c:pt idx="2">
                    <c:v>0.56999999999999995</c:v>
                  </c:pt>
                  <c:pt idx="3">
                    <c:v>1.95</c:v>
                  </c:pt>
                  <c:pt idx="4">
                    <c:v>0.01</c:v>
                  </c:pt>
                </c:numCache>
              </c:numRef>
            </c:plus>
            <c:minus>
              <c:numRef>
                <c:f>'R0-R4 PAL Scale 0-100'!$D$43:$D$47</c:f>
                <c:numCache>
                  <c:formatCode>General</c:formatCode>
                  <c:ptCount val="5"/>
                  <c:pt idx="0">
                    <c:v>1.19</c:v>
                  </c:pt>
                  <c:pt idx="1">
                    <c:v>0.33</c:v>
                  </c:pt>
                  <c:pt idx="2">
                    <c:v>0.56999999999999995</c:v>
                  </c:pt>
                  <c:pt idx="3">
                    <c:v>1.95</c:v>
                  </c:pt>
                  <c:pt idx="4">
                    <c:v>0.01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'R0-R4 PAL Scale 0-100'!$C$37:$C$41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PAL Scale 0-100'!$D$37:$D$41</c:f>
              <c:numCache>
                <c:formatCode>General</c:formatCode>
                <c:ptCount val="5"/>
                <c:pt idx="0">
                  <c:v>50.24</c:v>
                </c:pt>
                <c:pt idx="1">
                  <c:v>58.73</c:v>
                </c:pt>
                <c:pt idx="2">
                  <c:v>62.3</c:v>
                </c:pt>
                <c:pt idx="3">
                  <c:v>78.31</c:v>
                </c:pt>
                <c:pt idx="4">
                  <c:v>73.33</c:v>
                </c:pt>
              </c:numCache>
            </c:numRef>
          </c:val>
        </c:ser>
        <c:ser>
          <c:idx val="1"/>
          <c:order val="1"/>
          <c:tx>
            <c:strRef>
              <c:f>'R0-R4 PAL Scale 0-100'!$E$36</c:f>
              <c:strCache>
                <c:ptCount val="1"/>
                <c:pt idx="0">
                  <c:v>Emotional functioning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'R0-R4 PAL Scale 0-100'!$E$43:$E$47</c:f>
                <c:numCache>
                  <c:formatCode>General</c:formatCode>
                  <c:ptCount val="5"/>
                  <c:pt idx="0">
                    <c:v>2.2400000000000002</c:v>
                  </c:pt>
                  <c:pt idx="1">
                    <c:v>2.72</c:v>
                  </c:pt>
                  <c:pt idx="2">
                    <c:v>7.61</c:v>
                  </c:pt>
                  <c:pt idx="3">
                    <c:v>1.17</c:v>
                  </c:pt>
                  <c:pt idx="4">
                    <c:v>3.33</c:v>
                  </c:pt>
                </c:numCache>
              </c:numRef>
            </c:plus>
            <c:minus>
              <c:numRef>
                <c:f>'R0-R4 PAL Scale 0-100'!$E$43:$E$47</c:f>
                <c:numCache>
                  <c:formatCode>General</c:formatCode>
                  <c:ptCount val="5"/>
                  <c:pt idx="0">
                    <c:v>2.2400000000000002</c:v>
                  </c:pt>
                  <c:pt idx="1">
                    <c:v>2.72</c:v>
                  </c:pt>
                  <c:pt idx="2">
                    <c:v>7.61</c:v>
                  </c:pt>
                  <c:pt idx="3">
                    <c:v>1.17</c:v>
                  </c:pt>
                  <c:pt idx="4">
                    <c:v>3.33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'R0-R4 PAL Scale 0-100'!$C$37:$C$41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PAL Scale 0-100'!$E$37:$E$41</c:f>
              <c:numCache>
                <c:formatCode>General</c:formatCode>
                <c:ptCount val="5"/>
                <c:pt idx="0">
                  <c:v>79.17</c:v>
                </c:pt>
                <c:pt idx="1">
                  <c:v>85.04</c:v>
                </c:pt>
                <c:pt idx="2">
                  <c:v>79.349999999999994</c:v>
                </c:pt>
                <c:pt idx="3">
                  <c:v>92.83</c:v>
                </c:pt>
                <c:pt idx="4">
                  <c:v>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7289616"/>
        <c:axId val="337290008"/>
      </c:barChart>
      <c:catAx>
        <c:axId val="33728961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 sz="9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Time (Days)</a:t>
                </a:r>
              </a:p>
            </c:rich>
          </c:tx>
          <c:layout>
            <c:manualLayout>
              <c:xMode val="edge"/>
              <c:yMode val="edge"/>
              <c:x val="0.47464588801399826"/>
              <c:y val="0.7995621901428987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37290008"/>
        <c:crosses val="autoZero"/>
        <c:auto val="1"/>
        <c:lblAlgn val="ctr"/>
        <c:lblOffset val="100"/>
        <c:noMultiLvlLbl val="0"/>
      </c:catAx>
      <c:valAx>
        <c:axId val="3372900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Score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372896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7592672790901134"/>
          <c:y val="0.89838181685622631"/>
          <c:w val="0.67036876640419951"/>
          <c:h val="7.38404053659959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'R0-R4 PAL Scale 0-100'!$M$36</c:f>
              <c:strCache>
                <c:ptCount val="1"/>
                <c:pt idx="0">
                  <c:v>Fatigue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'R0-R4 PAL Scale 0-100'!$L$37:$L$41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PAL Scale 0-100'!$M$37:$M$41</c:f>
              <c:numCache>
                <c:formatCode>General</c:formatCode>
                <c:ptCount val="5"/>
                <c:pt idx="0">
                  <c:v>37.5</c:v>
                </c:pt>
                <c:pt idx="1">
                  <c:v>31.29</c:v>
                </c:pt>
                <c:pt idx="2">
                  <c:v>24.88</c:v>
                </c:pt>
                <c:pt idx="3">
                  <c:v>29.76</c:v>
                </c:pt>
                <c:pt idx="4">
                  <c:v>25.5</c:v>
                </c:pt>
              </c:numCache>
            </c:numRef>
          </c:val>
        </c:ser>
        <c:ser>
          <c:idx val="1"/>
          <c:order val="1"/>
          <c:tx>
            <c:strRef>
              <c:f>'R0-R4 PAL Scale 0-100'!$N$36</c:f>
              <c:strCache>
                <c:ptCount val="1"/>
                <c:pt idx="0">
                  <c:v>Pain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'R0-R4 PAL Scale 0-100'!$L$37:$L$41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PAL Scale 0-100'!$N$37:$N$41</c:f>
              <c:numCache>
                <c:formatCode>General</c:formatCode>
                <c:ptCount val="5"/>
                <c:pt idx="0">
                  <c:v>40.72</c:v>
                </c:pt>
                <c:pt idx="1">
                  <c:v>34.01</c:v>
                </c:pt>
                <c:pt idx="2">
                  <c:v>28.99</c:v>
                </c:pt>
                <c:pt idx="3">
                  <c:v>26.19</c:v>
                </c:pt>
                <c:pt idx="4">
                  <c:v>30</c:v>
                </c:pt>
              </c:numCache>
            </c:numRef>
          </c:val>
        </c:ser>
        <c:ser>
          <c:idx val="2"/>
          <c:order val="2"/>
          <c:tx>
            <c:strRef>
              <c:f>'R0-R4 PAL Scale 0-100'!$O$36</c:f>
              <c:strCache>
                <c:ptCount val="1"/>
                <c:pt idx="0">
                  <c:v>Dyspnea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'R0-R4 PAL Scale 0-100'!$L$37:$L$41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PAL Scale 0-100'!$O$37:$O$41</c:f>
              <c:numCache>
                <c:formatCode>General</c:formatCode>
                <c:ptCount val="5"/>
                <c:pt idx="0">
                  <c:v>10.9</c:v>
                </c:pt>
                <c:pt idx="1">
                  <c:v>5.44</c:v>
                </c:pt>
                <c:pt idx="2">
                  <c:v>5.07</c:v>
                </c:pt>
                <c:pt idx="3">
                  <c:v>5.95</c:v>
                </c:pt>
                <c:pt idx="4">
                  <c:v>6.66</c:v>
                </c:pt>
              </c:numCache>
            </c:numRef>
          </c:val>
        </c:ser>
        <c:ser>
          <c:idx val="3"/>
          <c:order val="3"/>
          <c:tx>
            <c:strRef>
              <c:f>'R0-R4 PAL Scale 0-100'!$P$36</c:f>
              <c:strCache>
                <c:ptCount val="1"/>
                <c:pt idx="0">
                  <c:v>Insomnia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'R0-R4 PAL Scale 0-100'!$L$37:$L$41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PAL Scale 0-100'!$P$37:$P$41</c:f>
              <c:numCache>
                <c:formatCode>General</c:formatCode>
                <c:ptCount val="5"/>
                <c:pt idx="0">
                  <c:v>36.5</c:v>
                </c:pt>
                <c:pt idx="1">
                  <c:v>28.57</c:v>
                </c:pt>
                <c:pt idx="2">
                  <c:v>28.26</c:v>
                </c:pt>
                <c:pt idx="3">
                  <c:v>25</c:v>
                </c:pt>
                <c:pt idx="4">
                  <c:v>35</c:v>
                </c:pt>
              </c:numCache>
            </c:numRef>
          </c:val>
        </c:ser>
        <c:ser>
          <c:idx val="4"/>
          <c:order val="4"/>
          <c:tx>
            <c:strRef>
              <c:f>'R0-R4 PAL Scale 0-100'!$Q$36</c:f>
              <c:strCache>
                <c:ptCount val="1"/>
                <c:pt idx="0">
                  <c:v>Appetite loss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'R0-R4 PAL Scale 0-100'!$L$37:$L$41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PAL Scale 0-100'!$Q$37:$Q$41</c:f>
              <c:numCache>
                <c:formatCode>General</c:formatCode>
                <c:ptCount val="5"/>
                <c:pt idx="0">
                  <c:v>28.2</c:v>
                </c:pt>
                <c:pt idx="1">
                  <c:v>17.010000000000002</c:v>
                </c:pt>
                <c:pt idx="2">
                  <c:v>17.39</c:v>
                </c:pt>
                <c:pt idx="3">
                  <c:v>17.86</c:v>
                </c:pt>
                <c:pt idx="4">
                  <c:v>23.33</c:v>
                </c:pt>
              </c:numCache>
            </c:numRef>
          </c:val>
        </c:ser>
        <c:ser>
          <c:idx val="5"/>
          <c:order val="5"/>
          <c:tx>
            <c:strRef>
              <c:f>'R0-R4 PAL Scale 0-100'!$R$36</c:f>
              <c:strCache>
                <c:ptCount val="1"/>
                <c:pt idx="0">
                  <c:v>Nausea</c:v>
                </c:pt>
              </c:strCache>
            </c:strRef>
          </c:tx>
          <c:spPr>
            <a:solidFill>
              <a:srgbClr val="7030A0"/>
            </a:solidFill>
            <a:ln>
              <a:noFill/>
            </a:ln>
            <a:effectLst/>
          </c:spPr>
          <c:invertIfNegative val="0"/>
          <c:cat>
            <c:strRef>
              <c:f>'R0-R4 PAL Scale 0-100'!$L$37:$L$41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PAL Scale 0-100'!$R$37:$R$41</c:f>
              <c:numCache>
                <c:formatCode>General</c:formatCode>
                <c:ptCount val="5"/>
                <c:pt idx="0">
                  <c:v>12.8</c:v>
                </c:pt>
                <c:pt idx="1">
                  <c:v>8.84</c:v>
                </c:pt>
                <c:pt idx="2">
                  <c:v>7.97</c:v>
                </c:pt>
                <c:pt idx="3">
                  <c:v>3.57</c:v>
                </c:pt>
                <c:pt idx="4">
                  <c:v>10</c:v>
                </c:pt>
              </c:numCache>
            </c:numRef>
          </c:val>
        </c:ser>
        <c:ser>
          <c:idx val="6"/>
          <c:order val="6"/>
          <c:tx>
            <c:strRef>
              <c:f>'R0-R4 PAL Scale 0-100'!$S$36</c:f>
              <c:strCache>
                <c:ptCount val="1"/>
                <c:pt idx="0">
                  <c:v>Constipation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'R0-R4 PAL Scale 0-100'!$L$37:$L$41</c:f>
              <c:strCache>
                <c:ptCount val="5"/>
                <c:pt idx="0">
                  <c:v>Baseline</c:v>
                </c:pt>
                <c:pt idx="1">
                  <c:v>Day 7</c:v>
                </c:pt>
                <c:pt idx="2">
                  <c:v>Day 30</c:v>
                </c:pt>
                <c:pt idx="3">
                  <c:v>Day 90</c:v>
                </c:pt>
                <c:pt idx="4">
                  <c:v>Day 180</c:v>
                </c:pt>
              </c:strCache>
            </c:strRef>
          </c:cat>
          <c:val>
            <c:numRef>
              <c:f>'R0-R4 PAL Scale 0-100'!$S$37:$S$41</c:f>
              <c:numCache>
                <c:formatCode>General</c:formatCode>
                <c:ptCount val="5"/>
                <c:pt idx="0">
                  <c:v>18.59</c:v>
                </c:pt>
                <c:pt idx="1">
                  <c:v>18.37</c:v>
                </c:pt>
                <c:pt idx="2">
                  <c:v>7.97</c:v>
                </c:pt>
                <c:pt idx="3">
                  <c:v>4.76</c:v>
                </c:pt>
                <c:pt idx="4">
                  <c:v>1.67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9090728"/>
        <c:axId val="339096608"/>
      </c:barChart>
      <c:catAx>
        <c:axId val="33909072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 sz="9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Time (Days</a:t>
                </a:r>
                <a:r>
                  <a:rPr lang="en-ZA"/>
                  <a:t>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39096608"/>
        <c:crosses val="autoZero"/>
        <c:auto val="1"/>
        <c:lblAlgn val="ctr"/>
        <c:lblOffset val="100"/>
        <c:noMultiLvlLbl val="0"/>
      </c:catAx>
      <c:valAx>
        <c:axId val="3390966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Score</a:t>
                </a:r>
              </a:p>
            </c:rich>
          </c:tx>
          <c:layout>
            <c:manualLayout>
              <c:xMode val="edge"/>
              <c:yMode val="edge"/>
              <c:x val="1.9444444444444445E-2"/>
              <c:y val="0.2981029454651502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39090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'R0-R4 PAL Scale 0-100'!$Y$37:$Y$41</c:f>
              <c:numCache>
                <c:formatCode>General</c:formatCode>
                <c:ptCount val="5"/>
                <c:pt idx="0">
                  <c:v>0</c:v>
                </c:pt>
                <c:pt idx="1">
                  <c:v>7</c:v>
                </c:pt>
                <c:pt idx="2">
                  <c:v>30</c:v>
                </c:pt>
                <c:pt idx="3">
                  <c:v>90</c:v>
                </c:pt>
                <c:pt idx="4">
                  <c:v>180</c:v>
                </c:pt>
              </c:numCache>
            </c:numRef>
          </c:xVal>
          <c:yVal>
            <c:numRef>
              <c:f>'R0-R4 PAL Scale 0-100'!$Z$37:$Z$41</c:f>
              <c:numCache>
                <c:formatCode>General</c:formatCode>
                <c:ptCount val="5"/>
                <c:pt idx="0">
                  <c:v>48.72</c:v>
                </c:pt>
                <c:pt idx="1">
                  <c:v>56.12</c:v>
                </c:pt>
                <c:pt idx="2">
                  <c:v>57.25</c:v>
                </c:pt>
                <c:pt idx="3">
                  <c:v>63.69</c:v>
                </c:pt>
                <c:pt idx="4">
                  <c:v>59.17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9091512"/>
        <c:axId val="339097392"/>
      </c:scatterChart>
      <c:valAx>
        <c:axId val="339091512"/>
        <c:scaling>
          <c:orientation val="minMax"/>
          <c:max val="18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Time (Days)</a:t>
                </a:r>
              </a:p>
            </c:rich>
          </c:tx>
          <c:layout>
            <c:manualLayout>
              <c:xMode val="edge"/>
              <c:yMode val="edge"/>
              <c:x val="0.4813438320209974"/>
              <c:y val="0.895833333333333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39097392"/>
        <c:crosses val="autoZero"/>
        <c:crossBetween val="midCat"/>
        <c:majorUnit val="15"/>
      </c:valAx>
      <c:valAx>
        <c:axId val="33909739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 sz="1000" b="1">
                    <a:solidFill>
                      <a:schemeClr val="tx1"/>
                    </a:solidFill>
                  </a:rPr>
                  <a:t>QoL score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390915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231322</xdr:colOff>
      <xdr:row>28</xdr:row>
      <xdr:rowOff>36739</xdr:rowOff>
    </xdr:from>
    <xdr:to>
      <xdr:col>14</xdr:col>
      <xdr:colOff>517072</xdr:colOff>
      <xdr:row>45</xdr:row>
      <xdr:rowOff>4082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81644</xdr:colOff>
      <xdr:row>31</xdr:row>
      <xdr:rowOff>50346</xdr:rowOff>
    </xdr:from>
    <xdr:to>
      <xdr:col>27</xdr:col>
      <xdr:colOff>639536</xdr:colOff>
      <xdr:row>48</xdr:row>
      <xdr:rowOff>17689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530678</xdr:colOff>
      <xdr:row>30</xdr:row>
      <xdr:rowOff>122465</xdr:rowOff>
    </xdr:from>
    <xdr:to>
      <xdr:col>14</xdr:col>
      <xdr:colOff>190500</xdr:colOff>
      <xdr:row>31</xdr:row>
      <xdr:rowOff>149679</xdr:rowOff>
    </xdr:to>
    <xdr:sp macro="" textlink="">
      <xdr:nvSpPr>
        <xdr:cNvPr id="4" name="Rectangle 3"/>
        <xdr:cNvSpPr/>
      </xdr:nvSpPr>
      <xdr:spPr>
        <a:xfrm>
          <a:off x="9769928" y="5021036"/>
          <a:ext cx="272143" cy="1905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ZA" sz="1600">
              <a:solidFill>
                <a:schemeClr val="tx1"/>
              </a:solidFill>
            </a:rPr>
            <a:t>*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0.86905</cdr:x>
      <cdr:y>0.07589</cdr:y>
    </cdr:from>
    <cdr:to>
      <cdr:x>0.92857</cdr:x>
      <cdr:y>0.13046</cdr:y>
    </cdr:to>
    <cdr:sp macro="" textlink="">
      <cdr:nvSpPr>
        <cdr:cNvPr id="2" name="Right Bracket 1"/>
        <cdr:cNvSpPr/>
      </cdr:nvSpPr>
      <cdr:spPr>
        <a:xfrm xmlns:a="http://schemas.openxmlformats.org/drawingml/2006/main" rot="16200000">
          <a:off x="4034521" y="146957"/>
          <a:ext cx="149679" cy="272142"/>
        </a:xfrm>
        <a:prstGeom xmlns:a="http://schemas.openxmlformats.org/drawingml/2006/main" prst="rightBracket">
          <a:avLst>
            <a:gd name="adj" fmla="val 0"/>
          </a:avLst>
        </a:prstGeom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0.8631</cdr:x>
      <cdr:y>0</cdr:y>
    </cdr:from>
    <cdr:to>
      <cdr:x>0.95456</cdr:x>
      <cdr:y>0.07589</cdr:y>
    </cdr:to>
    <cdr:sp macro="" textlink="">
      <cdr:nvSpPr>
        <cdr:cNvPr id="4" name="Rectangle 3"/>
        <cdr:cNvSpPr/>
      </cdr:nvSpPr>
      <cdr:spPr>
        <a:xfrm xmlns:a="http://schemas.openxmlformats.org/drawingml/2006/main">
          <a:off x="3946071" y="0"/>
          <a:ext cx="418193" cy="20819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lang="en-ZA" sz="1600">
              <a:solidFill>
                <a:schemeClr val="tx1"/>
              </a:solidFill>
            </a:rPr>
            <a:t>**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217715</xdr:colOff>
      <xdr:row>31</xdr:row>
      <xdr:rowOff>159202</xdr:rowOff>
    </xdr:from>
    <xdr:to>
      <xdr:col>7</xdr:col>
      <xdr:colOff>353786</xdr:colOff>
      <xdr:row>48</xdr:row>
      <xdr:rowOff>126545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1115785</xdr:colOff>
      <xdr:row>33</xdr:row>
      <xdr:rowOff>118380</xdr:rowOff>
    </xdr:from>
    <xdr:to>
      <xdr:col>18</xdr:col>
      <xdr:colOff>258535</xdr:colOff>
      <xdr:row>50</xdr:row>
      <xdr:rowOff>85723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789215</xdr:colOff>
      <xdr:row>27</xdr:row>
      <xdr:rowOff>63953</xdr:rowOff>
    </xdr:from>
    <xdr:to>
      <xdr:col>27</xdr:col>
      <xdr:colOff>557893</xdr:colOff>
      <xdr:row>44</xdr:row>
      <xdr:rowOff>31296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0.83036</cdr:x>
      <cdr:y>0.10566</cdr:y>
    </cdr:from>
    <cdr:to>
      <cdr:x>0.9494</cdr:x>
      <cdr:y>0.10566</cdr:y>
    </cdr:to>
    <cdr:cxnSp macro="">
      <cdr:nvCxnSpPr>
        <cdr:cNvPr id="3" name="Straight Connector 2"/>
        <cdr:cNvCxnSpPr/>
      </cdr:nvCxnSpPr>
      <cdr:spPr>
        <a:xfrm xmlns:a="http://schemas.openxmlformats.org/drawingml/2006/main">
          <a:off x="3796392" y="289834"/>
          <a:ext cx="544286" cy="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0.83333</cdr:x>
      <cdr:y>0.02629</cdr:y>
    </cdr:from>
    <cdr:to>
      <cdr:x>0.98512</cdr:x>
      <cdr:y>0.11558</cdr:y>
    </cdr:to>
    <cdr:sp macro="" textlink="">
      <cdr:nvSpPr>
        <cdr:cNvPr id="4" name="Rectangle 3"/>
        <cdr:cNvSpPr/>
      </cdr:nvSpPr>
      <cdr:spPr>
        <a:xfrm xmlns:a="http://schemas.openxmlformats.org/drawingml/2006/main">
          <a:off x="3810000" y="72120"/>
          <a:ext cx="693964" cy="2449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en-US" b="1">
              <a:solidFill>
                <a:schemeClr val="tx1"/>
              </a:solidFill>
            </a:rPr>
            <a:t>***; #</a:t>
          </a:r>
        </a:p>
      </cdr:txBody>
    </cdr:sp>
  </cdr:relSizeAnchor>
</c:userShape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A1001"/>
  <sheetViews>
    <sheetView zoomScale="70" zoomScaleNormal="70" workbookViewId="0">
      <pane xSplit="1" ySplit="1" topLeftCell="B63" activePane="bottomRight" state="frozen"/>
      <selection pane="topRight" activeCell="B1" sqref="B1"/>
      <selection pane="bottomLeft" activeCell="A2" sqref="A2"/>
      <selection pane="bottomRight"/>
    </sheetView>
  </sheetViews>
  <sheetFormatPr defaultColWidth="14.42578125" defaultRowHeight="15.75" customHeight="1" x14ac:dyDescent="0.2"/>
  <cols>
    <col min="1" max="1" width="19.42578125" customWidth="1"/>
    <col min="2" max="2" width="5.85546875" customWidth="1"/>
    <col min="3" max="3" width="6" customWidth="1"/>
    <col min="4" max="4" width="6.42578125" customWidth="1"/>
    <col min="5" max="5" width="5.42578125" customWidth="1"/>
    <col min="6" max="6" width="5.85546875" customWidth="1"/>
    <col min="7" max="7" width="5.42578125" customWidth="1"/>
    <col min="8" max="8" width="4.5703125" customWidth="1"/>
    <col min="9" max="9" width="6.140625" customWidth="1"/>
    <col min="10" max="10" width="3.7109375" customWidth="1"/>
    <col min="11" max="11" width="5.7109375" customWidth="1"/>
    <col min="12" max="12" width="6.28515625" customWidth="1"/>
    <col min="13" max="13" width="7.28515625" customWidth="1"/>
    <col min="14" max="14" width="5" customWidth="1"/>
    <col min="15" max="15" width="5.42578125" customWidth="1"/>
    <col min="16" max="16" width="5.85546875" customWidth="1"/>
    <col min="17" max="17" width="6" customWidth="1"/>
    <col min="18" max="18" width="6.5703125" customWidth="1"/>
    <col min="19" max="19" width="6" customWidth="1"/>
    <col min="20" max="20" width="5.85546875" customWidth="1"/>
    <col min="21" max="21" width="6.28515625" customWidth="1"/>
    <col min="22" max="22" width="5.85546875" customWidth="1"/>
    <col min="23" max="23" width="5.7109375" customWidth="1"/>
    <col min="24" max="24" width="5.42578125" customWidth="1"/>
    <col min="25" max="25" width="6.28515625" customWidth="1"/>
    <col min="26" max="26" width="6" customWidth="1"/>
    <col min="27" max="27" width="5.7109375" customWidth="1"/>
    <col min="28" max="29" width="7" customWidth="1"/>
    <col min="30" max="30" width="6.5703125" customWidth="1"/>
    <col min="31" max="31" width="7.28515625" customWidth="1"/>
    <col min="32" max="33" width="6.5703125" customWidth="1"/>
    <col min="34" max="34" width="6" customWidth="1"/>
    <col min="35" max="35" width="5.42578125" customWidth="1"/>
    <col min="36" max="36" width="6.5703125" customWidth="1"/>
    <col min="37" max="37" width="5.7109375" customWidth="1"/>
    <col min="38" max="38" width="6.5703125" customWidth="1"/>
    <col min="39" max="39" width="6" customWidth="1"/>
    <col min="40" max="41" width="6.140625" customWidth="1"/>
    <col min="42" max="42" width="6.7109375" customWidth="1"/>
    <col min="43" max="43" width="7.140625" customWidth="1"/>
    <col min="44" max="44" width="7.42578125" customWidth="1"/>
    <col min="45" max="45" width="6.5703125" customWidth="1"/>
    <col min="46" max="46" width="7.5703125" customWidth="1"/>
    <col min="47" max="47" width="6.28515625" customWidth="1"/>
    <col min="48" max="49" width="7" customWidth="1"/>
    <col min="50" max="50" width="6.28515625" customWidth="1"/>
    <col min="51" max="51" width="6.85546875" customWidth="1"/>
    <col min="52" max="52" width="6" customWidth="1"/>
    <col min="53" max="53" width="6.42578125" customWidth="1"/>
  </cols>
  <sheetData>
    <row r="1" spans="1:53" s="11" customFormat="1" ht="12" x14ac:dyDescent="0.2">
      <c r="A1" s="42" t="s">
        <v>17</v>
      </c>
      <c r="B1" s="42" t="s">
        <v>0</v>
      </c>
      <c r="C1" s="42" t="s">
        <v>1</v>
      </c>
      <c r="D1" s="42" t="s">
        <v>2</v>
      </c>
      <c r="E1" s="42" t="s">
        <v>3</v>
      </c>
      <c r="F1" s="42" t="s">
        <v>4</v>
      </c>
      <c r="G1" s="42" t="s">
        <v>5</v>
      </c>
      <c r="H1" s="42" t="s">
        <v>6</v>
      </c>
      <c r="I1" s="42" t="s">
        <v>7</v>
      </c>
      <c r="J1" s="42" t="s">
        <v>8</v>
      </c>
      <c r="K1" s="42" t="s">
        <v>9</v>
      </c>
      <c r="L1" s="42" t="s">
        <v>10</v>
      </c>
      <c r="M1" s="42" t="s">
        <v>11</v>
      </c>
      <c r="N1" s="42" t="s">
        <v>12</v>
      </c>
      <c r="O1" s="42" t="s">
        <v>13</v>
      </c>
      <c r="P1" s="42" t="s">
        <v>16</v>
      </c>
      <c r="Q1" s="42" t="s">
        <v>14</v>
      </c>
      <c r="R1" s="42" t="s">
        <v>15</v>
      </c>
      <c r="S1" s="42" t="s">
        <v>18</v>
      </c>
      <c r="T1" s="42" t="s">
        <v>19</v>
      </c>
      <c r="U1" s="42" t="s">
        <v>20</v>
      </c>
      <c r="V1" s="42" t="s">
        <v>21</v>
      </c>
      <c r="W1" s="42" t="s">
        <v>22</v>
      </c>
      <c r="X1" s="42" t="s">
        <v>23</v>
      </c>
      <c r="Y1" s="42" t="s">
        <v>24</v>
      </c>
      <c r="Z1" s="42" t="s">
        <v>25</v>
      </c>
      <c r="AA1" s="42" t="s">
        <v>26</v>
      </c>
      <c r="AB1" s="42" t="s">
        <v>27</v>
      </c>
      <c r="AC1" s="42" t="s">
        <v>28</v>
      </c>
      <c r="AD1" s="42" t="s">
        <v>29</v>
      </c>
      <c r="AE1" s="42" t="s">
        <v>30</v>
      </c>
      <c r="AF1" s="42" t="s">
        <v>31</v>
      </c>
      <c r="AG1" s="42" t="s">
        <v>32</v>
      </c>
      <c r="AH1" s="42" t="s">
        <v>33</v>
      </c>
      <c r="AI1" s="42" t="s">
        <v>34</v>
      </c>
      <c r="AJ1" s="42" t="s">
        <v>35</v>
      </c>
      <c r="AK1" s="42" t="s">
        <v>36</v>
      </c>
      <c r="AL1" s="42" t="s">
        <v>37</v>
      </c>
      <c r="AM1" s="42" t="s">
        <v>38</v>
      </c>
      <c r="AN1" s="42" t="s">
        <v>39</v>
      </c>
      <c r="AO1" s="42" t="s">
        <v>40</v>
      </c>
      <c r="AP1" s="42" t="s">
        <v>41</v>
      </c>
      <c r="AQ1" s="42" t="s">
        <v>42</v>
      </c>
      <c r="AR1" s="42" t="s">
        <v>43</v>
      </c>
      <c r="AS1" s="42" t="s">
        <v>44</v>
      </c>
      <c r="AT1" s="42" t="s">
        <v>45</v>
      </c>
      <c r="AU1" s="42" t="s">
        <v>46</v>
      </c>
      <c r="AV1" s="42" t="s">
        <v>47</v>
      </c>
      <c r="AW1" s="42" t="s">
        <v>48</v>
      </c>
      <c r="AX1" s="42" t="s">
        <v>49</v>
      </c>
      <c r="AY1" s="42" t="s">
        <v>50</v>
      </c>
      <c r="AZ1" s="42" t="s">
        <v>51</v>
      </c>
      <c r="BA1" s="42" t="s">
        <v>52</v>
      </c>
    </row>
    <row r="2" spans="1:53" ht="12.75" x14ac:dyDescent="0.2">
      <c r="A2" s="4">
        <v>1</v>
      </c>
      <c r="B2" s="4">
        <v>59</v>
      </c>
      <c r="C2" s="4">
        <v>1</v>
      </c>
      <c r="D2" s="4">
        <v>0</v>
      </c>
      <c r="E2" s="4">
        <v>0</v>
      </c>
      <c r="F2" s="4">
        <v>1</v>
      </c>
      <c r="G2" s="4">
        <v>1</v>
      </c>
      <c r="H2" s="4">
        <v>0</v>
      </c>
      <c r="I2" s="4">
        <v>0</v>
      </c>
      <c r="J2" s="4">
        <v>1</v>
      </c>
      <c r="K2" s="4">
        <v>0</v>
      </c>
      <c r="L2" s="4">
        <v>3</v>
      </c>
      <c r="M2" s="4">
        <v>0</v>
      </c>
      <c r="N2" s="4">
        <v>1</v>
      </c>
      <c r="O2" s="4">
        <v>1</v>
      </c>
      <c r="P2" s="4">
        <v>7</v>
      </c>
      <c r="Q2" s="4">
        <v>0</v>
      </c>
      <c r="R2" s="4">
        <v>0</v>
      </c>
      <c r="S2" s="4">
        <v>3</v>
      </c>
      <c r="T2" s="4">
        <v>4</v>
      </c>
      <c r="U2" s="4">
        <v>4</v>
      </c>
      <c r="V2" s="4">
        <v>1</v>
      </c>
      <c r="W2" s="4">
        <v>3</v>
      </c>
      <c r="X2" s="4">
        <v>1</v>
      </c>
      <c r="Y2" s="4">
        <v>2</v>
      </c>
      <c r="Z2" s="4">
        <v>3</v>
      </c>
      <c r="AA2" s="4">
        <v>1</v>
      </c>
      <c r="AB2" s="4">
        <v>1</v>
      </c>
      <c r="AC2" s="4">
        <v>1</v>
      </c>
      <c r="AD2" s="4">
        <v>2</v>
      </c>
      <c r="AE2" s="4">
        <v>1</v>
      </c>
      <c r="AF2" s="4">
        <v>1</v>
      </c>
      <c r="AG2" s="4">
        <v>2</v>
      </c>
      <c r="AH2" s="4">
        <v>1</v>
      </c>
      <c r="AI2" s="4">
        <v>1</v>
      </c>
      <c r="AJ2" s="4">
        <v>1</v>
      </c>
      <c r="AK2" s="4">
        <v>1</v>
      </c>
      <c r="AL2" s="4">
        <v>1</v>
      </c>
      <c r="AM2" s="4">
        <v>1</v>
      </c>
      <c r="AN2" s="4">
        <v>1</v>
      </c>
      <c r="AO2" s="4">
        <v>1</v>
      </c>
      <c r="AP2" s="4">
        <v>1</v>
      </c>
      <c r="AQ2" s="4">
        <v>3</v>
      </c>
      <c r="AR2" s="4">
        <v>4</v>
      </c>
      <c r="AS2" s="4">
        <v>2</v>
      </c>
      <c r="AT2" s="4">
        <v>1</v>
      </c>
      <c r="AU2" s="4">
        <v>2</v>
      </c>
      <c r="AV2" s="4">
        <v>2</v>
      </c>
      <c r="AW2" s="4">
        <v>1</v>
      </c>
      <c r="AX2" s="4">
        <v>1</v>
      </c>
      <c r="AY2" s="4">
        <v>1</v>
      </c>
      <c r="AZ2" s="4">
        <v>4</v>
      </c>
      <c r="BA2" s="4">
        <v>4</v>
      </c>
    </row>
    <row r="3" spans="1:53" ht="12.75" x14ac:dyDescent="0.2">
      <c r="A3" s="4">
        <v>2</v>
      </c>
      <c r="B3" s="4">
        <v>39</v>
      </c>
      <c r="C3" s="4">
        <v>1</v>
      </c>
      <c r="D3" s="4">
        <v>0</v>
      </c>
      <c r="E3" s="4">
        <v>0</v>
      </c>
      <c r="F3" s="4">
        <v>1</v>
      </c>
      <c r="G3" s="4">
        <v>1</v>
      </c>
      <c r="H3" s="4">
        <v>0</v>
      </c>
      <c r="I3" s="4">
        <v>1</v>
      </c>
      <c r="J3" s="4">
        <v>1</v>
      </c>
      <c r="K3" s="4">
        <v>0</v>
      </c>
      <c r="L3" s="4">
        <v>2</v>
      </c>
      <c r="M3" s="4">
        <v>0</v>
      </c>
      <c r="N3" s="4">
        <v>1</v>
      </c>
      <c r="O3" s="4">
        <v>1</v>
      </c>
      <c r="P3" s="4">
        <v>14</v>
      </c>
      <c r="Q3" s="4">
        <v>0</v>
      </c>
      <c r="R3" s="4">
        <v>1</v>
      </c>
      <c r="S3" s="4">
        <v>3</v>
      </c>
      <c r="T3" s="4">
        <v>4</v>
      </c>
      <c r="U3" s="4">
        <v>2</v>
      </c>
      <c r="V3" s="4">
        <v>1</v>
      </c>
      <c r="W3" s="4">
        <v>4</v>
      </c>
      <c r="X3" s="4">
        <v>4</v>
      </c>
      <c r="Y3" s="4">
        <v>3</v>
      </c>
      <c r="Z3" s="4">
        <v>4</v>
      </c>
      <c r="AA3" s="4">
        <v>2</v>
      </c>
      <c r="AB3" s="4">
        <v>2</v>
      </c>
      <c r="AC3" s="4">
        <v>4</v>
      </c>
      <c r="AD3" s="4">
        <v>4</v>
      </c>
      <c r="AE3" s="4">
        <v>4</v>
      </c>
      <c r="AF3" s="4">
        <v>4</v>
      </c>
      <c r="AG3" s="4">
        <v>4</v>
      </c>
      <c r="AH3" s="4">
        <v>4</v>
      </c>
      <c r="AI3" s="4">
        <v>3</v>
      </c>
      <c r="AJ3" s="4">
        <v>4</v>
      </c>
      <c r="AK3" s="4">
        <v>4</v>
      </c>
      <c r="AL3" s="4">
        <v>3</v>
      </c>
      <c r="AM3" s="4">
        <v>4</v>
      </c>
      <c r="AN3" s="4">
        <v>4</v>
      </c>
      <c r="AO3" s="4">
        <v>4</v>
      </c>
      <c r="AP3" s="4">
        <v>2</v>
      </c>
      <c r="AQ3" s="4">
        <v>1</v>
      </c>
      <c r="AR3" s="4">
        <v>4</v>
      </c>
      <c r="AS3" s="4">
        <v>1</v>
      </c>
      <c r="AT3" s="4">
        <v>1</v>
      </c>
      <c r="AU3" s="4">
        <v>2</v>
      </c>
      <c r="AV3" s="4">
        <v>2</v>
      </c>
      <c r="AW3" s="4">
        <v>1</v>
      </c>
      <c r="AX3" s="4">
        <v>2</v>
      </c>
      <c r="AY3" s="4">
        <v>1</v>
      </c>
      <c r="AZ3" s="4">
        <v>1</v>
      </c>
      <c r="BA3" s="4">
        <v>1</v>
      </c>
    </row>
    <row r="4" spans="1:53" ht="12.75" x14ac:dyDescent="0.2">
      <c r="A4" s="4">
        <v>3</v>
      </c>
      <c r="B4" s="4">
        <v>59</v>
      </c>
      <c r="C4" s="4">
        <v>1</v>
      </c>
      <c r="D4" s="4">
        <v>0</v>
      </c>
      <c r="E4" s="4">
        <v>0</v>
      </c>
      <c r="F4" s="4">
        <v>0</v>
      </c>
      <c r="G4" s="4">
        <v>1</v>
      </c>
      <c r="H4" s="4">
        <v>0</v>
      </c>
      <c r="I4" s="4">
        <v>0</v>
      </c>
      <c r="J4" s="4">
        <v>5</v>
      </c>
      <c r="K4" s="4">
        <v>0</v>
      </c>
      <c r="L4" s="4">
        <v>2</v>
      </c>
      <c r="M4" s="4">
        <v>0</v>
      </c>
      <c r="N4" s="4">
        <v>1</v>
      </c>
      <c r="O4" s="4">
        <v>1</v>
      </c>
      <c r="P4" s="4">
        <v>30</v>
      </c>
      <c r="Q4" s="4">
        <v>0</v>
      </c>
      <c r="R4" s="4">
        <v>0</v>
      </c>
      <c r="S4" s="4">
        <v>3</v>
      </c>
      <c r="T4" s="4">
        <v>3</v>
      </c>
      <c r="U4" s="4">
        <v>2</v>
      </c>
      <c r="V4" s="4">
        <v>1</v>
      </c>
      <c r="W4" s="4">
        <v>1</v>
      </c>
      <c r="X4" s="4">
        <v>4</v>
      </c>
      <c r="Y4" s="4">
        <v>3</v>
      </c>
      <c r="Z4" s="4">
        <v>2</v>
      </c>
      <c r="AA4" s="4">
        <v>1</v>
      </c>
      <c r="AB4" s="4">
        <v>3</v>
      </c>
      <c r="AC4" s="4">
        <v>4</v>
      </c>
      <c r="AD4" s="4">
        <v>2</v>
      </c>
      <c r="AE4" s="4">
        <v>3</v>
      </c>
      <c r="AF4" s="4">
        <v>3</v>
      </c>
      <c r="AG4" s="4">
        <v>3</v>
      </c>
      <c r="AH4" s="4">
        <v>4</v>
      </c>
      <c r="AI4" s="4">
        <v>3</v>
      </c>
      <c r="AJ4" s="4">
        <v>3</v>
      </c>
      <c r="AK4" s="4">
        <v>4</v>
      </c>
      <c r="AL4" s="4">
        <v>2</v>
      </c>
      <c r="AM4" s="4">
        <v>1</v>
      </c>
      <c r="AN4" s="4">
        <v>2</v>
      </c>
      <c r="AO4" s="4">
        <v>3</v>
      </c>
      <c r="AP4" s="4">
        <v>1</v>
      </c>
      <c r="AQ4" s="4">
        <v>4</v>
      </c>
      <c r="AR4" s="4">
        <v>4</v>
      </c>
      <c r="AS4" s="4">
        <v>4</v>
      </c>
      <c r="AT4" s="4">
        <v>4</v>
      </c>
      <c r="AU4" s="4">
        <v>4</v>
      </c>
      <c r="AV4" s="4">
        <v>4</v>
      </c>
      <c r="AW4" s="4">
        <v>2</v>
      </c>
      <c r="AX4" s="4">
        <v>1</v>
      </c>
      <c r="AY4" s="4">
        <v>1</v>
      </c>
      <c r="AZ4" s="4">
        <v>3</v>
      </c>
      <c r="BA4" s="4">
        <v>1</v>
      </c>
    </row>
    <row r="5" spans="1:53" ht="12.75" x14ac:dyDescent="0.2">
      <c r="A5" s="4">
        <v>4</v>
      </c>
      <c r="B5" s="4">
        <v>71</v>
      </c>
      <c r="C5" s="4">
        <v>1</v>
      </c>
      <c r="D5" s="4">
        <v>0</v>
      </c>
      <c r="E5" s="4">
        <v>0</v>
      </c>
      <c r="F5" s="4">
        <v>0</v>
      </c>
      <c r="G5" s="4">
        <v>3</v>
      </c>
      <c r="H5" s="4">
        <v>3</v>
      </c>
      <c r="I5" s="4">
        <v>1</v>
      </c>
      <c r="J5" s="4">
        <v>1</v>
      </c>
      <c r="K5" s="4">
        <v>0</v>
      </c>
      <c r="L5" s="4">
        <v>4</v>
      </c>
      <c r="M5" s="4">
        <v>0</v>
      </c>
      <c r="N5" s="4">
        <v>0</v>
      </c>
      <c r="O5" s="4">
        <v>0</v>
      </c>
      <c r="P5" s="4">
        <v>60</v>
      </c>
      <c r="Q5" s="4">
        <v>1</v>
      </c>
      <c r="R5" s="4">
        <v>0</v>
      </c>
      <c r="S5" s="4">
        <v>4</v>
      </c>
      <c r="T5" s="4">
        <v>4</v>
      </c>
      <c r="U5" s="4">
        <v>4</v>
      </c>
      <c r="V5" s="4">
        <v>1</v>
      </c>
      <c r="W5" s="4">
        <v>4</v>
      </c>
      <c r="X5" s="4">
        <v>4</v>
      </c>
      <c r="Y5" s="4">
        <v>3</v>
      </c>
      <c r="Z5" s="4">
        <v>3</v>
      </c>
      <c r="AA5" s="4">
        <v>1</v>
      </c>
      <c r="AB5" s="4">
        <v>1</v>
      </c>
      <c r="AC5" s="4">
        <v>1</v>
      </c>
      <c r="AD5" s="4">
        <v>4</v>
      </c>
      <c r="AE5" s="4">
        <v>1</v>
      </c>
      <c r="AF5" s="4">
        <v>1</v>
      </c>
      <c r="AG5" s="4">
        <v>3</v>
      </c>
      <c r="AH5" s="4">
        <v>1</v>
      </c>
      <c r="AI5" s="4">
        <v>1</v>
      </c>
      <c r="AJ5" s="4">
        <v>1</v>
      </c>
      <c r="AK5" s="4">
        <v>4</v>
      </c>
      <c r="AL5" s="4">
        <v>1</v>
      </c>
      <c r="AM5" s="4">
        <v>1</v>
      </c>
      <c r="AN5" s="4">
        <v>1</v>
      </c>
      <c r="AO5" s="4">
        <v>1</v>
      </c>
      <c r="AP5" s="4">
        <v>1</v>
      </c>
      <c r="AQ5" s="4">
        <v>4</v>
      </c>
      <c r="AR5" s="4">
        <v>1</v>
      </c>
      <c r="AS5" s="4">
        <v>3</v>
      </c>
      <c r="AT5" s="4">
        <v>1</v>
      </c>
      <c r="AU5" s="4">
        <v>2</v>
      </c>
      <c r="AV5" s="4">
        <v>2</v>
      </c>
      <c r="AW5" s="4">
        <v>1</v>
      </c>
      <c r="AX5" s="4">
        <v>1</v>
      </c>
      <c r="AY5" s="4">
        <v>1</v>
      </c>
      <c r="AZ5" s="4">
        <v>4</v>
      </c>
      <c r="BA5" s="4">
        <v>1</v>
      </c>
    </row>
    <row r="6" spans="1:53" ht="12.75" x14ac:dyDescent="0.2">
      <c r="A6" s="4">
        <v>5</v>
      </c>
      <c r="B6" s="4">
        <v>47</v>
      </c>
      <c r="C6" s="4">
        <v>0</v>
      </c>
      <c r="D6" s="4">
        <v>1</v>
      </c>
      <c r="E6" s="4">
        <v>0</v>
      </c>
      <c r="F6" s="4">
        <v>1</v>
      </c>
      <c r="G6" s="4">
        <v>0</v>
      </c>
      <c r="H6" s="4">
        <v>0</v>
      </c>
      <c r="I6" s="4">
        <v>2</v>
      </c>
      <c r="J6" s="4">
        <v>7</v>
      </c>
      <c r="K6" s="4">
        <v>0</v>
      </c>
      <c r="L6" s="4">
        <v>1</v>
      </c>
      <c r="M6" s="4">
        <v>1</v>
      </c>
      <c r="N6" s="4">
        <v>0</v>
      </c>
      <c r="O6" s="4">
        <v>0</v>
      </c>
      <c r="P6" s="4">
        <v>21</v>
      </c>
      <c r="Q6" s="4">
        <v>1</v>
      </c>
      <c r="R6" s="4">
        <v>0</v>
      </c>
      <c r="S6" s="4">
        <v>2</v>
      </c>
      <c r="T6" s="4">
        <v>2</v>
      </c>
      <c r="U6" s="4">
        <v>1</v>
      </c>
      <c r="V6" s="4">
        <v>1</v>
      </c>
      <c r="W6" s="4">
        <v>1</v>
      </c>
      <c r="X6" s="4">
        <v>1</v>
      </c>
      <c r="Y6" s="4">
        <v>1</v>
      </c>
      <c r="Z6" s="4">
        <v>2</v>
      </c>
      <c r="AA6" s="4">
        <v>1</v>
      </c>
      <c r="AB6" s="4">
        <v>1</v>
      </c>
      <c r="AC6" s="4">
        <v>1</v>
      </c>
      <c r="AD6" s="4">
        <v>2</v>
      </c>
      <c r="AE6" s="4">
        <v>1</v>
      </c>
      <c r="AF6" s="4">
        <v>1</v>
      </c>
      <c r="AG6" s="4">
        <v>4</v>
      </c>
      <c r="AH6" s="4">
        <v>2</v>
      </c>
      <c r="AI6" s="4">
        <v>2</v>
      </c>
      <c r="AJ6" s="4">
        <v>1</v>
      </c>
      <c r="AK6" s="4">
        <v>2</v>
      </c>
      <c r="AL6" s="4">
        <v>3</v>
      </c>
      <c r="AM6" s="4">
        <v>2</v>
      </c>
      <c r="AN6" s="4">
        <v>2</v>
      </c>
      <c r="AO6" s="4">
        <v>2</v>
      </c>
      <c r="AP6" s="4">
        <v>1</v>
      </c>
      <c r="AQ6" s="4">
        <v>1</v>
      </c>
      <c r="AR6" s="4">
        <v>1</v>
      </c>
      <c r="AS6" s="4">
        <v>1</v>
      </c>
      <c r="AT6" s="4">
        <v>2</v>
      </c>
      <c r="AU6" s="4">
        <v>2</v>
      </c>
      <c r="AV6" s="4">
        <v>1</v>
      </c>
      <c r="AW6" s="4">
        <v>1</v>
      </c>
      <c r="AX6" s="4">
        <v>2</v>
      </c>
      <c r="AY6" s="4">
        <v>2</v>
      </c>
      <c r="AZ6" s="4">
        <v>2</v>
      </c>
      <c r="BA6" s="4">
        <v>2</v>
      </c>
    </row>
    <row r="7" spans="1:53" ht="12.75" x14ac:dyDescent="0.2">
      <c r="A7" s="4">
        <v>6</v>
      </c>
      <c r="B7" s="4">
        <v>50</v>
      </c>
      <c r="C7" s="4">
        <v>1</v>
      </c>
      <c r="D7" s="4">
        <v>0</v>
      </c>
      <c r="E7" s="4">
        <v>0</v>
      </c>
      <c r="F7" s="4">
        <v>1</v>
      </c>
      <c r="G7" s="4">
        <v>1</v>
      </c>
      <c r="H7" s="4">
        <v>0</v>
      </c>
      <c r="I7" s="4">
        <v>0</v>
      </c>
      <c r="J7" s="4">
        <v>1</v>
      </c>
      <c r="K7" s="4">
        <v>0</v>
      </c>
      <c r="L7" s="4">
        <v>1</v>
      </c>
      <c r="M7" s="4">
        <v>1</v>
      </c>
      <c r="N7" s="4">
        <v>0</v>
      </c>
      <c r="O7" s="4">
        <v>0</v>
      </c>
      <c r="P7" s="4">
        <v>30</v>
      </c>
      <c r="Q7" s="4">
        <v>0</v>
      </c>
      <c r="R7" s="4">
        <v>2</v>
      </c>
      <c r="S7" s="4">
        <v>1</v>
      </c>
      <c r="T7" s="4">
        <v>2</v>
      </c>
      <c r="U7" s="4">
        <v>1</v>
      </c>
      <c r="V7" s="4">
        <v>2</v>
      </c>
      <c r="W7" s="4">
        <v>1</v>
      </c>
      <c r="X7" s="4">
        <v>2</v>
      </c>
      <c r="Y7" s="4">
        <v>2</v>
      </c>
      <c r="Z7" s="4">
        <v>1</v>
      </c>
      <c r="AA7" s="4">
        <v>1</v>
      </c>
      <c r="AB7" s="4">
        <v>1</v>
      </c>
      <c r="AC7" s="4">
        <v>1</v>
      </c>
      <c r="AD7" s="4">
        <v>1</v>
      </c>
      <c r="AE7" s="4">
        <v>2</v>
      </c>
      <c r="AF7" s="4">
        <v>1</v>
      </c>
      <c r="AG7" s="4">
        <v>5</v>
      </c>
      <c r="AH7" s="4">
        <v>1</v>
      </c>
      <c r="AI7" s="4">
        <v>1</v>
      </c>
      <c r="AJ7" s="4">
        <v>1</v>
      </c>
      <c r="AK7" s="4">
        <v>1</v>
      </c>
      <c r="AL7" s="4">
        <v>1</v>
      </c>
      <c r="AM7" s="4">
        <v>1</v>
      </c>
      <c r="AN7" s="4">
        <v>1</v>
      </c>
      <c r="AO7" s="4">
        <v>1</v>
      </c>
      <c r="AP7" s="4">
        <v>1</v>
      </c>
      <c r="AQ7" s="4">
        <v>1</v>
      </c>
      <c r="AR7" s="4">
        <v>1</v>
      </c>
      <c r="AS7" s="4">
        <v>1</v>
      </c>
      <c r="AT7" s="4">
        <v>1</v>
      </c>
      <c r="AU7" s="4">
        <v>1</v>
      </c>
      <c r="AV7" s="4">
        <v>1</v>
      </c>
      <c r="AW7" s="4">
        <v>1</v>
      </c>
      <c r="AX7" s="4">
        <v>1</v>
      </c>
      <c r="AY7" s="4">
        <v>1</v>
      </c>
      <c r="AZ7" s="4">
        <v>1</v>
      </c>
      <c r="BA7" s="4">
        <v>1</v>
      </c>
    </row>
    <row r="8" spans="1:53" ht="12.75" x14ac:dyDescent="0.2">
      <c r="A8" s="4">
        <v>7</v>
      </c>
      <c r="B8" s="4">
        <v>54</v>
      </c>
      <c r="C8" s="4">
        <v>1</v>
      </c>
      <c r="D8" s="4">
        <v>0</v>
      </c>
      <c r="E8" s="4">
        <v>0</v>
      </c>
      <c r="F8" s="4">
        <v>1</v>
      </c>
      <c r="G8" s="4">
        <v>1</v>
      </c>
      <c r="H8" s="4">
        <v>1</v>
      </c>
      <c r="I8" s="4">
        <v>3</v>
      </c>
      <c r="J8" s="4">
        <v>1</v>
      </c>
      <c r="K8" s="4">
        <v>0</v>
      </c>
      <c r="L8" s="4">
        <v>3</v>
      </c>
      <c r="M8" s="4">
        <v>1</v>
      </c>
      <c r="N8" s="4">
        <v>0</v>
      </c>
      <c r="O8" s="4">
        <v>0</v>
      </c>
      <c r="P8" s="4">
        <v>7</v>
      </c>
      <c r="Q8" s="4">
        <v>0</v>
      </c>
      <c r="R8" s="4">
        <v>0</v>
      </c>
      <c r="S8" s="4">
        <v>3</v>
      </c>
      <c r="T8" s="4">
        <v>3</v>
      </c>
      <c r="U8" s="4">
        <v>4</v>
      </c>
      <c r="V8" s="4">
        <v>2</v>
      </c>
      <c r="W8" s="4">
        <v>2</v>
      </c>
      <c r="X8" s="4">
        <v>3</v>
      </c>
      <c r="Y8" s="4">
        <v>3</v>
      </c>
      <c r="Z8" s="4">
        <v>1</v>
      </c>
      <c r="AA8" s="4">
        <v>1</v>
      </c>
      <c r="AB8" s="4">
        <v>3</v>
      </c>
      <c r="AC8" s="4">
        <v>3</v>
      </c>
      <c r="AD8" s="4">
        <v>2</v>
      </c>
      <c r="AE8" s="4">
        <v>3</v>
      </c>
      <c r="AF8" s="4">
        <v>1</v>
      </c>
      <c r="AG8" s="4">
        <v>1</v>
      </c>
      <c r="AH8" s="4">
        <v>1</v>
      </c>
      <c r="AI8" s="4">
        <v>1</v>
      </c>
      <c r="AJ8" s="4">
        <v>1</v>
      </c>
      <c r="AK8" s="4">
        <v>3</v>
      </c>
      <c r="AL8" s="4">
        <v>1</v>
      </c>
      <c r="AM8" s="4">
        <v>3</v>
      </c>
      <c r="AN8" s="4">
        <v>4</v>
      </c>
      <c r="AO8" s="4">
        <v>1</v>
      </c>
      <c r="AP8" s="4">
        <v>2</v>
      </c>
      <c r="AQ8" s="4">
        <v>3</v>
      </c>
      <c r="AR8" s="4">
        <v>1</v>
      </c>
      <c r="AS8" s="4">
        <v>1</v>
      </c>
      <c r="AT8" s="4">
        <v>1</v>
      </c>
      <c r="AU8" s="4">
        <v>3</v>
      </c>
      <c r="AV8" s="4">
        <v>1</v>
      </c>
      <c r="AW8" s="4">
        <v>1</v>
      </c>
      <c r="AX8" s="4">
        <v>1</v>
      </c>
      <c r="AY8" s="4">
        <v>3</v>
      </c>
      <c r="AZ8" s="4">
        <v>3</v>
      </c>
      <c r="BA8" s="4">
        <v>1</v>
      </c>
    </row>
    <row r="9" spans="1:53" ht="12.75" x14ac:dyDescent="0.2">
      <c r="A9" s="4">
        <v>8</v>
      </c>
      <c r="B9" s="4">
        <v>75</v>
      </c>
      <c r="C9" s="4">
        <v>1</v>
      </c>
      <c r="D9" s="4">
        <v>0</v>
      </c>
      <c r="E9" s="4">
        <v>0</v>
      </c>
      <c r="F9" s="4">
        <v>1</v>
      </c>
      <c r="G9" s="4">
        <v>1</v>
      </c>
      <c r="H9" s="4">
        <v>1</v>
      </c>
      <c r="I9" s="4">
        <v>3</v>
      </c>
      <c r="J9" s="4">
        <v>7</v>
      </c>
      <c r="K9" s="4">
        <v>0</v>
      </c>
      <c r="L9" s="4">
        <v>4</v>
      </c>
      <c r="M9" s="4">
        <v>0</v>
      </c>
      <c r="N9" s="4">
        <v>1</v>
      </c>
      <c r="O9" s="4">
        <v>1</v>
      </c>
      <c r="P9" s="4">
        <v>5</v>
      </c>
      <c r="Q9" s="4">
        <v>1</v>
      </c>
      <c r="R9" s="4">
        <v>0</v>
      </c>
      <c r="S9" s="4">
        <v>4</v>
      </c>
      <c r="T9" s="4">
        <v>4</v>
      </c>
      <c r="U9" s="4">
        <v>4</v>
      </c>
      <c r="V9" s="4">
        <v>2</v>
      </c>
      <c r="W9" s="4">
        <v>4</v>
      </c>
      <c r="X9" s="4">
        <v>3</v>
      </c>
      <c r="Y9" s="4">
        <v>3</v>
      </c>
      <c r="Z9" s="4">
        <v>3</v>
      </c>
      <c r="AA9" s="4">
        <v>3</v>
      </c>
      <c r="AB9" s="4">
        <v>3</v>
      </c>
      <c r="AC9" s="4">
        <v>3</v>
      </c>
      <c r="AD9" s="4">
        <v>4</v>
      </c>
      <c r="AE9" s="4">
        <v>4</v>
      </c>
      <c r="AF9" s="4">
        <v>4</v>
      </c>
      <c r="AG9" s="4">
        <v>2</v>
      </c>
      <c r="AH9" s="4">
        <v>3</v>
      </c>
      <c r="AI9" s="4">
        <v>4</v>
      </c>
      <c r="AJ9" s="4">
        <v>4</v>
      </c>
      <c r="AK9" s="4">
        <v>3</v>
      </c>
      <c r="AL9" s="4">
        <v>3</v>
      </c>
      <c r="AM9" s="4">
        <v>2</v>
      </c>
      <c r="AN9" s="4">
        <v>2</v>
      </c>
      <c r="AO9" s="4">
        <v>2</v>
      </c>
      <c r="AP9" s="4">
        <v>3</v>
      </c>
      <c r="AQ9" s="4">
        <v>3</v>
      </c>
      <c r="AR9" s="4">
        <v>4</v>
      </c>
      <c r="AS9" s="4">
        <v>4</v>
      </c>
      <c r="AT9" s="4">
        <v>4</v>
      </c>
      <c r="AU9" s="4">
        <v>2</v>
      </c>
      <c r="AV9" s="4">
        <v>4</v>
      </c>
      <c r="AW9" s="4">
        <v>2</v>
      </c>
      <c r="AX9" s="4">
        <v>2</v>
      </c>
      <c r="AY9" s="4">
        <v>4</v>
      </c>
      <c r="AZ9" s="4">
        <v>4</v>
      </c>
      <c r="BA9" s="4">
        <v>3</v>
      </c>
    </row>
    <row r="10" spans="1:53" ht="12.75" x14ac:dyDescent="0.2">
      <c r="A10" s="4">
        <v>9</v>
      </c>
      <c r="B10" s="4">
        <v>46</v>
      </c>
      <c r="C10" s="4">
        <v>1</v>
      </c>
      <c r="D10" s="4">
        <v>0</v>
      </c>
      <c r="E10" s="4">
        <v>0</v>
      </c>
      <c r="F10" s="4">
        <v>1</v>
      </c>
      <c r="G10" s="4">
        <v>1</v>
      </c>
      <c r="H10" s="4">
        <v>0</v>
      </c>
      <c r="I10" s="4">
        <v>1</v>
      </c>
      <c r="J10" s="4">
        <v>1</v>
      </c>
      <c r="K10" s="4">
        <v>0</v>
      </c>
      <c r="L10" s="4">
        <v>3</v>
      </c>
      <c r="M10" s="4">
        <v>0</v>
      </c>
      <c r="N10" s="4">
        <v>1</v>
      </c>
      <c r="O10" s="4">
        <v>1</v>
      </c>
      <c r="P10" s="4">
        <v>3</v>
      </c>
      <c r="Q10" s="4">
        <v>0</v>
      </c>
      <c r="R10" s="4">
        <v>0</v>
      </c>
      <c r="S10" s="4">
        <v>2</v>
      </c>
      <c r="T10" s="4">
        <v>2</v>
      </c>
      <c r="U10" s="4">
        <v>2</v>
      </c>
      <c r="V10" s="4">
        <v>1</v>
      </c>
      <c r="W10" s="4">
        <v>4</v>
      </c>
      <c r="X10" s="4">
        <v>4</v>
      </c>
      <c r="Y10" s="4">
        <v>3</v>
      </c>
      <c r="Z10" s="4">
        <v>2</v>
      </c>
      <c r="AA10" s="4">
        <v>1</v>
      </c>
      <c r="AB10" s="4">
        <v>3</v>
      </c>
      <c r="AC10" s="4">
        <v>2</v>
      </c>
      <c r="AD10" s="4">
        <v>2</v>
      </c>
      <c r="AE10" s="4">
        <v>2</v>
      </c>
      <c r="AF10" s="4">
        <v>2</v>
      </c>
      <c r="AG10" s="4">
        <v>4</v>
      </c>
      <c r="AH10" s="4">
        <v>1</v>
      </c>
      <c r="AI10" s="4">
        <v>1</v>
      </c>
      <c r="AJ10" s="4">
        <v>1</v>
      </c>
      <c r="AK10" s="4">
        <v>3</v>
      </c>
      <c r="AL10" s="4">
        <v>1</v>
      </c>
      <c r="AM10" s="4">
        <v>2</v>
      </c>
      <c r="AN10" s="4">
        <v>2</v>
      </c>
      <c r="AO10" s="4">
        <v>1</v>
      </c>
      <c r="AP10" s="4">
        <v>1</v>
      </c>
      <c r="AQ10" s="4">
        <v>1</v>
      </c>
      <c r="AR10" s="4">
        <v>1</v>
      </c>
      <c r="AS10" s="4">
        <v>1</v>
      </c>
      <c r="AT10" s="4">
        <v>1</v>
      </c>
      <c r="AU10" s="4">
        <v>1</v>
      </c>
      <c r="AV10" s="4">
        <v>1</v>
      </c>
      <c r="AW10" s="4">
        <v>1</v>
      </c>
      <c r="AX10" s="4">
        <v>1</v>
      </c>
      <c r="AY10" s="4">
        <v>1</v>
      </c>
      <c r="AZ10" s="4">
        <v>2</v>
      </c>
      <c r="BA10" s="4">
        <v>1</v>
      </c>
    </row>
    <row r="11" spans="1:53" ht="12.75" x14ac:dyDescent="0.2">
      <c r="A11" s="4">
        <v>10</v>
      </c>
      <c r="B11" s="4">
        <v>57</v>
      </c>
      <c r="C11" s="4">
        <v>1</v>
      </c>
      <c r="D11" s="4">
        <v>0</v>
      </c>
      <c r="E11" s="4">
        <v>0</v>
      </c>
      <c r="F11" s="4">
        <v>1</v>
      </c>
      <c r="G11" s="4">
        <v>1</v>
      </c>
      <c r="H11" s="4">
        <v>1</v>
      </c>
      <c r="I11" s="4">
        <v>3</v>
      </c>
      <c r="J11" s="4">
        <v>3</v>
      </c>
      <c r="K11" s="4">
        <v>0</v>
      </c>
      <c r="L11" s="4">
        <v>4</v>
      </c>
      <c r="M11" s="4">
        <v>0</v>
      </c>
      <c r="N11" s="4">
        <v>0</v>
      </c>
      <c r="O11" s="4">
        <v>0</v>
      </c>
      <c r="P11" s="4">
        <v>30</v>
      </c>
      <c r="Q11" s="4">
        <v>0</v>
      </c>
      <c r="R11" s="4">
        <v>0</v>
      </c>
      <c r="S11" s="4">
        <v>4</v>
      </c>
      <c r="T11" s="4">
        <v>4</v>
      </c>
      <c r="U11" s="4">
        <v>4</v>
      </c>
      <c r="V11" s="4">
        <v>1</v>
      </c>
      <c r="W11" s="4">
        <v>4</v>
      </c>
      <c r="X11" s="4">
        <v>3</v>
      </c>
      <c r="Y11" s="4">
        <v>4</v>
      </c>
      <c r="Z11" s="4">
        <v>3</v>
      </c>
      <c r="AA11" s="4">
        <v>2</v>
      </c>
      <c r="AB11" s="4">
        <v>3</v>
      </c>
      <c r="AC11" s="4">
        <v>4</v>
      </c>
      <c r="AD11" s="4">
        <v>4</v>
      </c>
      <c r="AE11" s="4">
        <v>4</v>
      </c>
      <c r="AF11" s="4">
        <v>4</v>
      </c>
      <c r="AG11" s="4">
        <v>3</v>
      </c>
      <c r="AH11" s="4">
        <v>2</v>
      </c>
      <c r="AI11" s="4">
        <v>3</v>
      </c>
      <c r="AJ11" s="4">
        <v>4</v>
      </c>
      <c r="AK11" s="4">
        <v>4</v>
      </c>
      <c r="AL11" s="4">
        <v>1</v>
      </c>
      <c r="AM11" s="4">
        <v>1</v>
      </c>
      <c r="AN11" s="4">
        <v>2</v>
      </c>
      <c r="AO11" s="4">
        <v>4</v>
      </c>
      <c r="AP11" s="4">
        <v>3</v>
      </c>
      <c r="AQ11" s="4">
        <v>4</v>
      </c>
      <c r="AR11" s="4">
        <v>2</v>
      </c>
      <c r="AS11" s="4">
        <v>3</v>
      </c>
      <c r="AT11" s="4">
        <v>2</v>
      </c>
      <c r="AU11" s="4">
        <v>3</v>
      </c>
      <c r="AV11" s="4">
        <v>3</v>
      </c>
      <c r="AW11" s="4">
        <v>1</v>
      </c>
      <c r="AX11" s="4">
        <v>1</v>
      </c>
      <c r="AY11" s="4">
        <v>1</v>
      </c>
      <c r="AZ11" s="4">
        <v>4</v>
      </c>
      <c r="BA11" s="4">
        <v>3</v>
      </c>
    </row>
    <row r="12" spans="1:53" ht="12.75" x14ac:dyDescent="0.2">
      <c r="A12" s="4">
        <v>11</v>
      </c>
      <c r="B12" s="4">
        <v>60</v>
      </c>
      <c r="C12" s="4">
        <v>1</v>
      </c>
      <c r="D12" s="4">
        <v>0</v>
      </c>
      <c r="E12" s="4">
        <v>0</v>
      </c>
      <c r="F12" s="4">
        <v>1</v>
      </c>
      <c r="G12" s="4">
        <v>1</v>
      </c>
      <c r="H12" s="4">
        <v>1</v>
      </c>
      <c r="I12" s="4">
        <v>3</v>
      </c>
      <c r="J12" s="4">
        <v>1</v>
      </c>
      <c r="K12" s="4">
        <v>0</v>
      </c>
      <c r="L12" s="4">
        <v>2</v>
      </c>
      <c r="M12" s="4">
        <v>0</v>
      </c>
      <c r="N12" s="4">
        <v>0</v>
      </c>
      <c r="O12" s="4">
        <v>0</v>
      </c>
      <c r="P12" s="4">
        <v>14</v>
      </c>
      <c r="Q12" s="4">
        <v>1</v>
      </c>
      <c r="R12" s="4">
        <v>0</v>
      </c>
      <c r="S12" s="4">
        <v>1</v>
      </c>
      <c r="T12" s="4">
        <v>1</v>
      </c>
      <c r="U12" s="4">
        <v>1</v>
      </c>
      <c r="V12" s="4">
        <v>1</v>
      </c>
      <c r="W12" s="4">
        <v>2</v>
      </c>
      <c r="X12" s="4">
        <v>2</v>
      </c>
      <c r="Y12" s="4">
        <v>2</v>
      </c>
      <c r="Z12" s="4">
        <v>2</v>
      </c>
      <c r="AA12" s="4">
        <v>1</v>
      </c>
      <c r="AB12" s="4">
        <v>1</v>
      </c>
      <c r="AC12" s="4">
        <v>2</v>
      </c>
      <c r="AD12" s="4">
        <v>2</v>
      </c>
      <c r="AE12" s="4">
        <v>1</v>
      </c>
      <c r="AF12" s="4">
        <v>3</v>
      </c>
      <c r="AG12" s="4">
        <v>5</v>
      </c>
      <c r="AH12" s="4">
        <v>3</v>
      </c>
      <c r="AI12" s="4">
        <v>3</v>
      </c>
      <c r="AJ12" s="4">
        <v>3</v>
      </c>
      <c r="AK12" s="4">
        <v>2</v>
      </c>
      <c r="AL12" s="4">
        <v>2</v>
      </c>
      <c r="AM12" s="4">
        <v>1</v>
      </c>
      <c r="AN12" s="4">
        <v>1</v>
      </c>
      <c r="AO12" s="4">
        <v>1</v>
      </c>
      <c r="AP12" s="4">
        <v>1</v>
      </c>
      <c r="AQ12" s="4">
        <v>3</v>
      </c>
      <c r="AR12" s="4">
        <v>3</v>
      </c>
      <c r="AS12" s="4">
        <v>1</v>
      </c>
      <c r="AT12" s="4">
        <v>2</v>
      </c>
      <c r="AU12" s="4">
        <v>2</v>
      </c>
      <c r="AV12" s="4">
        <v>1</v>
      </c>
      <c r="AW12" s="4">
        <v>1</v>
      </c>
      <c r="AX12" s="4">
        <v>1</v>
      </c>
      <c r="AY12" s="4">
        <v>1</v>
      </c>
      <c r="AZ12" s="4">
        <v>1</v>
      </c>
      <c r="BA12" s="4">
        <v>3</v>
      </c>
    </row>
    <row r="13" spans="1:53" ht="12.75" x14ac:dyDescent="0.2">
      <c r="A13" s="4">
        <v>12</v>
      </c>
      <c r="B13" s="4">
        <v>38</v>
      </c>
      <c r="C13" s="4">
        <v>1</v>
      </c>
      <c r="D13" s="4">
        <v>0</v>
      </c>
      <c r="E13" s="4">
        <v>0</v>
      </c>
      <c r="F13" s="4">
        <v>1</v>
      </c>
      <c r="G13" s="4">
        <v>1</v>
      </c>
      <c r="H13" s="4">
        <v>0</v>
      </c>
      <c r="I13" s="4">
        <v>0</v>
      </c>
      <c r="J13" s="4">
        <v>1</v>
      </c>
      <c r="K13" s="4">
        <v>0</v>
      </c>
      <c r="L13" s="4">
        <v>4</v>
      </c>
      <c r="M13" s="4">
        <v>1</v>
      </c>
      <c r="N13" s="4">
        <v>0</v>
      </c>
      <c r="O13" s="4">
        <v>0</v>
      </c>
      <c r="P13" s="4">
        <v>6</v>
      </c>
      <c r="Q13" s="4">
        <v>0</v>
      </c>
      <c r="R13" s="4">
        <v>0</v>
      </c>
      <c r="S13" s="4">
        <v>4</v>
      </c>
      <c r="T13" s="4">
        <v>4</v>
      </c>
      <c r="U13" s="4">
        <v>4</v>
      </c>
      <c r="V13" s="4">
        <v>1</v>
      </c>
      <c r="W13" s="4">
        <v>4</v>
      </c>
      <c r="X13" s="4">
        <v>1</v>
      </c>
      <c r="Y13" s="4">
        <v>4</v>
      </c>
      <c r="Z13" s="4">
        <v>3</v>
      </c>
      <c r="AA13" s="4">
        <v>1</v>
      </c>
      <c r="AB13" s="4">
        <v>1</v>
      </c>
      <c r="AC13" s="4">
        <v>3</v>
      </c>
      <c r="AD13" s="4">
        <v>4</v>
      </c>
      <c r="AE13" s="4">
        <v>3</v>
      </c>
      <c r="AF13" s="4">
        <v>3</v>
      </c>
      <c r="AG13" s="4">
        <v>3</v>
      </c>
      <c r="AH13" s="4">
        <v>3</v>
      </c>
      <c r="AI13" s="4">
        <v>3</v>
      </c>
      <c r="AJ13" s="4">
        <v>3</v>
      </c>
      <c r="AK13" s="4">
        <v>3</v>
      </c>
      <c r="AL13" s="4">
        <v>3</v>
      </c>
      <c r="AM13" s="4">
        <v>1</v>
      </c>
      <c r="AN13" s="4">
        <v>1</v>
      </c>
      <c r="AO13" s="4">
        <v>1</v>
      </c>
      <c r="AP13" s="4">
        <v>1</v>
      </c>
      <c r="AQ13" s="4">
        <v>3</v>
      </c>
      <c r="AR13" s="4">
        <v>1</v>
      </c>
      <c r="AS13" s="4">
        <v>2</v>
      </c>
      <c r="AT13" s="4">
        <v>1</v>
      </c>
      <c r="AU13" s="4">
        <v>1</v>
      </c>
      <c r="AV13" s="4">
        <v>4</v>
      </c>
      <c r="AW13" s="4">
        <v>1</v>
      </c>
      <c r="AX13" s="4">
        <v>2</v>
      </c>
      <c r="AY13" s="4">
        <v>4</v>
      </c>
      <c r="AZ13" s="4">
        <v>4</v>
      </c>
      <c r="BA13" s="4">
        <v>3</v>
      </c>
    </row>
    <row r="14" spans="1:53" ht="12.75" x14ac:dyDescent="0.2">
      <c r="A14" s="4">
        <v>13</v>
      </c>
      <c r="B14" s="4">
        <v>67</v>
      </c>
      <c r="C14" s="4">
        <v>0</v>
      </c>
      <c r="D14" s="4">
        <v>0</v>
      </c>
      <c r="E14" s="4">
        <v>0</v>
      </c>
      <c r="F14" s="4">
        <v>1</v>
      </c>
      <c r="G14" s="4">
        <v>1</v>
      </c>
      <c r="H14" s="4">
        <v>0</v>
      </c>
      <c r="I14" s="4">
        <v>4</v>
      </c>
      <c r="J14" s="4">
        <v>10</v>
      </c>
      <c r="K14" s="4">
        <v>0</v>
      </c>
      <c r="L14" s="4">
        <v>2</v>
      </c>
      <c r="M14" s="4">
        <v>0</v>
      </c>
      <c r="N14" s="4">
        <v>0</v>
      </c>
      <c r="O14" s="4">
        <v>0</v>
      </c>
      <c r="P14" s="4">
        <v>30</v>
      </c>
      <c r="Q14" s="4">
        <v>1</v>
      </c>
      <c r="R14" s="4">
        <v>0</v>
      </c>
      <c r="S14" s="4">
        <v>1</v>
      </c>
      <c r="T14" s="4">
        <v>2</v>
      </c>
      <c r="U14" s="4">
        <v>3</v>
      </c>
      <c r="V14" s="4">
        <v>1</v>
      </c>
      <c r="W14" s="4">
        <v>1</v>
      </c>
      <c r="X14" s="4">
        <v>1</v>
      </c>
      <c r="Y14" s="4">
        <v>1</v>
      </c>
      <c r="Z14" s="4">
        <v>1</v>
      </c>
      <c r="AA14" s="4">
        <v>1</v>
      </c>
      <c r="AB14" s="4">
        <v>1</v>
      </c>
      <c r="AC14" s="4">
        <v>1</v>
      </c>
      <c r="AD14" s="4">
        <v>1</v>
      </c>
      <c r="AE14" s="4">
        <v>1</v>
      </c>
      <c r="AF14" s="4">
        <v>1</v>
      </c>
      <c r="AG14" s="4">
        <v>5</v>
      </c>
      <c r="AH14" s="4">
        <v>1</v>
      </c>
      <c r="AI14" s="4">
        <v>3</v>
      </c>
      <c r="AJ14" s="4">
        <v>1</v>
      </c>
      <c r="AK14" s="4">
        <v>1</v>
      </c>
      <c r="AL14" s="4">
        <v>1</v>
      </c>
      <c r="AM14" s="4">
        <v>1</v>
      </c>
      <c r="AN14" s="4">
        <v>1</v>
      </c>
      <c r="AO14" s="4">
        <v>1</v>
      </c>
      <c r="AP14" s="4">
        <v>1</v>
      </c>
      <c r="AQ14" s="4">
        <v>2</v>
      </c>
      <c r="AR14" s="4">
        <v>1</v>
      </c>
      <c r="AS14" s="4">
        <v>1</v>
      </c>
      <c r="AT14" s="4">
        <v>1</v>
      </c>
      <c r="AU14" s="4">
        <v>1</v>
      </c>
      <c r="AV14" s="4">
        <v>2</v>
      </c>
      <c r="AW14" s="4">
        <v>1</v>
      </c>
      <c r="AX14" s="4">
        <v>2</v>
      </c>
      <c r="AY14" s="4">
        <v>2</v>
      </c>
      <c r="AZ14" s="4">
        <v>2</v>
      </c>
      <c r="BA14" s="4">
        <v>2</v>
      </c>
    </row>
    <row r="15" spans="1:53" ht="12.75" x14ac:dyDescent="0.2">
      <c r="A15" s="4">
        <v>14</v>
      </c>
      <c r="B15" s="4">
        <v>70</v>
      </c>
      <c r="C15" s="4">
        <v>1</v>
      </c>
      <c r="D15" s="4">
        <v>0</v>
      </c>
      <c r="E15" s="4">
        <v>0</v>
      </c>
      <c r="F15" s="4">
        <v>1</v>
      </c>
      <c r="G15" s="4">
        <v>1</v>
      </c>
      <c r="H15" s="4">
        <v>0</v>
      </c>
      <c r="I15" s="4">
        <v>0</v>
      </c>
      <c r="J15" s="4">
        <v>4</v>
      </c>
      <c r="K15" s="4">
        <v>0</v>
      </c>
      <c r="L15" s="4">
        <v>3</v>
      </c>
      <c r="M15" s="4">
        <v>0</v>
      </c>
      <c r="N15" s="4">
        <v>0</v>
      </c>
      <c r="O15" s="4">
        <v>0</v>
      </c>
      <c r="P15" s="4">
        <v>14</v>
      </c>
      <c r="Q15" s="4">
        <v>1</v>
      </c>
      <c r="R15" s="4">
        <v>0</v>
      </c>
      <c r="S15" s="4">
        <v>4</v>
      </c>
      <c r="T15" s="4">
        <v>4</v>
      </c>
      <c r="U15" s="4">
        <v>4</v>
      </c>
      <c r="V15" s="5">
        <v>3</v>
      </c>
      <c r="W15" s="5">
        <v>1</v>
      </c>
      <c r="X15" s="5">
        <v>2</v>
      </c>
      <c r="Y15" s="5">
        <v>2</v>
      </c>
      <c r="Z15" s="5">
        <v>1</v>
      </c>
      <c r="AA15" s="5">
        <v>1</v>
      </c>
      <c r="AB15" s="5">
        <v>1</v>
      </c>
      <c r="AC15" s="4">
        <v>3</v>
      </c>
      <c r="AD15" s="4">
        <v>3</v>
      </c>
      <c r="AE15" s="4">
        <v>3</v>
      </c>
      <c r="AF15" s="4">
        <v>3</v>
      </c>
      <c r="AG15" s="4">
        <v>4</v>
      </c>
      <c r="AH15" s="4">
        <v>1</v>
      </c>
      <c r="AI15" s="4">
        <v>2</v>
      </c>
      <c r="AJ15" s="4">
        <v>1</v>
      </c>
      <c r="AK15" s="4">
        <v>2</v>
      </c>
      <c r="AL15" s="4">
        <v>1</v>
      </c>
      <c r="AM15" s="4">
        <v>1</v>
      </c>
      <c r="AN15" s="4">
        <v>2</v>
      </c>
      <c r="AO15" s="4">
        <v>2</v>
      </c>
      <c r="AP15" s="4">
        <v>1</v>
      </c>
      <c r="AQ15" s="4">
        <v>3</v>
      </c>
      <c r="AR15" s="4">
        <v>1</v>
      </c>
      <c r="AS15" s="4">
        <v>1</v>
      </c>
      <c r="AT15" s="4">
        <v>1</v>
      </c>
      <c r="AU15" s="4">
        <v>2</v>
      </c>
      <c r="AV15" s="4">
        <v>2</v>
      </c>
      <c r="AW15" s="4">
        <v>1</v>
      </c>
      <c r="AX15" s="4">
        <v>1</v>
      </c>
      <c r="AY15" s="4">
        <v>4</v>
      </c>
      <c r="AZ15" s="4">
        <v>4</v>
      </c>
      <c r="BA15" s="4">
        <v>1</v>
      </c>
    </row>
    <row r="16" spans="1:53" ht="12.75" x14ac:dyDescent="0.2">
      <c r="A16" s="4">
        <v>15</v>
      </c>
      <c r="B16" s="4">
        <v>59</v>
      </c>
      <c r="C16" s="4">
        <v>0</v>
      </c>
      <c r="D16" s="4">
        <v>1</v>
      </c>
      <c r="E16" s="4">
        <v>0</v>
      </c>
      <c r="F16" s="4">
        <v>1</v>
      </c>
      <c r="G16" s="4">
        <v>1</v>
      </c>
      <c r="H16" s="4">
        <v>0</v>
      </c>
      <c r="I16" s="4">
        <v>1</v>
      </c>
      <c r="J16" s="4">
        <v>2</v>
      </c>
      <c r="K16" s="4">
        <v>0</v>
      </c>
      <c r="L16" s="4">
        <v>1</v>
      </c>
      <c r="M16" s="4">
        <v>1</v>
      </c>
      <c r="N16" s="4">
        <v>0</v>
      </c>
      <c r="O16" s="4">
        <v>0</v>
      </c>
      <c r="P16" s="4">
        <v>600</v>
      </c>
      <c r="Q16" s="4">
        <v>1</v>
      </c>
      <c r="R16" s="4">
        <v>0</v>
      </c>
      <c r="S16" s="4">
        <v>1</v>
      </c>
      <c r="T16" s="4">
        <v>1</v>
      </c>
      <c r="U16" s="4">
        <v>1</v>
      </c>
      <c r="V16" s="4">
        <v>1</v>
      </c>
      <c r="W16" s="4">
        <v>2</v>
      </c>
      <c r="X16" s="4">
        <v>3</v>
      </c>
      <c r="Y16" s="4">
        <v>2</v>
      </c>
      <c r="Z16" s="4">
        <v>1</v>
      </c>
      <c r="AA16" s="4">
        <v>1</v>
      </c>
      <c r="AB16" s="4">
        <v>3</v>
      </c>
      <c r="AC16" s="4">
        <v>1</v>
      </c>
      <c r="AD16" s="4">
        <v>1</v>
      </c>
      <c r="AE16" s="4">
        <v>2</v>
      </c>
      <c r="AF16" s="4">
        <v>1</v>
      </c>
      <c r="AG16" s="4">
        <v>5</v>
      </c>
      <c r="AH16" s="4">
        <v>2</v>
      </c>
      <c r="AI16" s="4">
        <v>2</v>
      </c>
      <c r="AJ16" s="4">
        <v>1</v>
      </c>
      <c r="AK16" s="4">
        <v>1</v>
      </c>
      <c r="AL16" s="4">
        <v>1</v>
      </c>
      <c r="AM16" s="4">
        <v>1</v>
      </c>
      <c r="AN16" s="4">
        <v>1</v>
      </c>
      <c r="AO16" s="4">
        <v>1</v>
      </c>
      <c r="AP16" s="4">
        <v>1</v>
      </c>
      <c r="AQ16" s="4">
        <v>1</v>
      </c>
      <c r="AR16" s="4">
        <v>3</v>
      </c>
      <c r="AS16" s="4">
        <v>1</v>
      </c>
      <c r="AT16" s="4">
        <v>3</v>
      </c>
      <c r="AU16" s="4">
        <v>2</v>
      </c>
      <c r="AV16" s="4">
        <v>1</v>
      </c>
      <c r="AW16" s="4">
        <v>1</v>
      </c>
      <c r="AX16" s="4">
        <v>2</v>
      </c>
      <c r="AY16" s="4">
        <v>2</v>
      </c>
      <c r="AZ16" s="4">
        <v>1</v>
      </c>
      <c r="BA16" s="4">
        <v>3</v>
      </c>
    </row>
    <row r="17" spans="1:53" ht="12.75" x14ac:dyDescent="0.2">
      <c r="A17" s="4">
        <v>16</v>
      </c>
      <c r="B17" s="4">
        <v>64</v>
      </c>
      <c r="C17" s="4">
        <v>1</v>
      </c>
      <c r="D17" s="4">
        <v>0</v>
      </c>
      <c r="E17" s="4">
        <v>0</v>
      </c>
      <c r="F17" s="4">
        <v>1</v>
      </c>
      <c r="G17" s="4">
        <v>3</v>
      </c>
      <c r="H17" s="4">
        <v>0</v>
      </c>
      <c r="I17" s="4">
        <v>0</v>
      </c>
      <c r="J17" s="4">
        <v>1</v>
      </c>
      <c r="K17" s="4">
        <v>0</v>
      </c>
      <c r="L17" s="4">
        <v>1</v>
      </c>
      <c r="M17" s="4">
        <v>1</v>
      </c>
      <c r="N17" s="4">
        <v>1</v>
      </c>
      <c r="O17" s="4">
        <v>1</v>
      </c>
      <c r="P17" s="4">
        <v>7</v>
      </c>
      <c r="Q17" s="4">
        <v>1</v>
      </c>
      <c r="R17" s="4">
        <v>0</v>
      </c>
      <c r="S17" s="4">
        <v>1</v>
      </c>
      <c r="T17" s="4">
        <v>1</v>
      </c>
      <c r="U17" s="4">
        <v>1</v>
      </c>
      <c r="V17" s="4">
        <v>1</v>
      </c>
      <c r="W17" s="4">
        <v>1</v>
      </c>
      <c r="X17" s="4">
        <v>1</v>
      </c>
      <c r="Y17" s="4">
        <v>1</v>
      </c>
      <c r="Z17" s="4">
        <v>1</v>
      </c>
      <c r="AA17" s="4">
        <v>1</v>
      </c>
      <c r="AB17" s="4">
        <v>1</v>
      </c>
      <c r="AC17" s="4">
        <v>1</v>
      </c>
      <c r="AD17" s="4">
        <v>1</v>
      </c>
      <c r="AE17" s="4">
        <v>1</v>
      </c>
      <c r="AF17" s="4">
        <v>1</v>
      </c>
      <c r="AG17" s="4">
        <v>6</v>
      </c>
      <c r="AH17" s="4">
        <v>1</v>
      </c>
      <c r="AI17" s="4">
        <v>1</v>
      </c>
      <c r="AJ17" s="4">
        <v>1</v>
      </c>
      <c r="AK17" s="4">
        <v>1</v>
      </c>
      <c r="AL17" s="4">
        <v>1</v>
      </c>
      <c r="AM17" s="4">
        <v>1</v>
      </c>
      <c r="AN17" s="4">
        <v>1</v>
      </c>
      <c r="AO17" s="4">
        <v>1</v>
      </c>
      <c r="AP17" s="4">
        <v>1</v>
      </c>
      <c r="AQ17" s="4">
        <v>1</v>
      </c>
      <c r="AR17" s="4">
        <v>1</v>
      </c>
      <c r="AS17" s="4">
        <v>1</v>
      </c>
      <c r="AT17" s="4">
        <v>1</v>
      </c>
      <c r="AU17" s="4">
        <v>1</v>
      </c>
      <c r="AV17" s="4">
        <v>1</v>
      </c>
      <c r="AW17" s="4">
        <v>1</v>
      </c>
      <c r="AX17" s="4">
        <v>1</v>
      </c>
      <c r="AY17" s="4">
        <v>1</v>
      </c>
      <c r="AZ17" s="4">
        <v>1</v>
      </c>
      <c r="BA17" s="4">
        <v>1</v>
      </c>
    </row>
    <row r="18" spans="1:53" ht="12.75" x14ac:dyDescent="0.2">
      <c r="A18" s="4">
        <v>17</v>
      </c>
      <c r="B18" s="4">
        <v>40</v>
      </c>
      <c r="C18" s="4">
        <v>1</v>
      </c>
      <c r="D18" s="4">
        <v>0</v>
      </c>
      <c r="E18" s="4">
        <v>0</v>
      </c>
      <c r="F18" s="4">
        <v>0</v>
      </c>
      <c r="G18" s="4">
        <v>1</v>
      </c>
      <c r="H18" s="4">
        <v>0</v>
      </c>
      <c r="I18" s="4">
        <v>0</v>
      </c>
      <c r="J18" s="4">
        <v>1</v>
      </c>
      <c r="K18" s="4">
        <v>0</v>
      </c>
      <c r="L18" s="4">
        <v>1</v>
      </c>
      <c r="M18" s="4">
        <v>1</v>
      </c>
      <c r="N18" s="4">
        <v>1</v>
      </c>
      <c r="O18" s="4">
        <v>1</v>
      </c>
      <c r="P18" s="4">
        <v>49</v>
      </c>
      <c r="Q18" s="4">
        <v>0</v>
      </c>
      <c r="R18" s="4">
        <v>0</v>
      </c>
      <c r="S18" s="4">
        <v>1</v>
      </c>
      <c r="T18" s="4">
        <v>2</v>
      </c>
      <c r="U18" s="4">
        <v>1</v>
      </c>
      <c r="V18" s="4">
        <v>1</v>
      </c>
      <c r="W18" s="4">
        <v>3</v>
      </c>
      <c r="X18" s="4">
        <v>1</v>
      </c>
      <c r="Y18" s="4">
        <v>1</v>
      </c>
      <c r="Z18" s="4">
        <v>3</v>
      </c>
      <c r="AA18" s="4">
        <v>3</v>
      </c>
      <c r="AB18" s="4">
        <v>1</v>
      </c>
      <c r="AC18" s="4">
        <v>2</v>
      </c>
      <c r="AD18" s="4">
        <v>2</v>
      </c>
      <c r="AE18" s="4">
        <v>1</v>
      </c>
      <c r="AF18" s="4">
        <v>1</v>
      </c>
      <c r="AG18" s="4">
        <v>3</v>
      </c>
      <c r="AH18" s="4">
        <v>1</v>
      </c>
      <c r="AI18" s="4">
        <v>1</v>
      </c>
      <c r="AJ18" s="4">
        <v>1</v>
      </c>
      <c r="AK18" s="4">
        <v>3</v>
      </c>
      <c r="AL18" s="4">
        <v>1</v>
      </c>
      <c r="AM18" s="4">
        <v>1</v>
      </c>
      <c r="AN18" s="4">
        <v>1</v>
      </c>
      <c r="AO18" s="4">
        <v>1</v>
      </c>
      <c r="AP18" s="4">
        <v>1</v>
      </c>
      <c r="AQ18" s="4">
        <v>2</v>
      </c>
      <c r="AR18" s="4">
        <v>1</v>
      </c>
      <c r="AS18" s="4">
        <v>1</v>
      </c>
      <c r="AT18" s="4">
        <v>1</v>
      </c>
      <c r="AU18" s="4">
        <v>1</v>
      </c>
      <c r="AV18" s="4">
        <v>1</v>
      </c>
      <c r="AW18" s="4">
        <v>1</v>
      </c>
      <c r="AX18" s="4">
        <v>1</v>
      </c>
      <c r="AY18" s="4">
        <v>1</v>
      </c>
      <c r="AZ18" s="4">
        <v>1</v>
      </c>
      <c r="BA18" s="4">
        <v>1</v>
      </c>
    </row>
    <row r="19" spans="1:53" ht="12.75" x14ac:dyDescent="0.2">
      <c r="A19" s="4">
        <v>18</v>
      </c>
      <c r="B19" s="4">
        <v>56</v>
      </c>
      <c r="C19" s="4">
        <v>1</v>
      </c>
      <c r="D19" s="4">
        <v>0</v>
      </c>
      <c r="E19" s="4">
        <v>1</v>
      </c>
      <c r="F19" s="4">
        <v>1</v>
      </c>
      <c r="G19" s="4">
        <v>1</v>
      </c>
      <c r="H19" s="4">
        <v>0</v>
      </c>
      <c r="I19" s="4">
        <v>4</v>
      </c>
      <c r="J19" s="4">
        <v>1</v>
      </c>
      <c r="K19" s="4">
        <v>0</v>
      </c>
      <c r="L19" s="4">
        <v>2</v>
      </c>
      <c r="M19" s="4">
        <v>0</v>
      </c>
      <c r="N19" s="4">
        <v>0</v>
      </c>
      <c r="O19" s="4">
        <v>0</v>
      </c>
      <c r="P19" s="4">
        <v>10</v>
      </c>
      <c r="Q19" s="4">
        <v>0</v>
      </c>
      <c r="R19" s="4">
        <v>0</v>
      </c>
      <c r="S19" s="4">
        <v>3</v>
      </c>
      <c r="T19" s="4">
        <v>2</v>
      </c>
      <c r="U19" s="4">
        <v>2</v>
      </c>
      <c r="V19" s="4">
        <v>3</v>
      </c>
      <c r="W19" s="4">
        <v>3</v>
      </c>
      <c r="X19" s="4">
        <v>3</v>
      </c>
      <c r="Y19" s="4">
        <v>2</v>
      </c>
      <c r="Z19" s="4">
        <v>1</v>
      </c>
      <c r="AA19" s="4">
        <v>2</v>
      </c>
      <c r="AB19" s="4">
        <v>2</v>
      </c>
      <c r="AC19" s="4">
        <v>2</v>
      </c>
      <c r="AD19" s="4">
        <v>2</v>
      </c>
      <c r="AE19" s="4">
        <v>2</v>
      </c>
      <c r="AF19" s="4">
        <v>2</v>
      </c>
      <c r="AG19" s="4">
        <v>2</v>
      </c>
      <c r="AH19" s="4">
        <v>2</v>
      </c>
      <c r="AI19" s="4">
        <v>3</v>
      </c>
      <c r="AJ19" s="4">
        <v>2</v>
      </c>
      <c r="AK19" s="4">
        <v>1</v>
      </c>
      <c r="AL19" s="4">
        <v>2</v>
      </c>
      <c r="AM19" s="4">
        <v>2</v>
      </c>
      <c r="AN19" s="4">
        <v>2</v>
      </c>
      <c r="AO19" s="4">
        <v>2</v>
      </c>
      <c r="AP19" s="4">
        <v>1</v>
      </c>
      <c r="AQ19" s="4">
        <v>2</v>
      </c>
      <c r="AR19" s="4">
        <v>3</v>
      </c>
      <c r="AS19" s="4">
        <v>2</v>
      </c>
      <c r="AT19" s="4">
        <v>3</v>
      </c>
      <c r="AU19" s="4">
        <v>2</v>
      </c>
      <c r="AV19" s="4">
        <v>2</v>
      </c>
      <c r="AW19" s="4">
        <v>1</v>
      </c>
      <c r="AX19" s="4">
        <v>1</v>
      </c>
      <c r="AY19" s="4">
        <v>2</v>
      </c>
      <c r="AZ19" s="4">
        <v>2</v>
      </c>
      <c r="BA19" s="4">
        <v>2</v>
      </c>
    </row>
    <row r="20" spans="1:53" ht="12.75" x14ac:dyDescent="0.2">
      <c r="A20" s="4">
        <v>19</v>
      </c>
      <c r="B20" s="4">
        <v>52</v>
      </c>
      <c r="C20" s="4">
        <v>1</v>
      </c>
      <c r="D20" s="4">
        <v>0</v>
      </c>
      <c r="E20" s="4">
        <v>0</v>
      </c>
      <c r="F20" s="4">
        <v>1</v>
      </c>
      <c r="G20" s="4">
        <v>1</v>
      </c>
      <c r="H20" s="4">
        <v>1</v>
      </c>
      <c r="I20" s="4">
        <v>3</v>
      </c>
      <c r="J20" s="4">
        <v>1</v>
      </c>
      <c r="K20" s="4">
        <v>0</v>
      </c>
      <c r="L20" s="4">
        <v>2</v>
      </c>
      <c r="M20" s="4">
        <v>0</v>
      </c>
      <c r="N20" s="4">
        <v>0</v>
      </c>
      <c r="O20" s="4">
        <v>0</v>
      </c>
      <c r="P20" s="4">
        <v>14</v>
      </c>
      <c r="Q20" s="4">
        <v>1</v>
      </c>
      <c r="R20" s="4">
        <v>0</v>
      </c>
      <c r="S20" s="4">
        <v>2</v>
      </c>
      <c r="T20" s="4">
        <v>2</v>
      </c>
      <c r="U20" s="4">
        <v>1</v>
      </c>
      <c r="V20" s="4">
        <v>1</v>
      </c>
      <c r="W20" s="4">
        <v>1</v>
      </c>
      <c r="X20" s="4">
        <v>1</v>
      </c>
      <c r="Y20" s="4">
        <v>3</v>
      </c>
      <c r="Z20" s="4">
        <v>1</v>
      </c>
      <c r="AA20" s="4">
        <v>1</v>
      </c>
      <c r="AB20" s="4">
        <v>1</v>
      </c>
      <c r="AC20" s="4">
        <v>3</v>
      </c>
      <c r="AD20" s="4">
        <v>1</v>
      </c>
      <c r="AE20" s="4">
        <v>1</v>
      </c>
      <c r="AF20" s="4">
        <v>1</v>
      </c>
      <c r="AG20" s="4">
        <v>6</v>
      </c>
      <c r="AH20" s="4">
        <v>1</v>
      </c>
      <c r="AI20" s="4">
        <v>1</v>
      </c>
      <c r="AJ20" s="4">
        <v>1</v>
      </c>
      <c r="AK20" s="4">
        <v>1</v>
      </c>
      <c r="AL20" s="4">
        <v>1</v>
      </c>
      <c r="AM20" s="4">
        <v>2</v>
      </c>
      <c r="AN20" s="4">
        <v>1</v>
      </c>
      <c r="AO20" s="4">
        <v>2</v>
      </c>
      <c r="AP20" s="4">
        <v>1</v>
      </c>
      <c r="AQ20" s="4">
        <v>1</v>
      </c>
      <c r="AR20" s="4">
        <v>1</v>
      </c>
      <c r="AS20" s="4">
        <v>1</v>
      </c>
      <c r="AT20" s="4">
        <v>1</v>
      </c>
      <c r="AU20" s="4">
        <v>2</v>
      </c>
      <c r="AV20" s="4">
        <v>1</v>
      </c>
      <c r="AW20" s="4">
        <v>1</v>
      </c>
      <c r="AX20" s="4">
        <v>1</v>
      </c>
      <c r="AY20" s="4">
        <v>1</v>
      </c>
      <c r="AZ20" s="4">
        <v>1</v>
      </c>
      <c r="BA20" s="4">
        <v>1</v>
      </c>
    </row>
    <row r="21" spans="1:53" ht="12.75" x14ac:dyDescent="0.2">
      <c r="A21" s="4">
        <v>20</v>
      </c>
      <c r="B21" s="4">
        <v>49</v>
      </c>
      <c r="C21" s="4">
        <v>1</v>
      </c>
      <c r="D21" s="4">
        <v>1</v>
      </c>
      <c r="E21" s="4">
        <v>0</v>
      </c>
      <c r="F21" s="4">
        <v>1</v>
      </c>
      <c r="G21" s="4">
        <v>1</v>
      </c>
      <c r="H21" s="4">
        <v>0</v>
      </c>
      <c r="I21" s="4">
        <v>0</v>
      </c>
      <c r="J21" s="4">
        <v>7</v>
      </c>
      <c r="K21" s="4">
        <v>0</v>
      </c>
      <c r="L21" s="4">
        <v>3</v>
      </c>
      <c r="M21" s="4">
        <v>0</v>
      </c>
      <c r="N21" s="4">
        <v>0</v>
      </c>
      <c r="O21" s="4">
        <v>0</v>
      </c>
      <c r="P21" s="4">
        <v>35</v>
      </c>
      <c r="Q21" s="4">
        <v>1</v>
      </c>
      <c r="R21" s="4">
        <v>0</v>
      </c>
      <c r="S21" s="4">
        <v>3</v>
      </c>
      <c r="T21" s="4">
        <v>3</v>
      </c>
      <c r="U21" s="4">
        <v>3</v>
      </c>
      <c r="V21" s="4">
        <v>1</v>
      </c>
      <c r="W21" s="4">
        <v>1</v>
      </c>
      <c r="X21" s="4">
        <v>1</v>
      </c>
      <c r="Y21" s="4">
        <v>2</v>
      </c>
      <c r="Z21" s="4">
        <v>1</v>
      </c>
      <c r="AA21" s="4">
        <v>1</v>
      </c>
      <c r="AB21" s="4">
        <v>1</v>
      </c>
      <c r="AC21" s="4">
        <v>2</v>
      </c>
      <c r="AD21" s="4">
        <v>2</v>
      </c>
      <c r="AE21" s="4">
        <v>1</v>
      </c>
      <c r="AF21" s="4">
        <v>1</v>
      </c>
      <c r="AG21" s="4">
        <v>3</v>
      </c>
      <c r="AH21" s="4">
        <v>2</v>
      </c>
      <c r="AI21" s="4">
        <v>1</v>
      </c>
      <c r="AJ21" s="4">
        <v>2</v>
      </c>
      <c r="AK21" s="4">
        <v>1</v>
      </c>
      <c r="AL21" s="4">
        <v>1</v>
      </c>
      <c r="AM21" s="4">
        <v>1</v>
      </c>
      <c r="AN21" s="4">
        <v>2</v>
      </c>
      <c r="AO21" s="4">
        <v>1</v>
      </c>
      <c r="AP21" s="4">
        <v>1</v>
      </c>
      <c r="AQ21" s="4">
        <v>2</v>
      </c>
      <c r="AR21" s="4">
        <v>1</v>
      </c>
      <c r="AS21" s="4">
        <v>1</v>
      </c>
      <c r="AT21" s="4">
        <v>1</v>
      </c>
      <c r="AU21" s="4">
        <v>1</v>
      </c>
      <c r="AV21" s="4">
        <v>1</v>
      </c>
      <c r="AW21" s="4">
        <v>1</v>
      </c>
      <c r="AX21" s="4">
        <v>1</v>
      </c>
      <c r="AY21" s="4">
        <v>3</v>
      </c>
      <c r="AZ21" s="4">
        <v>4</v>
      </c>
      <c r="BA21" s="4">
        <v>1</v>
      </c>
    </row>
    <row r="22" spans="1:53" ht="12.75" x14ac:dyDescent="0.2">
      <c r="A22" s="4">
        <v>21</v>
      </c>
      <c r="B22" s="4">
        <v>23</v>
      </c>
      <c r="C22" s="4">
        <v>0</v>
      </c>
      <c r="D22" s="4">
        <v>0</v>
      </c>
      <c r="E22" s="4">
        <v>0</v>
      </c>
      <c r="F22" s="4">
        <v>1</v>
      </c>
      <c r="G22" s="4">
        <v>0</v>
      </c>
      <c r="H22" s="4">
        <v>1</v>
      </c>
      <c r="I22" s="4">
        <v>4</v>
      </c>
      <c r="J22" s="4">
        <v>5</v>
      </c>
      <c r="K22" s="4">
        <v>0</v>
      </c>
      <c r="L22" s="4">
        <v>1</v>
      </c>
      <c r="M22" s="4">
        <v>1</v>
      </c>
      <c r="N22" s="4">
        <v>1</v>
      </c>
      <c r="O22" s="4">
        <v>1</v>
      </c>
      <c r="P22" s="4">
        <v>60</v>
      </c>
      <c r="Q22" s="4">
        <v>0</v>
      </c>
      <c r="R22" s="4">
        <v>0</v>
      </c>
      <c r="S22" s="4">
        <v>2</v>
      </c>
      <c r="T22" s="4">
        <v>1</v>
      </c>
      <c r="U22" s="4">
        <v>1</v>
      </c>
      <c r="V22" s="4">
        <v>1</v>
      </c>
      <c r="W22" s="4">
        <v>4</v>
      </c>
      <c r="X22" s="4">
        <v>3</v>
      </c>
      <c r="Y22" s="4">
        <v>1</v>
      </c>
      <c r="Z22" s="4">
        <v>1</v>
      </c>
      <c r="AA22" s="4">
        <v>1</v>
      </c>
      <c r="AB22" s="4">
        <v>1</v>
      </c>
      <c r="AC22" s="4">
        <v>1</v>
      </c>
      <c r="AD22" s="4">
        <v>2</v>
      </c>
      <c r="AE22" s="4">
        <v>1</v>
      </c>
      <c r="AF22" s="4">
        <v>1</v>
      </c>
      <c r="AG22" s="4">
        <v>5</v>
      </c>
      <c r="AH22" s="4">
        <v>1</v>
      </c>
      <c r="AI22" s="4">
        <v>1</v>
      </c>
      <c r="AJ22" s="4">
        <v>2</v>
      </c>
      <c r="AK22" s="4">
        <v>1</v>
      </c>
      <c r="AL22" s="4">
        <v>1</v>
      </c>
      <c r="AM22" s="4">
        <v>3</v>
      </c>
      <c r="AN22" s="4">
        <v>3</v>
      </c>
      <c r="AO22" s="4">
        <v>3</v>
      </c>
      <c r="AP22" s="4">
        <v>1</v>
      </c>
      <c r="AQ22" s="4">
        <v>1</v>
      </c>
      <c r="AR22" s="4">
        <v>1</v>
      </c>
      <c r="AS22" s="4">
        <v>2</v>
      </c>
      <c r="AT22" s="4">
        <v>1</v>
      </c>
      <c r="AU22" s="4">
        <v>1</v>
      </c>
      <c r="AV22" s="4">
        <v>1</v>
      </c>
      <c r="AW22" s="4">
        <v>1</v>
      </c>
      <c r="AX22" s="4">
        <v>1</v>
      </c>
      <c r="AY22" s="4">
        <v>2</v>
      </c>
      <c r="AZ22" s="4">
        <v>1</v>
      </c>
      <c r="BA22" s="4">
        <v>1</v>
      </c>
    </row>
    <row r="23" spans="1:53" ht="12.75" x14ac:dyDescent="0.2">
      <c r="A23" s="4">
        <v>22</v>
      </c>
      <c r="B23" s="4">
        <v>48</v>
      </c>
      <c r="C23" s="4">
        <v>1</v>
      </c>
      <c r="D23" s="4">
        <v>0</v>
      </c>
      <c r="E23" s="4">
        <v>0</v>
      </c>
      <c r="F23" s="4">
        <v>0</v>
      </c>
      <c r="G23" s="4">
        <v>1</v>
      </c>
      <c r="H23" s="4">
        <v>2</v>
      </c>
      <c r="I23" s="4">
        <v>0</v>
      </c>
      <c r="J23" s="4">
        <v>1</v>
      </c>
      <c r="K23" s="4">
        <v>0</v>
      </c>
      <c r="L23" s="4">
        <v>2</v>
      </c>
      <c r="M23" s="4">
        <v>0</v>
      </c>
      <c r="N23" s="4">
        <v>0</v>
      </c>
      <c r="O23" s="4">
        <v>0</v>
      </c>
      <c r="P23" s="4">
        <v>7</v>
      </c>
      <c r="Q23" s="4">
        <v>1</v>
      </c>
      <c r="R23" s="4">
        <v>0</v>
      </c>
      <c r="S23" s="4">
        <v>3</v>
      </c>
      <c r="T23" s="4">
        <v>1</v>
      </c>
      <c r="U23" s="4">
        <v>1</v>
      </c>
      <c r="V23" s="4">
        <v>1</v>
      </c>
      <c r="W23" s="4">
        <v>1</v>
      </c>
      <c r="X23" s="4">
        <v>1</v>
      </c>
      <c r="Y23" s="4">
        <v>2</v>
      </c>
      <c r="Z23" s="4">
        <v>1</v>
      </c>
      <c r="AA23" s="4">
        <v>1</v>
      </c>
      <c r="AB23" s="4">
        <v>1</v>
      </c>
      <c r="AC23" s="4">
        <v>1</v>
      </c>
      <c r="AD23" s="4">
        <v>1</v>
      </c>
      <c r="AE23" s="4">
        <v>1</v>
      </c>
      <c r="AF23" s="4">
        <v>2</v>
      </c>
      <c r="AG23" s="4">
        <v>6</v>
      </c>
      <c r="AH23" s="4">
        <v>1</v>
      </c>
      <c r="AI23" s="4">
        <v>3</v>
      </c>
      <c r="AJ23" s="4">
        <v>1</v>
      </c>
      <c r="AK23" s="4">
        <v>1</v>
      </c>
      <c r="AL23" s="4">
        <v>1</v>
      </c>
      <c r="AM23" s="4">
        <v>1</v>
      </c>
      <c r="AN23" s="4">
        <v>1</v>
      </c>
      <c r="AO23" s="4">
        <v>1</v>
      </c>
      <c r="AP23" s="4">
        <v>1</v>
      </c>
      <c r="AQ23" s="4">
        <v>1</v>
      </c>
      <c r="AR23" s="4">
        <v>1</v>
      </c>
      <c r="AS23" s="4">
        <v>1</v>
      </c>
      <c r="AT23" s="4">
        <v>1</v>
      </c>
      <c r="AU23" s="4">
        <v>1</v>
      </c>
      <c r="AV23" s="4">
        <v>1</v>
      </c>
      <c r="AW23" s="4">
        <v>3</v>
      </c>
      <c r="AX23" s="4">
        <v>1</v>
      </c>
      <c r="AY23" s="4">
        <v>1</v>
      </c>
      <c r="AZ23" s="4">
        <v>1</v>
      </c>
      <c r="BA23" s="4">
        <v>1</v>
      </c>
    </row>
    <row r="24" spans="1:53" ht="12.75" x14ac:dyDescent="0.2">
      <c r="A24" s="4">
        <v>23</v>
      </c>
      <c r="B24" s="4">
        <v>61</v>
      </c>
      <c r="C24" s="4">
        <v>0</v>
      </c>
      <c r="D24" s="4">
        <v>0</v>
      </c>
      <c r="E24" s="4">
        <v>2</v>
      </c>
      <c r="F24" s="4">
        <v>1</v>
      </c>
      <c r="G24" s="4">
        <v>1</v>
      </c>
      <c r="H24" s="4">
        <v>1</v>
      </c>
      <c r="I24" s="4">
        <v>3</v>
      </c>
      <c r="J24" s="4">
        <v>7</v>
      </c>
      <c r="K24" s="4">
        <v>0</v>
      </c>
      <c r="L24" s="4">
        <v>2</v>
      </c>
      <c r="M24" s="4">
        <v>0</v>
      </c>
      <c r="N24" s="4">
        <v>1</v>
      </c>
      <c r="O24" s="4">
        <v>1</v>
      </c>
      <c r="P24" s="4">
        <v>25</v>
      </c>
      <c r="Q24" s="4">
        <v>0</v>
      </c>
      <c r="R24" s="4">
        <v>0</v>
      </c>
      <c r="S24" s="4">
        <v>4</v>
      </c>
      <c r="T24" s="4">
        <v>4</v>
      </c>
      <c r="U24" s="4">
        <v>4</v>
      </c>
      <c r="V24" s="4">
        <v>1</v>
      </c>
      <c r="W24" s="4">
        <v>2</v>
      </c>
      <c r="X24" s="4">
        <v>2</v>
      </c>
      <c r="Y24" s="4">
        <v>4</v>
      </c>
      <c r="Z24" s="4">
        <v>3</v>
      </c>
      <c r="AA24" s="4">
        <v>3</v>
      </c>
      <c r="AB24" s="4">
        <v>2</v>
      </c>
      <c r="AC24" s="4">
        <v>4</v>
      </c>
      <c r="AD24" s="4">
        <v>2</v>
      </c>
      <c r="AE24" s="4">
        <v>2</v>
      </c>
      <c r="AF24" s="4">
        <v>1</v>
      </c>
      <c r="AG24" s="4">
        <v>3</v>
      </c>
      <c r="AH24" s="4">
        <v>1</v>
      </c>
      <c r="AI24" s="4">
        <v>3</v>
      </c>
      <c r="AJ24" s="4">
        <v>1</v>
      </c>
      <c r="AK24" s="4">
        <v>3</v>
      </c>
      <c r="AL24" s="4">
        <v>1</v>
      </c>
      <c r="AM24" s="4">
        <v>2</v>
      </c>
      <c r="AN24" s="4">
        <v>1</v>
      </c>
      <c r="AO24" s="4">
        <v>3</v>
      </c>
      <c r="AP24" s="4">
        <v>1</v>
      </c>
      <c r="AQ24" s="4">
        <v>3</v>
      </c>
      <c r="AR24" s="4">
        <v>2</v>
      </c>
      <c r="AS24" s="4">
        <v>2</v>
      </c>
      <c r="AT24" s="4">
        <v>2</v>
      </c>
      <c r="AU24" s="4">
        <v>3</v>
      </c>
      <c r="AV24" s="4">
        <v>2</v>
      </c>
      <c r="AW24" s="4">
        <v>1</v>
      </c>
      <c r="AX24" s="4">
        <v>1</v>
      </c>
      <c r="AY24" s="4">
        <v>3</v>
      </c>
      <c r="AZ24" s="4">
        <v>3</v>
      </c>
      <c r="BA24" s="4">
        <v>3</v>
      </c>
    </row>
    <row r="25" spans="1:53" ht="12.75" x14ac:dyDescent="0.2">
      <c r="A25" s="4">
        <v>24</v>
      </c>
      <c r="B25" s="4">
        <v>74</v>
      </c>
      <c r="C25" s="4">
        <v>1</v>
      </c>
      <c r="D25" s="4">
        <v>1</v>
      </c>
      <c r="E25" s="4">
        <v>0</v>
      </c>
      <c r="F25" s="4">
        <v>0</v>
      </c>
      <c r="G25" s="4">
        <v>1</v>
      </c>
      <c r="H25" s="4">
        <v>1</v>
      </c>
      <c r="I25" s="4">
        <v>3</v>
      </c>
      <c r="J25" s="4">
        <v>7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14</v>
      </c>
      <c r="Q25" s="4">
        <v>1</v>
      </c>
      <c r="R25" s="4">
        <v>0</v>
      </c>
      <c r="S25" s="4">
        <v>1</v>
      </c>
      <c r="T25" s="4">
        <v>1</v>
      </c>
      <c r="U25" s="4">
        <v>1</v>
      </c>
      <c r="V25" s="4">
        <v>1</v>
      </c>
      <c r="W25" s="4">
        <v>1</v>
      </c>
      <c r="X25" s="4">
        <v>2</v>
      </c>
      <c r="Y25" s="4">
        <v>1</v>
      </c>
      <c r="Z25" s="4">
        <v>1</v>
      </c>
      <c r="AA25" s="4">
        <v>1</v>
      </c>
      <c r="AB25" s="4">
        <v>2</v>
      </c>
      <c r="AC25" s="4">
        <v>2</v>
      </c>
      <c r="AD25" s="4">
        <v>1</v>
      </c>
      <c r="AE25" s="4">
        <v>1</v>
      </c>
      <c r="AF25" s="4">
        <v>1</v>
      </c>
      <c r="AG25" s="4">
        <v>4</v>
      </c>
      <c r="AH25" s="4">
        <v>2</v>
      </c>
      <c r="AI25" s="4">
        <v>1</v>
      </c>
      <c r="AJ25" s="4">
        <v>2</v>
      </c>
      <c r="AK25" s="4">
        <v>1</v>
      </c>
      <c r="AL25" s="4">
        <v>1</v>
      </c>
      <c r="AM25" s="4">
        <v>1</v>
      </c>
      <c r="AN25" s="4">
        <v>1</v>
      </c>
      <c r="AO25" s="4">
        <v>1</v>
      </c>
      <c r="AP25" s="4">
        <v>1</v>
      </c>
      <c r="AQ25" s="4">
        <v>2</v>
      </c>
      <c r="AR25" s="4">
        <v>1</v>
      </c>
      <c r="AS25" s="4">
        <v>1</v>
      </c>
      <c r="AT25" s="4">
        <v>1</v>
      </c>
      <c r="AU25" s="4">
        <v>1</v>
      </c>
      <c r="AV25" s="4">
        <v>1</v>
      </c>
      <c r="AW25" s="4">
        <v>1</v>
      </c>
      <c r="AX25" s="4">
        <v>1</v>
      </c>
      <c r="AY25" s="4">
        <v>1</v>
      </c>
      <c r="AZ25" s="4">
        <v>1</v>
      </c>
      <c r="BA25" s="4">
        <v>1</v>
      </c>
    </row>
    <row r="26" spans="1:53" ht="12.75" x14ac:dyDescent="0.2">
      <c r="A26" s="4">
        <v>25</v>
      </c>
      <c r="B26" s="4">
        <v>28</v>
      </c>
      <c r="C26" s="4">
        <v>1</v>
      </c>
      <c r="D26" s="4">
        <v>0</v>
      </c>
      <c r="E26" s="4">
        <v>0</v>
      </c>
      <c r="F26" s="4">
        <v>1</v>
      </c>
      <c r="G26" s="4">
        <v>1</v>
      </c>
      <c r="H26" s="4">
        <v>1</v>
      </c>
      <c r="I26" s="4">
        <v>3</v>
      </c>
      <c r="J26" s="4">
        <v>1</v>
      </c>
      <c r="K26" s="4">
        <v>0</v>
      </c>
      <c r="L26" s="4">
        <v>3</v>
      </c>
      <c r="M26" s="4">
        <v>1</v>
      </c>
      <c r="N26" s="4">
        <v>1</v>
      </c>
      <c r="O26" s="4">
        <v>1</v>
      </c>
      <c r="P26" s="4">
        <v>1</v>
      </c>
      <c r="Q26" s="4">
        <v>0</v>
      </c>
      <c r="R26" s="4">
        <v>0</v>
      </c>
      <c r="S26" s="4">
        <v>2</v>
      </c>
      <c r="T26" s="4">
        <v>1</v>
      </c>
      <c r="U26" s="4">
        <v>1</v>
      </c>
      <c r="V26" s="4">
        <v>2</v>
      </c>
      <c r="W26" s="4">
        <v>2</v>
      </c>
      <c r="X26" s="4">
        <v>2</v>
      </c>
      <c r="Y26" s="4">
        <v>2</v>
      </c>
      <c r="Z26" s="4">
        <v>2</v>
      </c>
      <c r="AA26" s="4">
        <v>1</v>
      </c>
      <c r="AB26" s="4">
        <v>2</v>
      </c>
      <c r="AC26" s="4">
        <v>2</v>
      </c>
      <c r="AD26" s="4">
        <v>2</v>
      </c>
      <c r="AE26" s="4">
        <v>1</v>
      </c>
      <c r="AF26" s="4">
        <v>1</v>
      </c>
      <c r="AG26" s="4">
        <v>5</v>
      </c>
      <c r="AH26" s="4">
        <v>2</v>
      </c>
      <c r="AI26" s="4">
        <v>2</v>
      </c>
      <c r="AJ26" s="4">
        <v>2</v>
      </c>
      <c r="AK26" s="4">
        <v>4</v>
      </c>
      <c r="AL26" s="4">
        <v>2</v>
      </c>
      <c r="AM26" s="4">
        <v>2</v>
      </c>
      <c r="AN26" s="4">
        <v>2</v>
      </c>
      <c r="AO26" s="4">
        <v>2</v>
      </c>
      <c r="AP26" s="4">
        <v>1</v>
      </c>
      <c r="AQ26" s="4">
        <v>1</v>
      </c>
      <c r="AR26" s="4">
        <v>1</v>
      </c>
      <c r="AS26" s="4">
        <v>1</v>
      </c>
      <c r="AT26" s="4">
        <v>1</v>
      </c>
      <c r="AU26" s="4">
        <v>1</v>
      </c>
      <c r="AV26" s="4">
        <v>1</v>
      </c>
      <c r="AW26" s="4">
        <v>1</v>
      </c>
      <c r="AX26" s="4">
        <v>1</v>
      </c>
      <c r="AY26" s="4">
        <v>3</v>
      </c>
      <c r="AZ26" s="4">
        <v>3</v>
      </c>
      <c r="BA26" s="4">
        <v>1</v>
      </c>
    </row>
    <row r="27" spans="1:53" ht="12.75" x14ac:dyDescent="0.2">
      <c r="A27" s="4">
        <v>26</v>
      </c>
      <c r="B27" s="4">
        <v>81</v>
      </c>
      <c r="C27" s="4">
        <v>0</v>
      </c>
      <c r="D27" s="4">
        <v>0</v>
      </c>
      <c r="E27" s="4">
        <v>0</v>
      </c>
      <c r="F27" s="4">
        <v>1</v>
      </c>
      <c r="G27" s="4">
        <v>1</v>
      </c>
      <c r="H27" s="4">
        <v>1</v>
      </c>
      <c r="I27" s="4">
        <v>3</v>
      </c>
      <c r="J27" s="4">
        <v>5</v>
      </c>
      <c r="K27" s="4">
        <v>0</v>
      </c>
      <c r="L27" s="4">
        <v>0</v>
      </c>
      <c r="M27" s="4">
        <v>0</v>
      </c>
      <c r="N27" s="4">
        <v>1</v>
      </c>
      <c r="O27" s="4">
        <v>1</v>
      </c>
      <c r="P27" s="4">
        <v>27</v>
      </c>
      <c r="Q27" s="4">
        <v>1</v>
      </c>
      <c r="R27" s="4">
        <v>0</v>
      </c>
      <c r="S27" s="4">
        <v>1</v>
      </c>
      <c r="T27" s="4">
        <v>2</v>
      </c>
      <c r="U27" s="4">
        <v>1</v>
      </c>
      <c r="V27" s="4">
        <v>1</v>
      </c>
      <c r="W27" s="4">
        <v>1</v>
      </c>
      <c r="X27" s="4">
        <v>2</v>
      </c>
      <c r="Y27" s="4">
        <v>2</v>
      </c>
      <c r="Z27" s="4">
        <v>1</v>
      </c>
      <c r="AA27" s="4">
        <v>1</v>
      </c>
      <c r="AB27" s="4">
        <v>1</v>
      </c>
      <c r="AC27" s="4">
        <v>1</v>
      </c>
      <c r="AD27" s="4">
        <v>1</v>
      </c>
      <c r="AE27" s="4">
        <v>1</v>
      </c>
      <c r="AF27" s="4">
        <v>1</v>
      </c>
      <c r="AG27" s="4">
        <v>5</v>
      </c>
      <c r="AH27" s="4">
        <v>1</v>
      </c>
      <c r="AI27" s="4">
        <v>1</v>
      </c>
      <c r="AJ27" s="4">
        <v>2</v>
      </c>
      <c r="AK27" s="4">
        <v>1</v>
      </c>
      <c r="AL27" s="4">
        <v>1</v>
      </c>
      <c r="AM27" s="4">
        <v>1</v>
      </c>
      <c r="AN27" s="4">
        <v>2</v>
      </c>
      <c r="AO27" s="4">
        <v>1</v>
      </c>
      <c r="AP27" s="4">
        <v>1</v>
      </c>
      <c r="AQ27" s="4">
        <v>1</v>
      </c>
      <c r="AR27" s="4">
        <v>2</v>
      </c>
      <c r="AS27" s="4">
        <v>1</v>
      </c>
      <c r="AT27" s="4">
        <v>2</v>
      </c>
      <c r="AU27" s="4">
        <v>2</v>
      </c>
      <c r="AV27" s="4">
        <v>1</v>
      </c>
      <c r="AW27" s="4">
        <v>1</v>
      </c>
      <c r="AX27" s="4">
        <v>1</v>
      </c>
      <c r="AY27" s="4">
        <v>1</v>
      </c>
      <c r="AZ27" s="4">
        <v>1</v>
      </c>
      <c r="BA27" s="4">
        <v>2</v>
      </c>
    </row>
    <row r="28" spans="1:53" ht="12.75" x14ac:dyDescent="0.2">
      <c r="A28" s="4">
        <v>27</v>
      </c>
      <c r="B28" s="4">
        <v>54</v>
      </c>
      <c r="C28" s="4">
        <v>1</v>
      </c>
      <c r="D28" s="4">
        <v>0</v>
      </c>
      <c r="E28" s="4">
        <v>0</v>
      </c>
      <c r="F28" s="4">
        <v>1</v>
      </c>
      <c r="G28" s="4">
        <v>1</v>
      </c>
      <c r="H28" s="4">
        <v>2</v>
      </c>
      <c r="I28" s="4">
        <v>0</v>
      </c>
      <c r="J28" s="4">
        <v>1</v>
      </c>
      <c r="K28" s="4">
        <v>0</v>
      </c>
      <c r="L28" s="4">
        <v>4</v>
      </c>
      <c r="M28" s="4">
        <v>1</v>
      </c>
      <c r="N28" s="4">
        <v>1</v>
      </c>
      <c r="O28" s="4">
        <v>1</v>
      </c>
      <c r="P28" s="4">
        <v>2</v>
      </c>
      <c r="Q28" s="4">
        <v>1</v>
      </c>
      <c r="R28" s="4">
        <v>0</v>
      </c>
      <c r="S28" s="4">
        <v>3</v>
      </c>
      <c r="T28" s="4">
        <v>4</v>
      </c>
      <c r="U28" s="4">
        <v>4</v>
      </c>
      <c r="V28" s="4">
        <v>1</v>
      </c>
      <c r="W28" s="4">
        <v>1</v>
      </c>
      <c r="X28" s="4">
        <v>1</v>
      </c>
      <c r="Y28" s="4">
        <v>1</v>
      </c>
      <c r="Z28" s="4">
        <v>1</v>
      </c>
      <c r="AA28" s="4">
        <v>1</v>
      </c>
      <c r="AB28" s="4">
        <v>1</v>
      </c>
      <c r="AC28" s="4">
        <v>1</v>
      </c>
      <c r="AD28" s="4">
        <v>1</v>
      </c>
      <c r="AE28" s="4">
        <v>1</v>
      </c>
      <c r="AF28" s="4">
        <v>1</v>
      </c>
      <c r="AG28" s="4">
        <v>4</v>
      </c>
      <c r="AH28" s="4">
        <v>1</v>
      </c>
      <c r="AI28" s="4">
        <v>2</v>
      </c>
      <c r="AJ28" s="4">
        <v>1</v>
      </c>
      <c r="AK28" s="4">
        <v>3</v>
      </c>
      <c r="AL28" s="4">
        <v>1</v>
      </c>
      <c r="AM28" s="4">
        <v>2</v>
      </c>
      <c r="AN28" s="4">
        <v>1</v>
      </c>
      <c r="AO28" s="4">
        <v>2</v>
      </c>
      <c r="AP28" s="4">
        <v>1</v>
      </c>
      <c r="AQ28" s="4">
        <v>2</v>
      </c>
      <c r="AR28" s="4">
        <v>1</v>
      </c>
      <c r="AS28" s="4">
        <v>1</v>
      </c>
      <c r="AT28" s="4">
        <v>1</v>
      </c>
      <c r="AU28" s="4">
        <v>1</v>
      </c>
      <c r="AV28" s="4">
        <v>1</v>
      </c>
      <c r="AW28" s="4">
        <v>1</v>
      </c>
      <c r="AX28" s="4">
        <v>1</v>
      </c>
      <c r="AY28" s="4">
        <v>3</v>
      </c>
      <c r="AZ28" s="4">
        <v>3</v>
      </c>
      <c r="BA28" s="4">
        <v>2</v>
      </c>
    </row>
    <row r="29" spans="1:53" ht="12.75" x14ac:dyDescent="0.2">
      <c r="A29" s="4">
        <v>28</v>
      </c>
      <c r="B29" s="4">
        <v>30</v>
      </c>
      <c r="C29" s="4">
        <v>1</v>
      </c>
      <c r="D29" s="4">
        <v>0</v>
      </c>
      <c r="E29" s="4">
        <v>0</v>
      </c>
      <c r="F29" s="4">
        <v>1</v>
      </c>
      <c r="G29" s="4">
        <v>1</v>
      </c>
      <c r="H29" s="4">
        <v>2</v>
      </c>
      <c r="I29" s="4">
        <v>0</v>
      </c>
      <c r="J29" s="4">
        <v>1</v>
      </c>
      <c r="K29" s="4">
        <v>0</v>
      </c>
      <c r="L29" s="4">
        <v>3</v>
      </c>
      <c r="M29" s="4">
        <v>0</v>
      </c>
      <c r="N29" s="4">
        <v>0</v>
      </c>
      <c r="O29" s="4">
        <v>0</v>
      </c>
      <c r="P29" s="4">
        <v>81</v>
      </c>
      <c r="Q29" s="4">
        <v>0</v>
      </c>
      <c r="R29" s="4">
        <v>0</v>
      </c>
      <c r="S29" s="4">
        <v>4</v>
      </c>
      <c r="T29" s="4">
        <v>4</v>
      </c>
      <c r="U29" s="4">
        <v>4</v>
      </c>
      <c r="V29" s="4">
        <v>1</v>
      </c>
      <c r="W29" s="4">
        <v>2</v>
      </c>
      <c r="X29" s="4">
        <v>3</v>
      </c>
      <c r="Y29" s="4">
        <v>2</v>
      </c>
      <c r="Z29" s="4">
        <v>3</v>
      </c>
      <c r="AA29" s="4">
        <v>1</v>
      </c>
      <c r="AB29" s="4">
        <v>1</v>
      </c>
      <c r="AC29" s="4">
        <v>2</v>
      </c>
      <c r="AD29" s="4">
        <v>3</v>
      </c>
      <c r="AE29" s="4">
        <v>2</v>
      </c>
      <c r="AF29" s="4">
        <v>1</v>
      </c>
      <c r="AG29" s="4">
        <v>3</v>
      </c>
      <c r="AH29" s="4">
        <v>1</v>
      </c>
      <c r="AI29" s="4">
        <v>3</v>
      </c>
      <c r="AJ29" s="4">
        <v>2</v>
      </c>
      <c r="AK29" s="4">
        <v>4</v>
      </c>
      <c r="AL29" s="4">
        <v>1</v>
      </c>
      <c r="AM29" s="4">
        <v>2</v>
      </c>
      <c r="AN29" s="4">
        <v>4</v>
      </c>
      <c r="AO29" s="4">
        <v>4</v>
      </c>
      <c r="AP29" s="4">
        <v>1</v>
      </c>
      <c r="AQ29" s="4">
        <v>3</v>
      </c>
      <c r="AR29" s="4">
        <v>1</v>
      </c>
      <c r="AS29" s="4">
        <v>1</v>
      </c>
      <c r="AT29" s="4">
        <v>1</v>
      </c>
      <c r="AU29" s="4">
        <v>1</v>
      </c>
      <c r="AV29" s="4">
        <v>2</v>
      </c>
      <c r="AW29" s="4">
        <v>2</v>
      </c>
      <c r="AX29" s="4">
        <v>1</v>
      </c>
      <c r="AY29" s="4">
        <v>2</v>
      </c>
      <c r="AZ29" s="4">
        <v>3</v>
      </c>
      <c r="BA29" s="4">
        <v>2</v>
      </c>
    </row>
    <row r="30" spans="1:53" ht="12.75" x14ac:dyDescent="0.2">
      <c r="A30" s="4">
        <v>29</v>
      </c>
      <c r="B30" s="4">
        <v>47</v>
      </c>
      <c r="C30" s="4">
        <v>1</v>
      </c>
      <c r="D30" s="4">
        <v>0</v>
      </c>
      <c r="E30" s="4">
        <v>0</v>
      </c>
      <c r="F30" s="4">
        <v>0</v>
      </c>
      <c r="G30" s="4">
        <v>1</v>
      </c>
      <c r="H30" s="4">
        <v>0</v>
      </c>
      <c r="I30" s="4">
        <v>0</v>
      </c>
      <c r="J30" s="4">
        <v>1</v>
      </c>
      <c r="K30" s="4">
        <v>0</v>
      </c>
      <c r="L30" s="4">
        <v>2</v>
      </c>
      <c r="M30" s="4">
        <v>0</v>
      </c>
      <c r="N30" s="4">
        <v>1</v>
      </c>
      <c r="O30" s="4">
        <v>1</v>
      </c>
      <c r="P30" s="4">
        <v>5</v>
      </c>
      <c r="Q30" s="4">
        <v>1</v>
      </c>
      <c r="R30" s="4">
        <v>0</v>
      </c>
      <c r="S30" s="4">
        <v>1</v>
      </c>
      <c r="T30" s="4">
        <v>1</v>
      </c>
      <c r="U30" s="4">
        <v>1</v>
      </c>
      <c r="V30" s="4">
        <v>1</v>
      </c>
      <c r="W30" s="4">
        <v>1</v>
      </c>
      <c r="X30" s="4">
        <v>2</v>
      </c>
      <c r="Y30" s="4">
        <v>2</v>
      </c>
      <c r="Z30" s="4">
        <v>2</v>
      </c>
      <c r="AA30" s="4">
        <v>1</v>
      </c>
      <c r="AB30" s="4">
        <v>1</v>
      </c>
      <c r="AC30" s="4">
        <v>2</v>
      </c>
      <c r="AD30" s="4">
        <v>2</v>
      </c>
      <c r="AE30" s="4">
        <v>1</v>
      </c>
      <c r="AF30" s="4">
        <v>1</v>
      </c>
      <c r="AG30" s="4">
        <v>4</v>
      </c>
      <c r="AH30" s="4">
        <v>1</v>
      </c>
      <c r="AI30" s="4">
        <v>2</v>
      </c>
      <c r="AJ30" s="4">
        <v>1</v>
      </c>
      <c r="AK30" s="4">
        <v>3</v>
      </c>
      <c r="AL30" s="4">
        <v>2</v>
      </c>
      <c r="AM30" s="4">
        <v>1</v>
      </c>
      <c r="AN30" s="4">
        <v>1</v>
      </c>
      <c r="AO30" s="4">
        <v>1</v>
      </c>
      <c r="AP30" s="4">
        <v>1</v>
      </c>
      <c r="AQ30" s="4">
        <v>1</v>
      </c>
      <c r="AR30" s="4">
        <v>1</v>
      </c>
      <c r="AS30" s="4">
        <v>1</v>
      </c>
      <c r="AT30" s="4">
        <v>1</v>
      </c>
      <c r="AU30" s="4">
        <v>1</v>
      </c>
      <c r="AV30" s="4">
        <v>2</v>
      </c>
      <c r="AW30" s="4">
        <v>1</v>
      </c>
      <c r="AX30" s="4">
        <v>1</v>
      </c>
      <c r="AY30" s="4">
        <v>1</v>
      </c>
      <c r="AZ30" s="4">
        <v>1</v>
      </c>
      <c r="BA30" s="4">
        <v>1</v>
      </c>
    </row>
    <row r="31" spans="1:53" ht="12.75" x14ac:dyDescent="0.2">
      <c r="A31" s="4">
        <v>30</v>
      </c>
      <c r="B31" s="4">
        <v>38</v>
      </c>
      <c r="C31" s="4">
        <v>1</v>
      </c>
      <c r="D31" s="4">
        <v>0</v>
      </c>
      <c r="E31" s="4">
        <v>0</v>
      </c>
      <c r="F31" s="4">
        <v>1</v>
      </c>
      <c r="G31" s="4">
        <v>1</v>
      </c>
      <c r="H31" s="4">
        <v>1</v>
      </c>
      <c r="I31" s="4">
        <v>3</v>
      </c>
      <c r="J31" s="4">
        <v>1</v>
      </c>
      <c r="K31" s="4">
        <v>0</v>
      </c>
      <c r="L31" s="4">
        <v>2</v>
      </c>
      <c r="M31" s="4">
        <v>1</v>
      </c>
      <c r="N31" s="4">
        <v>1</v>
      </c>
      <c r="O31" s="4">
        <v>1</v>
      </c>
      <c r="P31" s="4">
        <v>22</v>
      </c>
      <c r="Q31" s="4">
        <v>1</v>
      </c>
      <c r="R31" s="4">
        <v>2</v>
      </c>
      <c r="S31" s="4">
        <v>3</v>
      </c>
      <c r="T31" s="4">
        <v>3</v>
      </c>
      <c r="U31" s="4">
        <v>3</v>
      </c>
      <c r="V31" s="4">
        <v>2</v>
      </c>
      <c r="W31" s="4">
        <v>2</v>
      </c>
      <c r="X31" s="4">
        <v>2</v>
      </c>
      <c r="Y31" s="4">
        <v>2</v>
      </c>
      <c r="Z31" s="4">
        <v>2</v>
      </c>
      <c r="AA31" s="4">
        <v>2</v>
      </c>
      <c r="AB31" s="4">
        <v>1</v>
      </c>
      <c r="AC31" s="4">
        <v>2</v>
      </c>
      <c r="AD31" s="4">
        <v>3</v>
      </c>
      <c r="AE31" s="4">
        <v>2</v>
      </c>
      <c r="AF31" s="4">
        <v>1</v>
      </c>
      <c r="AG31" s="4">
        <v>3</v>
      </c>
      <c r="AH31" s="4">
        <v>3</v>
      </c>
      <c r="AI31" s="4">
        <v>2</v>
      </c>
      <c r="AJ31" s="4">
        <v>2</v>
      </c>
      <c r="AK31" s="4">
        <v>2</v>
      </c>
      <c r="AL31" s="4">
        <v>1</v>
      </c>
      <c r="AM31" s="4">
        <v>1</v>
      </c>
      <c r="AN31" s="4">
        <v>1</v>
      </c>
      <c r="AO31" s="4">
        <v>1</v>
      </c>
      <c r="AP31" s="4">
        <v>2</v>
      </c>
      <c r="AQ31" s="4">
        <v>1</v>
      </c>
      <c r="AR31" s="4">
        <v>1</v>
      </c>
      <c r="AS31" s="4">
        <v>1</v>
      </c>
      <c r="AT31" s="4">
        <v>1</v>
      </c>
      <c r="AU31" s="4">
        <v>2</v>
      </c>
      <c r="AV31" s="4">
        <v>2</v>
      </c>
      <c r="AW31" s="6"/>
      <c r="AX31" s="4">
        <v>1</v>
      </c>
      <c r="AY31" s="4">
        <v>1</v>
      </c>
      <c r="AZ31" s="4">
        <v>1</v>
      </c>
      <c r="BA31" s="4">
        <v>1</v>
      </c>
    </row>
    <row r="32" spans="1:53" ht="12.75" x14ac:dyDescent="0.2">
      <c r="A32" s="4">
        <v>31</v>
      </c>
      <c r="B32" s="4">
        <v>50</v>
      </c>
      <c r="C32" s="4">
        <v>1</v>
      </c>
      <c r="D32" s="4">
        <v>0</v>
      </c>
      <c r="E32" s="4">
        <v>0</v>
      </c>
      <c r="F32" s="4">
        <v>1</v>
      </c>
      <c r="G32" s="4">
        <v>1</v>
      </c>
      <c r="H32" s="4">
        <v>2</v>
      </c>
      <c r="I32" s="4">
        <v>0</v>
      </c>
      <c r="J32" s="4">
        <v>1</v>
      </c>
      <c r="K32" s="4">
        <v>0</v>
      </c>
      <c r="L32" s="4">
        <v>2</v>
      </c>
      <c r="M32" s="4">
        <v>0</v>
      </c>
      <c r="N32" s="4">
        <v>1</v>
      </c>
      <c r="O32" s="4">
        <v>1</v>
      </c>
      <c r="P32" s="4">
        <v>21</v>
      </c>
      <c r="Q32" s="4">
        <v>1</v>
      </c>
      <c r="R32" s="4">
        <v>0</v>
      </c>
      <c r="S32" s="4">
        <v>3</v>
      </c>
      <c r="T32" s="4">
        <v>3</v>
      </c>
      <c r="U32" s="4">
        <v>3</v>
      </c>
      <c r="V32" s="4">
        <v>1</v>
      </c>
      <c r="W32" s="4">
        <v>2</v>
      </c>
      <c r="X32" s="4">
        <v>2</v>
      </c>
      <c r="Y32" s="4">
        <v>2</v>
      </c>
      <c r="Z32" s="4">
        <v>2</v>
      </c>
      <c r="AA32" s="4">
        <v>1</v>
      </c>
      <c r="AB32" s="4">
        <v>1</v>
      </c>
      <c r="AC32" s="4">
        <v>2</v>
      </c>
      <c r="AD32" s="4">
        <v>3</v>
      </c>
      <c r="AE32" s="4">
        <v>1</v>
      </c>
      <c r="AF32" s="4">
        <v>1</v>
      </c>
      <c r="AG32" s="4">
        <v>3</v>
      </c>
      <c r="AH32" s="4">
        <v>1</v>
      </c>
      <c r="AI32" s="4">
        <v>2</v>
      </c>
      <c r="AJ32" s="4">
        <v>2</v>
      </c>
      <c r="AK32" s="4">
        <v>2</v>
      </c>
      <c r="AL32" s="4">
        <v>1</v>
      </c>
      <c r="AM32" s="4">
        <v>1</v>
      </c>
      <c r="AN32" s="4">
        <v>1</v>
      </c>
      <c r="AO32" s="4">
        <v>1</v>
      </c>
      <c r="AP32" s="4">
        <v>1</v>
      </c>
      <c r="AQ32" s="4">
        <v>2</v>
      </c>
      <c r="AR32" s="4">
        <v>1</v>
      </c>
      <c r="AS32" s="4">
        <v>1</v>
      </c>
      <c r="AT32" s="4">
        <v>1</v>
      </c>
      <c r="AU32" s="4">
        <v>1</v>
      </c>
      <c r="AV32" s="4">
        <v>2</v>
      </c>
      <c r="AW32" s="4">
        <v>1</v>
      </c>
      <c r="AX32" s="4">
        <v>1</v>
      </c>
      <c r="AY32" s="4">
        <v>2</v>
      </c>
      <c r="AZ32" s="4">
        <v>2</v>
      </c>
      <c r="BA32" s="4">
        <v>2</v>
      </c>
    </row>
    <row r="33" spans="1:53" ht="12.75" x14ac:dyDescent="0.2">
      <c r="A33" s="4">
        <v>32</v>
      </c>
      <c r="B33" s="4">
        <v>57</v>
      </c>
      <c r="C33" s="4">
        <v>1</v>
      </c>
      <c r="D33" s="4">
        <v>0</v>
      </c>
      <c r="E33" s="4">
        <v>0</v>
      </c>
      <c r="F33" s="4">
        <v>1</v>
      </c>
      <c r="G33" s="4">
        <v>2</v>
      </c>
      <c r="H33" s="4">
        <v>0</v>
      </c>
      <c r="I33" s="4">
        <v>2</v>
      </c>
      <c r="J33" s="4">
        <v>1</v>
      </c>
      <c r="K33" s="4">
        <v>0</v>
      </c>
      <c r="L33" s="4">
        <v>0</v>
      </c>
      <c r="M33" s="4">
        <v>1</v>
      </c>
      <c r="N33" s="4">
        <v>1</v>
      </c>
      <c r="O33" s="4">
        <v>1</v>
      </c>
      <c r="P33" s="4">
        <v>7</v>
      </c>
      <c r="Q33" s="4">
        <v>0</v>
      </c>
      <c r="R33" s="4">
        <v>0</v>
      </c>
      <c r="S33" s="4">
        <v>3</v>
      </c>
      <c r="T33" s="4">
        <v>3</v>
      </c>
      <c r="U33" s="4">
        <v>3</v>
      </c>
      <c r="V33" s="4">
        <v>1</v>
      </c>
      <c r="W33" s="4">
        <v>3</v>
      </c>
      <c r="X33" s="4">
        <v>2</v>
      </c>
      <c r="Y33" s="4">
        <v>2</v>
      </c>
      <c r="Z33" s="4">
        <v>2</v>
      </c>
      <c r="AA33" s="4">
        <v>1</v>
      </c>
      <c r="AB33" s="4">
        <v>1</v>
      </c>
      <c r="AC33" s="4">
        <v>2</v>
      </c>
      <c r="AD33" s="4">
        <v>3</v>
      </c>
      <c r="AE33" s="4">
        <v>1</v>
      </c>
      <c r="AF33" s="4">
        <v>1</v>
      </c>
      <c r="AG33" s="4">
        <v>3</v>
      </c>
      <c r="AH33" s="4">
        <v>2</v>
      </c>
      <c r="AI33" s="4">
        <v>3</v>
      </c>
      <c r="AJ33" s="4">
        <v>2</v>
      </c>
      <c r="AK33" s="4">
        <v>3</v>
      </c>
      <c r="AL33" s="4">
        <v>1</v>
      </c>
      <c r="AM33" s="4">
        <v>1</v>
      </c>
      <c r="AN33" s="4">
        <v>1</v>
      </c>
      <c r="AO33" s="4">
        <v>1</v>
      </c>
      <c r="AP33" s="4">
        <v>1</v>
      </c>
      <c r="AQ33" s="4">
        <v>2</v>
      </c>
      <c r="AR33" s="4">
        <v>1</v>
      </c>
      <c r="AS33" s="4">
        <v>1</v>
      </c>
      <c r="AT33" s="4">
        <v>1</v>
      </c>
      <c r="AU33" s="4">
        <v>1</v>
      </c>
      <c r="AV33" s="4">
        <v>2</v>
      </c>
      <c r="AW33" s="4">
        <v>1</v>
      </c>
      <c r="AX33" s="4">
        <v>1</v>
      </c>
      <c r="AY33" s="4">
        <v>3</v>
      </c>
      <c r="AZ33" s="4">
        <v>3</v>
      </c>
      <c r="BA33" s="4">
        <v>2</v>
      </c>
    </row>
    <row r="34" spans="1:53" ht="12.75" x14ac:dyDescent="0.2">
      <c r="A34" s="4">
        <v>33</v>
      </c>
      <c r="B34" s="4">
        <v>63</v>
      </c>
      <c r="C34" s="4">
        <v>1</v>
      </c>
      <c r="D34" s="4">
        <v>0</v>
      </c>
      <c r="E34" s="4">
        <v>0</v>
      </c>
      <c r="F34" s="4">
        <v>1</v>
      </c>
      <c r="G34" s="4">
        <v>1</v>
      </c>
      <c r="H34" s="4">
        <v>0</v>
      </c>
      <c r="I34" s="4">
        <v>0</v>
      </c>
      <c r="J34" s="4">
        <v>1</v>
      </c>
      <c r="K34" s="4">
        <v>0</v>
      </c>
      <c r="L34" s="4">
        <v>0</v>
      </c>
      <c r="M34" s="4">
        <v>0</v>
      </c>
      <c r="N34" s="4">
        <v>1</v>
      </c>
      <c r="O34" s="4">
        <v>1</v>
      </c>
      <c r="P34" s="4">
        <v>14</v>
      </c>
      <c r="Q34" s="4">
        <v>1</v>
      </c>
      <c r="R34" s="4">
        <v>0</v>
      </c>
      <c r="S34" s="4">
        <v>2</v>
      </c>
      <c r="T34" s="4">
        <v>2</v>
      </c>
      <c r="U34" s="4">
        <v>1</v>
      </c>
      <c r="V34" s="4">
        <v>1</v>
      </c>
      <c r="W34" s="4">
        <v>2</v>
      </c>
      <c r="X34" s="4">
        <v>2</v>
      </c>
      <c r="Y34" s="4">
        <v>2</v>
      </c>
      <c r="Z34" s="4">
        <v>1</v>
      </c>
      <c r="AA34" s="4">
        <v>1</v>
      </c>
      <c r="AB34" s="4">
        <v>1</v>
      </c>
      <c r="AC34" s="4">
        <v>2</v>
      </c>
      <c r="AD34" s="4">
        <v>2</v>
      </c>
      <c r="AE34" s="4">
        <v>1</v>
      </c>
      <c r="AF34" s="4">
        <v>1</v>
      </c>
      <c r="AG34" s="4">
        <v>5</v>
      </c>
      <c r="AH34" s="4">
        <v>2</v>
      </c>
      <c r="AI34" s="4">
        <v>2</v>
      </c>
      <c r="AJ34" s="4">
        <v>1</v>
      </c>
      <c r="AK34" s="4">
        <v>2</v>
      </c>
      <c r="AL34" s="4">
        <v>2</v>
      </c>
      <c r="AM34" s="4">
        <v>1</v>
      </c>
      <c r="AN34" s="4">
        <v>1</v>
      </c>
      <c r="AO34" s="4">
        <v>1</v>
      </c>
      <c r="AP34" s="4">
        <v>2</v>
      </c>
      <c r="AQ34" s="4">
        <v>2</v>
      </c>
      <c r="AR34" s="4">
        <v>1</v>
      </c>
      <c r="AS34" s="4">
        <v>1</v>
      </c>
      <c r="AT34" s="4">
        <v>1</v>
      </c>
      <c r="AU34" s="4">
        <v>1</v>
      </c>
      <c r="AV34" s="4">
        <v>2</v>
      </c>
      <c r="AW34" s="4">
        <v>1</v>
      </c>
      <c r="AX34" s="4">
        <v>1</v>
      </c>
      <c r="AY34" s="4">
        <v>1</v>
      </c>
      <c r="AZ34" s="4">
        <v>1</v>
      </c>
      <c r="BA34" s="4">
        <v>1</v>
      </c>
    </row>
    <row r="35" spans="1:53" ht="12.75" x14ac:dyDescent="0.2">
      <c r="A35" s="4">
        <v>34</v>
      </c>
      <c r="B35" s="4">
        <v>33</v>
      </c>
      <c r="C35" s="4">
        <v>1</v>
      </c>
      <c r="D35" s="4">
        <v>0</v>
      </c>
      <c r="E35" s="4">
        <v>0</v>
      </c>
      <c r="F35" s="4">
        <v>1</v>
      </c>
      <c r="G35" s="4">
        <v>0</v>
      </c>
      <c r="H35" s="4">
        <v>1</v>
      </c>
      <c r="I35" s="4">
        <v>4</v>
      </c>
      <c r="J35" s="4">
        <v>8</v>
      </c>
      <c r="K35" s="4">
        <v>0</v>
      </c>
      <c r="L35" s="4">
        <v>1</v>
      </c>
      <c r="M35" s="4">
        <v>0</v>
      </c>
      <c r="N35" s="4">
        <v>1</v>
      </c>
      <c r="O35" s="4">
        <v>1</v>
      </c>
      <c r="P35" s="4">
        <v>30</v>
      </c>
      <c r="Q35" s="4">
        <v>0</v>
      </c>
      <c r="R35" s="4">
        <v>0</v>
      </c>
      <c r="S35" s="4">
        <v>2</v>
      </c>
      <c r="T35" s="4">
        <v>2</v>
      </c>
      <c r="U35" s="4">
        <v>2</v>
      </c>
      <c r="V35" s="4">
        <v>1</v>
      </c>
      <c r="W35" s="4">
        <v>3</v>
      </c>
      <c r="X35" s="4">
        <v>2</v>
      </c>
      <c r="Y35" s="4">
        <v>2</v>
      </c>
      <c r="Z35" s="4">
        <v>2</v>
      </c>
      <c r="AA35" s="4">
        <v>2</v>
      </c>
      <c r="AB35" s="4">
        <v>2</v>
      </c>
      <c r="AC35" s="4">
        <v>2</v>
      </c>
      <c r="AD35" s="4">
        <v>3</v>
      </c>
      <c r="AE35" s="4">
        <v>2</v>
      </c>
      <c r="AF35" s="4">
        <v>1</v>
      </c>
      <c r="AG35" s="4">
        <v>3</v>
      </c>
      <c r="AH35" s="4">
        <v>2</v>
      </c>
      <c r="AI35" s="4">
        <v>2</v>
      </c>
      <c r="AJ35" s="4">
        <v>2</v>
      </c>
      <c r="AK35" s="4">
        <v>3</v>
      </c>
      <c r="AL35" s="4">
        <v>1</v>
      </c>
      <c r="AM35" s="4">
        <v>1</v>
      </c>
      <c r="AN35" s="4">
        <v>1</v>
      </c>
      <c r="AO35" s="4">
        <v>1</v>
      </c>
      <c r="AP35" s="4">
        <v>2</v>
      </c>
      <c r="AQ35" s="4">
        <v>1</v>
      </c>
      <c r="AR35" s="4">
        <v>1</v>
      </c>
      <c r="AS35" s="4">
        <v>1</v>
      </c>
      <c r="AT35" s="4">
        <v>1</v>
      </c>
      <c r="AU35" s="4">
        <v>1</v>
      </c>
      <c r="AV35" s="4">
        <v>2</v>
      </c>
      <c r="AW35" s="4">
        <v>1</v>
      </c>
      <c r="AX35" s="4">
        <v>1</v>
      </c>
      <c r="AY35" s="4">
        <v>1</v>
      </c>
      <c r="AZ35" s="4">
        <v>2</v>
      </c>
      <c r="BA35" s="4">
        <v>1</v>
      </c>
    </row>
    <row r="36" spans="1:53" ht="12.75" x14ac:dyDescent="0.2">
      <c r="A36" s="4">
        <v>35</v>
      </c>
      <c r="B36" s="4">
        <v>58</v>
      </c>
      <c r="C36" s="4">
        <v>1</v>
      </c>
      <c r="D36" s="4">
        <v>0</v>
      </c>
      <c r="E36" s="4">
        <v>0</v>
      </c>
      <c r="F36" s="4">
        <v>1</v>
      </c>
      <c r="G36" s="4">
        <v>1</v>
      </c>
      <c r="H36" s="4">
        <v>1</v>
      </c>
      <c r="I36" s="4">
        <v>3</v>
      </c>
      <c r="J36" s="4">
        <v>1</v>
      </c>
      <c r="K36" s="4">
        <v>0</v>
      </c>
      <c r="L36" s="4">
        <v>3</v>
      </c>
      <c r="M36" s="4">
        <v>1</v>
      </c>
      <c r="N36" s="4">
        <v>0</v>
      </c>
      <c r="O36" s="4">
        <v>0</v>
      </c>
      <c r="P36" s="4">
        <v>44</v>
      </c>
      <c r="Q36" s="4">
        <v>1</v>
      </c>
      <c r="R36" s="4">
        <v>1</v>
      </c>
      <c r="S36" s="4">
        <v>4</v>
      </c>
      <c r="T36" s="4">
        <v>3</v>
      </c>
      <c r="U36" s="4">
        <v>4</v>
      </c>
      <c r="V36" s="4">
        <v>1</v>
      </c>
      <c r="W36" s="4">
        <v>3</v>
      </c>
      <c r="X36" s="4">
        <v>2</v>
      </c>
      <c r="Y36" s="4">
        <v>3</v>
      </c>
      <c r="Z36" s="4">
        <v>1</v>
      </c>
      <c r="AA36" s="4">
        <v>1</v>
      </c>
      <c r="AB36" s="4">
        <v>1</v>
      </c>
      <c r="AC36" s="4">
        <v>2</v>
      </c>
      <c r="AD36" s="4">
        <v>3</v>
      </c>
      <c r="AE36" s="4">
        <v>2</v>
      </c>
      <c r="AF36" s="4">
        <v>1</v>
      </c>
      <c r="AG36" s="4">
        <v>3</v>
      </c>
      <c r="AH36" s="4">
        <v>1</v>
      </c>
      <c r="AI36" s="4">
        <v>2</v>
      </c>
      <c r="AJ36" s="4">
        <v>2</v>
      </c>
      <c r="AK36" s="4">
        <v>4</v>
      </c>
      <c r="AL36" s="4">
        <v>2</v>
      </c>
      <c r="AM36" s="4">
        <v>1</v>
      </c>
      <c r="AN36" s="4">
        <v>1</v>
      </c>
      <c r="AO36" s="4">
        <v>1</v>
      </c>
      <c r="AP36" s="4">
        <v>2</v>
      </c>
      <c r="AQ36" s="4">
        <v>1</v>
      </c>
      <c r="AR36" s="4">
        <v>1</v>
      </c>
      <c r="AS36" s="4">
        <v>1</v>
      </c>
      <c r="AT36" s="4">
        <v>2</v>
      </c>
      <c r="AU36" s="4">
        <v>2</v>
      </c>
      <c r="AV36" s="4">
        <v>1</v>
      </c>
      <c r="AW36" s="4">
        <v>1</v>
      </c>
      <c r="AX36" s="4">
        <v>1</v>
      </c>
      <c r="AY36" s="4">
        <v>1</v>
      </c>
      <c r="AZ36" s="4">
        <v>2</v>
      </c>
      <c r="BA36" s="4">
        <v>2</v>
      </c>
    </row>
    <row r="37" spans="1:53" ht="12.75" x14ac:dyDescent="0.2">
      <c r="A37" s="4">
        <v>36</v>
      </c>
      <c r="B37" s="4">
        <v>58</v>
      </c>
      <c r="C37" s="4">
        <v>1</v>
      </c>
      <c r="D37" s="4">
        <v>0</v>
      </c>
      <c r="E37" s="4">
        <v>0</v>
      </c>
      <c r="F37" s="4">
        <v>0</v>
      </c>
      <c r="G37" s="4">
        <v>1</v>
      </c>
      <c r="H37" s="4">
        <v>1</v>
      </c>
      <c r="I37" s="4">
        <v>3</v>
      </c>
      <c r="J37" s="4">
        <v>1</v>
      </c>
      <c r="K37" s="4">
        <v>0</v>
      </c>
      <c r="L37" s="4">
        <v>3</v>
      </c>
      <c r="M37" s="4">
        <v>0</v>
      </c>
      <c r="N37" s="4">
        <v>1</v>
      </c>
      <c r="O37" s="4">
        <v>1</v>
      </c>
      <c r="P37" s="4">
        <v>14</v>
      </c>
      <c r="Q37" s="4">
        <v>1</v>
      </c>
      <c r="R37" s="4">
        <v>0</v>
      </c>
      <c r="S37" s="4">
        <v>3</v>
      </c>
      <c r="T37" s="4">
        <v>3</v>
      </c>
      <c r="U37" s="4">
        <v>3</v>
      </c>
      <c r="V37" s="4">
        <v>1</v>
      </c>
      <c r="W37" s="4">
        <v>2</v>
      </c>
      <c r="X37" s="4">
        <v>2</v>
      </c>
      <c r="Y37" s="4">
        <v>2</v>
      </c>
      <c r="Z37" s="4">
        <v>2</v>
      </c>
      <c r="AA37" s="4">
        <v>1</v>
      </c>
      <c r="AB37" s="4">
        <v>1</v>
      </c>
      <c r="AC37" s="4">
        <v>2</v>
      </c>
      <c r="AD37" s="4">
        <v>2</v>
      </c>
      <c r="AE37" s="4">
        <v>1</v>
      </c>
      <c r="AF37" s="4">
        <v>1</v>
      </c>
      <c r="AG37" s="4">
        <v>4</v>
      </c>
      <c r="AH37" s="4">
        <v>2</v>
      </c>
      <c r="AI37" s="4">
        <v>2</v>
      </c>
      <c r="AJ37" s="4">
        <v>1</v>
      </c>
      <c r="AK37" s="4">
        <v>3</v>
      </c>
      <c r="AL37" s="4">
        <v>1</v>
      </c>
      <c r="AM37" s="4">
        <v>2</v>
      </c>
      <c r="AN37" s="4">
        <v>1</v>
      </c>
      <c r="AO37" s="4">
        <v>2</v>
      </c>
      <c r="AP37" s="4">
        <v>1</v>
      </c>
      <c r="AQ37" s="4">
        <v>2</v>
      </c>
      <c r="AR37" s="4">
        <v>1</v>
      </c>
      <c r="AS37" s="4">
        <v>1</v>
      </c>
      <c r="AT37" s="4">
        <v>1</v>
      </c>
      <c r="AU37" s="4">
        <v>1</v>
      </c>
      <c r="AV37" s="4">
        <v>2</v>
      </c>
      <c r="AW37" s="4">
        <v>1</v>
      </c>
      <c r="AX37" s="4">
        <v>1</v>
      </c>
      <c r="AY37" s="4">
        <v>2</v>
      </c>
      <c r="AZ37" s="4">
        <v>1</v>
      </c>
      <c r="BA37" s="4">
        <v>1</v>
      </c>
    </row>
    <row r="38" spans="1:53" ht="12.75" x14ac:dyDescent="0.2">
      <c r="A38" s="4">
        <v>37</v>
      </c>
      <c r="B38" s="4">
        <v>44</v>
      </c>
      <c r="C38" s="4">
        <v>1</v>
      </c>
      <c r="D38" s="4">
        <v>0</v>
      </c>
      <c r="E38" s="4">
        <v>0</v>
      </c>
      <c r="F38" s="4">
        <v>1</v>
      </c>
      <c r="G38" s="4">
        <v>1</v>
      </c>
      <c r="H38" s="4">
        <v>0</v>
      </c>
      <c r="I38" s="4">
        <v>2</v>
      </c>
      <c r="J38" s="4">
        <v>1</v>
      </c>
      <c r="K38" s="4">
        <v>0</v>
      </c>
      <c r="L38" s="4">
        <v>2</v>
      </c>
      <c r="M38" s="4">
        <v>1</v>
      </c>
      <c r="N38" s="4">
        <v>1</v>
      </c>
      <c r="O38" s="4">
        <v>0</v>
      </c>
      <c r="P38" s="4">
        <v>9</v>
      </c>
      <c r="Q38" s="4">
        <v>0</v>
      </c>
      <c r="R38" s="4">
        <v>0</v>
      </c>
      <c r="S38" s="4">
        <v>2</v>
      </c>
      <c r="T38" s="4">
        <v>2</v>
      </c>
      <c r="U38" s="4">
        <v>2</v>
      </c>
      <c r="V38" s="4">
        <v>1</v>
      </c>
      <c r="W38" s="4">
        <v>2</v>
      </c>
      <c r="X38" s="4">
        <v>2</v>
      </c>
      <c r="Y38" s="4">
        <v>2</v>
      </c>
      <c r="Z38" s="4">
        <v>2</v>
      </c>
      <c r="AA38" s="4">
        <v>1</v>
      </c>
      <c r="AB38" s="4">
        <v>1</v>
      </c>
      <c r="AC38" s="4">
        <v>2</v>
      </c>
      <c r="AD38" s="4">
        <v>2</v>
      </c>
      <c r="AE38" s="4">
        <v>1</v>
      </c>
      <c r="AF38" s="4">
        <v>1</v>
      </c>
      <c r="AG38" s="4">
        <v>4</v>
      </c>
      <c r="AH38" s="4">
        <v>2</v>
      </c>
      <c r="AI38" s="4">
        <v>2</v>
      </c>
      <c r="AJ38" s="4">
        <v>1</v>
      </c>
      <c r="AK38" s="4">
        <v>1</v>
      </c>
      <c r="AL38" s="4">
        <v>1</v>
      </c>
      <c r="AM38" s="4">
        <v>1</v>
      </c>
      <c r="AN38" s="4">
        <v>1</v>
      </c>
      <c r="AO38" s="4">
        <v>1</v>
      </c>
      <c r="AP38" s="4">
        <v>1</v>
      </c>
      <c r="AQ38" s="4">
        <v>1</v>
      </c>
      <c r="AR38" s="4">
        <v>2</v>
      </c>
      <c r="AS38" s="4">
        <v>1</v>
      </c>
      <c r="AT38" s="4">
        <v>1</v>
      </c>
      <c r="AU38" s="4">
        <v>1</v>
      </c>
      <c r="AV38" s="4">
        <v>2</v>
      </c>
      <c r="AW38" s="4">
        <v>1</v>
      </c>
      <c r="AX38" s="4">
        <v>1</v>
      </c>
      <c r="AY38" s="4">
        <v>1</v>
      </c>
      <c r="AZ38" s="4">
        <v>1</v>
      </c>
      <c r="BA38" s="4">
        <v>1</v>
      </c>
    </row>
    <row r="39" spans="1:53" ht="12.75" x14ac:dyDescent="0.2">
      <c r="A39" s="4">
        <v>38</v>
      </c>
      <c r="B39" s="4">
        <v>65</v>
      </c>
      <c r="C39" s="4">
        <v>1</v>
      </c>
      <c r="D39" s="4">
        <v>0</v>
      </c>
      <c r="E39" s="4">
        <v>1</v>
      </c>
      <c r="F39" s="4">
        <v>1</v>
      </c>
      <c r="G39" s="4">
        <v>3</v>
      </c>
      <c r="H39" s="4">
        <v>1</v>
      </c>
      <c r="I39" s="4">
        <v>3</v>
      </c>
      <c r="J39" s="4">
        <v>1</v>
      </c>
      <c r="K39" s="4">
        <v>0</v>
      </c>
      <c r="L39" s="4">
        <v>2</v>
      </c>
      <c r="M39" s="4">
        <v>1</v>
      </c>
      <c r="N39" s="4">
        <v>0</v>
      </c>
      <c r="O39" s="4">
        <v>0</v>
      </c>
      <c r="P39" s="4">
        <v>14</v>
      </c>
      <c r="Q39" s="4">
        <v>1</v>
      </c>
      <c r="R39" s="4">
        <v>0</v>
      </c>
      <c r="S39" s="4">
        <v>2</v>
      </c>
      <c r="T39" s="4">
        <v>1</v>
      </c>
      <c r="U39" s="4">
        <v>2</v>
      </c>
      <c r="V39" s="4">
        <v>1</v>
      </c>
      <c r="W39" s="4">
        <v>1</v>
      </c>
      <c r="X39" s="4">
        <v>3</v>
      </c>
      <c r="Y39" s="4">
        <v>2</v>
      </c>
      <c r="Z39" s="4">
        <v>1</v>
      </c>
      <c r="AA39" s="4">
        <v>1</v>
      </c>
      <c r="AB39" s="4">
        <v>1</v>
      </c>
      <c r="AC39" s="4">
        <v>1</v>
      </c>
      <c r="AD39" s="4">
        <v>1</v>
      </c>
      <c r="AE39" s="4">
        <v>1</v>
      </c>
      <c r="AF39" s="4">
        <v>3</v>
      </c>
      <c r="AG39" s="4">
        <v>6</v>
      </c>
      <c r="AH39" s="4">
        <v>1</v>
      </c>
      <c r="AI39" s="4">
        <v>1</v>
      </c>
      <c r="AJ39" s="4">
        <v>1</v>
      </c>
      <c r="AK39" s="4">
        <v>2</v>
      </c>
      <c r="AL39" s="4">
        <v>1</v>
      </c>
      <c r="AM39" s="4">
        <v>2</v>
      </c>
      <c r="AN39" s="4">
        <v>1</v>
      </c>
      <c r="AO39" s="4">
        <v>1</v>
      </c>
      <c r="AP39" s="4">
        <v>1</v>
      </c>
      <c r="AQ39" s="4">
        <v>2</v>
      </c>
      <c r="AR39" s="4">
        <v>1</v>
      </c>
      <c r="AS39" s="4">
        <v>1</v>
      </c>
      <c r="AT39" s="4">
        <v>1</v>
      </c>
      <c r="AU39" s="4">
        <v>1</v>
      </c>
      <c r="AV39" s="4">
        <v>1</v>
      </c>
      <c r="AW39" s="4">
        <v>1</v>
      </c>
      <c r="AX39" s="4">
        <v>1</v>
      </c>
      <c r="AY39" s="4">
        <v>2</v>
      </c>
      <c r="AZ39" s="4">
        <v>2</v>
      </c>
      <c r="BA39" s="4">
        <v>1</v>
      </c>
    </row>
    <row r="40" spans="1:53" ht="12.75" x14ac:dyDescent="0.2">
      <c r="A40" s="4">
        <v>39</v>
      </c>
      <c r="B40" s="4">
        <v>58</v>
      </c>
      <c r="C40" s="4">
        <v>1</v>
      </c>
      <c r="D40" s="4">
        <v>0</v>
      </c>
      <c r="E40" s="4">
        <v>0</v>
      </c>
      <c r="F40" s="4">
        <v>0</v>
      </c>
      <c r="G40" s="4">
        <v>1</v>
      </c>
      <c r="H40" s="4">
        <v>0</v>
      </c>
      <c r="I40" s="4">
        <v>0</v>
      </c>
      <c r="J40" s="4">
        <v>1</v>
      </c>
      <c r="K40" s="4">
        <v>0</v>
      </c>
      <c r="L40" s="4">
        <v>3</v>
      </c>
      <c r="M40" s="4">
        <v>0</v>
      </c>
      <c r="N40" s="4">
        <v>0</v>
      </c>
      <c r="O40" s="4">
        <v>0</v>
      </c>
      <c r="P40" s="4">
        <v>7</v>
      </c>
      <c r="Q40" s="4">
        <v>1</v>
      </c>
      <c r="R40" s="4">
        <v>0</v>
      </c>
      <c r="S40" s="4">
        <v>4</v>
      </c>
      <c r="T40" s="4">
        <v>3</v>
      </c>
      <c r="U40" s="4">
        <v>3</v>
      </c>
      <c r="V40" s="4">
        <v>1</v>
      </c>
      <c r="W40" s="4">
        <v>3</v>
      </c>
      <c r="X40" s="4">
        <v>3</v>
      </c>
      <c r="Y40" s="4">
        <v>3</v>
      </c>
      <c r="Z40" s="4">
        <v>1</v>
      </c>
      <c r="AA40" s="4">
        <v>1</v>
      </c>
      <c r="AB40" s="4">
        <v>3</v>
      </c>
      <c r="AC40" s="4">
        <v>3</v>
      </c>
      <c r="AD40" s="4">
        <v>3</v>
      </c>
      <c r="AE40" s="4">
        <v>3</v>
      </c>
      <c r="AF40" s="4">
        <v>3</v>
      </c>
      <c r="AG40" s="4">
        <v>3</v>
      </c>
      <c r="AH40" s="4">
        <v>2</v>
      </c>
      <c r="AI40" s="4">
        <v>2</v>
      </c>
      <c r="AJ40" s="4">
        <v>2</v>
      </c>
      <c r="AK40" s="4">
        <v>1</v>
      </c>
      <c r="AL40" s="4">
        <v>1</v>
      </c>
      <c r="AM40" s="4">
        <v>1</v>
      </c>
      <c r="AN40" s="4">
        <v>1</v>
      </c>
      <c r="AO40" s="4">
        <v>1</v>
      </c>
      <c r="AP40" s="4">
        <v>1</v>
      </c>
      <c r="AQ40" s="4">
        <v>3</v>
      </c>
      <c r="AR40" s="4">
        <v>1</v>
      </c>
      <c r="AS40" s="4">
        <v>1</v>
      </c>
      <c r="AT40" s="4">
        <v>1</v>
      </c>
      <c r="AU40" s="4">
        <v>1</v>
      </c>
      <c r="AV40" s="4">
        <v>3</v>
      </c>
      <c r="AW40" s="4">
        <v>1</v>
      </c>
      <c r="AX40" s="4">
        <v>1</v>
      </c>
      <c r="AY40" s="4">
        <v>3</v>
      </c>
      <c r="AZ40" s="4">
        <v>3</v>
      </c>
      <c r="BA40" s="4">
        <v>3</v>
      </c>
    </row>
    <row r="41" spans="1:53" ht="12.75" x14ac:dyDescent="0.2">
      <c r="A41" s="4">
        <v>40</v>
      </c>
      <c r="B41" s="4">
        <v>52</v>
      </c>
      <c r="C41" s="4">
        <v>1</v>
      </c>
      <c r="D41" s="4">
        <v>0</v>
      </c>
      <c r="E41" s="4">
        <v>0</v>
      </c>
      <c r="F41" s="4">
        <v>1</v>
      </c>
      <c r="G41" s="4">
        <v>1</v>
      </c>
      <c r="H41" s="4">
        <v>0</v>
      </c>
      <c r="I41" s="4">
        <v>1</v>
      </c>
      <c r="J41" s="4">
        <v>1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24</v>
      </c>
      <c r="Q41" s="4">
        <v>0</v>
      </c>
      <c r="R41" s="4">
        <v>0</v>
      </c>
      <c r="S41" s="4">
        <v>1</v>
      </c>
      <c r="T41" s="4">
        <v>1</v>
      </c>
      <c r="U41" s="4">
        <v>1</v>
      </c>
      <c r="V41" s="4">
        <v>1</v>
      </c>
      <c r="W41" s="4">
        <v>1</v>
      </c>
      <c r="X41" s="4">
        <v>1</v>
      </c>
      <c r="Y41" s="4">
        <v>1</v>
      </c>
      <c r="Z41" s="4">
        <v>1</v>
      </c>
      <c r="AA41" s="4">
        <v>1</v>
      </c>
      <c r="AB41" s="4">
        <v>1</v>
      </c>
      <c r="AC41" s="4">
        <v>1</v>
      </c>
      <c r="AD41" s="4">
        <v>1</v>
      </c>
      <c r="AE41" s="4">
        <v>1</v>
      </c>
      <c r="AF41" s="4">
        <v>1</v>
      </c>
      <c r="AG41" s="4">
        <v>7</v>
      </c>
      <c r="AH41" s="4">
        <v>1</v>
      </c>
      <c r="AI41" s="4">
        <v>1</v>
      </c>
      <c r="AJ41" s="4">
        <v>1</v>
      </c>
      <c r="AK41" s="4">
        <v>2</v>
      </c>
      <c r="AL41" s="4">
        <v>1</v>
      </c>
      <c r="AM41" s="4">
        <v>1</v>
      </c>
      <c r="AN41" s="4">
        <v>1</v>
      </c>
      <c r="AO41" s="4">
        <v>1</v>
      </c>
      <c r="AP41" s="4">
        <v>1</v>
      </c>
      <c r="AQ41" s="4">
        <v>1</v>
      </c>
      <c r="AR41" s="4">
        <v>1</v>
      </c>
      <c r="AS41" s="4">
        <v>1</v>
      </c>
      <c r="AT41" s="4">
        <v>1</v>
      </c>
      <c r="AU41" s="4">
        <v>1</v>
      </c>
      <c r="AV41" s="4">
        <v>1</v>
      </c>
      <c r="AW41" s="4">
        <v>1</v>
      </c>
      <c r="AX41" s="4">
        <v>1</v>
      </c>
      <c r="AY41" s="4">
        <v>1</v>
      </c>
      <c r="AZ41" s="4">
        <v>1</v>
      </c>
      <c r="BA41" s="4">
        <v>1</v>
      </c>
    </row>
    <row r="42" spans="1:53" ht="12.75" x14ac:dyDescent="0.2">
      <c r="A42" s="4">
        <v>41</v>
      </c>
      <c r="B42" s="4">
        <v>46</v>
      </c>
      <c r="C42" s="4">
        <v>0</v>
      </c>
      <c r="D42" s="4">
        <v>0</v>
      </c>
      <c r="E42" s="4">
        <v>1</v>
      </c>
      <c r="F42" s="4">
        <v>1</v>
      </c>
      <c r="G42" s="4">
        <v>1</v>
      </c>
      <c r="H42" s="4">
        <v>0</v>
      </c>
      <c r="I42" s="4">
        <v>4</v>
      </c>
      <c r="J42" s="4">
        <v>6</v>
      </c>
      <c r="K42" s="4">
        <v>0</v>
      </c>
      <c r="L42" s="4">
        <v>4</v>
      </c>
      <c r="M42" s="4">
        <v>0</v>
      </c>
      <c r="N42" s="4">
        <v>1</v>
      </c>
      <c r="O42" s="4">
        <v>1</v>
      </c>
      <c r="P42" s="4">
        <v>69</v>
      </c>
      <c r="Q42" s="4">
        <v>1</v>
      </c>
      <c r="R42" s="4">
        <v>0</v>
      </c>
      <c r="S42" s="4">
        <v>1</v>
      </c>
      <c r="T42" s="4">
        <v>1</v>
      </c>
      <c r="U42" s="4">
        <v>1</v>
      </c>
      <c r="V42" s="4">
        <v>2</v>
      </c>
      <c r="W42" s="4">
        <v>2</v>
      </c>
      <c r="X42" s="4">
        <v>1</v>
      </c>
      <c r="Y42" s="4">
        <v>1</v>
      </c>
      <c r="Z42" s="4">
        <v>2</v>
      </c>
      <c r="AA42" s="4">
        <v>2</v>
      </c>
      <c r="AB42" s="4">
        <v>3</v>
      </c>
      <c r="AC42" s="4">
        <v>3</v>
      </c>
      <c r="AD42" s="4">
        <v>3</v>
      </c>
      <c r="AE42" s="4">
        <v>2</v>
      </c>
      <c r="AF42" s="4">
        <v>2</v>
      </c>
      <c r="AG42" s="4">
        <v>3</v>
      </c>
      <c r="AH42" s="4">
        <v>1</v>
      </c>
      <c r="AI42" s="4">
        <v>1</v>
      </c>
      <c r="AJ42" s="4">
        <v>2</v>
      </c>
      <c r="AK42" s="4">
        <v>3</v>
      </c>
      <c r="AL42" s="4">
        <v>3</v>
      </c>
      <c r="AM42" s="4">
        <v>1</v>
      </c>
      <c r="AN42" s="4">
        <v>2</v>
      </c>
      <c r="AO42" s="4">
        <v>1</v>
      </c>
      <c r="AP42" s="4">
        <v>3</v>
      </c>
      <c r="AQ42" s="4">
        <v>1</v>
      </c>
      <c r="AR42" s="4">
        <v>2</v>
      </c>
      <c r="AS42" s="4">
        <v>2</v>
      </c>
      <c r="AT42" s="4">
        <v>2</v>
      </c>
      <c r="AU42" s="4">
        <v>2</v>
      </c>
      <c r="AV42" s="4">
        <v>1</v>
      </c>
      <c r="AW42" s="4">
        <v>1</v>
      </c>
      <c r="AX42" s="4">
        <v>1</v>
      </c>
      <c r="AY42" s="4">
        <v>2</v>
      </c>
      <c r="AZ42" s="4">
        <v>2</v>
      </c>
      <c r="BA42" s="4">
        <v>3</v>
      </c>
    </row>
    <row r="43" spans="1:53" ht="12.75" x14ac:dyDescent="0.2">
      <c r="A43" s="4">
        <v>42</v>
      </c>
      <c r="B43" s="4">
        <v>51</v>
      </c>
      <c r="C43" s="4">
        <v>1</v>
      </c>
      <c r="D43" s="4">
        <v>0</v>
      </c>
      <c r="E43" s="4">
        <v>0</v>
      </c>
      <c r="F43" s="4">
        <v>1</v>
      </c>
      <c r="G43" s="4">
        <v>1</v>
      </c>
      <c r="H43" s="4">
        <v>0</v>
      </c>
      <c r="I43" s="4">
        <v>0</v>
      </c>
      <c r="J43" s="4">
        <v>1</v>
      </c>
      <c r="K43" s="4">
        <v>0</v>
      </c>
      <c r="L43" s="4">
        <v>4</v>
      </c>
      <c r="M43" s="4">
        <v>0</v>
      </c>
      <c r="N43" s="4">
        <v>0</v>
      </c>
      <c r="O43" s="4">
        <v>0</v>
      </c>
      <c r="P43" s="4">
        <v>6</v>
      </c>
      <c r="Q43" s="4">
        <v>1</v>
      </c>
      <c r="R43" s="4">
        <v>0</v>
      </c>
      <c r="S43" s="4">
        <v>4</v>
      </c>
      <c r="T43" s="4">
        <v>4</v>
      </c>
      <c r="U43" s="4">
        <v>4</v>
      </c>
      <c r="V43" s="4">
        <v>1</v>
      </c>
      <c r="W43" s="4">
        <v>3</v>
      </c>
      <c r="X43" s="4">
        <v>2</v>
      </c>
      <c r="Y43" s="4">
        <v>3</v>
      </c>
      <c r="Z43" s="4">
        <v>3</v>
      </c>
      <c r="AA43" s="4">
        <v>1</v>
      </c>
      <c r="AB43" s="4">
        <v>3</v>
      </c>
      <c r="AC43" s="4">
        <v>3</v>
      </c>
      <c r="AD43" s="4">
        <v>1</v>
      </c>
      <c r="AE43" s="4">
        <v>1</v>
      </c>
      <c r="AF43" s="4">
        <v>1</v>
      </c>
      <c r="AG43" s="4">
        <v>4</v>
      </c>
      <c r="AH43" s="4">
        <v>3</v>
      </c>
      <c r="AI43" s="4">
        <v>3</v>
      </c>
      <c r="AJ43" s="4">
        <v>3</v>
      </c>
      <c r="AK43" s="4">
        <v>3</v>
      </c>
      <c r="AL43" s="4">
        <v>3</v>
      </c>
      <c r="AM43" s="4">
        <v>1</v>
      </c>
      <c r="AN43" s="4">
        <v>1</v>
      </c>
      <c r="AO43" s="4">
        <v>1</v>
      </c>
      <c r="AP43" s="4">
        <v>1</v>
      </c>
      <c r="AQ43" s="4">
        <v>2</v>
      </c>
      <c r="AR43" s="4">
        <v>1</v>
      </c>
      <c r="AS43" s="4">
        <v>1</v>
      </c>
      <c r="AT43" s="4">
        <v>1</v>
      </c>
      <c r="AU43" s="4">
        <v>1</v>
      </c>
      <c r="AV43" s="4">
        <v>1</v>
      </c>
      <c r="AW43" s="4">
        <v>1</v>
      </c>
      <c r="AX43" s="4">
        <v>1</v>
      </c>
      <c r="AY43" s="4">
        <v>2</v>
      </c>
      <c r="AZ43" s="4">
        <v>2</v>
      </c>
      <c r="BA43" s="4">
        <v>3</v>
      </c>
    </row>
    <row r="44" spans="1:53" ht="12.75" x14ac:dyDescent="0.2">
      <c r="A44" s="4">
        <v>43</v>
      </c>
      <c r="B44" s="4">
        <v>59</v>
      </c>
      <c r="C44" s="4">
        <v>0</v>
      </c>
      <c r="D44" s="4">
        <v>1</v>
      </c>
      <c r="E44" s="4">
        <v>0</v>
      </c>
      <c r="F44" s="4">
        <v>1</v>
      </c>
      <c r="G44" s="4">
        <v>1</v>
      </c>
      <c r="H44" s="4">
        <v>2</v>
      </c>
      <c r="I44" s="4">
        <v>0</v>
      </c>
      <c r="J44" s="4">
        <v>0</v>
      </c>
      <c r="K44" s="4">
        <v>0</v>
      </c>
      <c r="L44" s="4">
        <v>3</v>
      </c>
      <c r="M44" s="4">
        <v>0</v>
      </c>
      <c r="N44" s="4">
        <v>0</v>
      </c>
      <c r="O44" s="4">
        <v>0</v>
      </c>
      <c r="P44" s="4">
        <v>65</v>
      </c>
      <c r="Q44" s="4">
        <v>0</v>
      </c>
      <c r="R44" s="4">
        <v>0</v>
      </c>
      <c r="S44" s="4">
        <v>1</v>
      </c>
      <c r="T44" s="4">
        <v>1</v>
      </c>
      <c r="U44" s="4">
        <v>2</v>
      </c>
      <c r="V44" s="4">
        <v>2</v>
      </c>
      <c r="W44" s="4">
        <v>2</v>
      </c>
      <c r="X44" s="4">
        <v>1</v>
      </c>
      <c r="Y44" s="4">
        <v>2</v>
      </c>
      <c r="Z44" s="4">
        <v>2</v>
      </c>
      <c r="AA44" s="4">
        <v>1</v>
      </c>
      <c r="AB44" s="4">
        <v>1</v>
      </c>
      <c r="AC44" s="4">
        <v>2</v>
      </c>
      <c r="AD44" s="4">
        <v>1</v>
      </c>
      <c r="AE44" s="4">
        <v>2</v>
      </c>
      <c r="AF44" s="4">
        <v>1</v>
      </c>
      <c r="AG44" s="4">
        <v>4</v>
      </c>
      <c r="AH44" s="4">
        <v>1</v>
      </c>
      <c r="AI44" s="4">
        <v>2</v>
      </c>
      <c r="AJ44" s="4">
        <v>2</v>
      </c>
      <c r="AK44" s="4">
        <v>3</v>
      </c>
      <c r="AL44" s="4">
        <v>1</v>
      </c>
      <c r="AM44" s="4">
        <v>2</v>
      </c>
      <c r="AN44" s="4">
        <v>2</v>
      </c>
      <c r="AO44" s="4">
        <v>2</v>
      </c>
      <c r="AP44" s="4">
        <v>1</v>
      </c>
      <c r="AQ44" s="4">
        <v>1</v>
      </c>
      <c r="AR44" s="4">
        <v>3</v>
      </c>
      <c r="AS44" s="4">
        <v>2</v>
      </c>
      <c r="AT44" s="4">
        <v>2</v>
      </c>
      <c r="AU44" s="4">
        <v>1</v>
      </c>
      <c r="AV44" s="4">
        <v>3</v>
      </c>
      <c r="AW44" s="4">
        <v>1</v>
      </c>
      <c r="AX44" s="4">
        <v>1</v>
      </c>
      <c r="AY44" s="4">
        <v>1</v>
      </c>
      <c r="AZ44" s="4">
        <v>1</v>
      </c>
      <c r="BA44" s="4">
        <v>2</v>
      </c>
    </row>
    <row r="45" spans="1:53" ht="12.75" x14ac:dyDescent="0.2">
      <c r="A45" s="4">
        <v>44</v>
      </c>
      <c r="B45" s="4">
        <v>61</v>
      </c>
      <c r="C45" s="4">
        <v>1</v>
      </c>
      <c r="D45" s="4">
        <v>0</v>
      </c>
      <c r="E45" s="4">
        <v>1</v>
      </c>
      <c r="F45" s="4">
        <v>1</v>
      </c>
      <c r="G45" s="4">
        <v>1</v>
      </c>
      <c r="H45" s="4">
        <v>0</v>
      </c>
      <c r="I45" s="4">
        <v>2</v>
      </c>
      <c r="J45" s="4">
        <v>7</v>
      </c>
      <c r="K45" s="4">
        <v>0</v>
      </c>
      <c r="L45" s="4">
        <v>2</v>
      </c>
      <c r="M45" s="4">
        <v>0</v>
      </c>
      <c r="N45" s="4">
        <v>0</v>
      </c>
      <c r="O45" s="4">
        <v>0</v>
      </c>
      <c r="P45" s="4">
        <v>8</v>
      </c>
      <c r="Q45" s="4">
        <v>1</v>
      </c>
      <c r="R45" s="4">
        <v>0</v>
      </c>
      <c r="S45" s="4">
        <v>4</v>
      </c>
      <c r="T45" s="4">
        <v>4</v>
      </c>
      <c r="U45" s="4">
        <v>4</v>
      </c>
      <c r="V45" s="4">
        <v>3</v>
      </c>
      <c r="W45" s="4">
        <v>3</v>
      </c>
      <c r="X45" s="4">
        <v>4</v>
      </c>
      <c r="Y45" s="4">
        <v>4</v>
      </c>
      <c r="Z45" s="4">
        <v>4</v>
      </c>
      <c r="AA45" s="4">
        <v>4</v>
      </c>
      <c r="AB45" s="4">
        <v>4</v>
      </c>
      <c r="AC45" s="4">
        <v>4</v>
      </c>
      <c r="AD45" s="4">
        <v>4</v>
      </c>
      <c r="AE45" s="4">
        <v>4</v>
      </c>
      <c r="AF45" s="4">
        <v>2</v>
      </c>
      <c r="AG45" s="4">
        <v>4</v>
      </c>
      <c r="AH45" s="4">
        <v>2</v>
      </c>
      <c r="AI45" s="4">
        <v>4</v>
      </c>
      <c r="AJ45" s="4">
        <v>4</v>
      </c>
      <c r="AK45" s="4">
        <v>4</v>
      </c>
      <c r="AL45" s="4">
        <v>4</v>
      </c>
      <c r="AM45" s="4">
        <v>4</v>
      </c>
      <c r="AN45" s="4">
        <v>4</v>
      </c>
      <c r="AO45" s="4">
        <v>2</v>
      </c>
      <c r="AP45" s="4">
        <v>4</v>
      </c>
      <c r="AQ45" s="4">
        <v>1</v>
      </c>
      <c r="AR45" s="4">
        <v>4</v>
      </c>
      <c r="AS45" s="4">
        <v>4</v>
      </c>
      <c r="AT45" s="4">
        <v>4</v>
      </c>
      <c r="AU45" s="4">
        <v>4</v>
      </c>
      <c r="AV45" s="4">
        <v>4</v>
      </c>
      <c r="AW45" s="4">
        <v>1</v>
      </c>
      <c r="AX45" s="4">
        <v>2</v>
      </c>
      <c r="AY45" s="4">
        <v>3</v>
      </c>
      <c r="AZ45" s="4">
        <v>4</v>
      </c>
      <c r="BA45" s="4">
        <v>4</v>
      </c>
    </row>
    <row r="46" spans="1:53" ht="12.75" x14ac:dyDescent="0.2">
      <c r="A46" s="4">
        <v>45</v>
      </c>
      <c r="B46" s="4">
        <v>67</v>
      </c>
      <c r="C46" s="4">
        <v>0</v>
      </c>
      <c r="D46" s="4">
        <v>0</v>
      </c>
      <c r="E46" s="4">
        <v>0</v>
      </c>
      <c r="F46" s="4">
        <v>1</v>
      </c>
      <c r="G46" s="4">
        <v>1</v>
      </c>
      <c r="H46" s="4">
        <v>0</v>
      </c>
      <c r="I46" s="4">
        <v>4</v>
      </c>
      <c r="J46" s="4">
        <v>9</v>
      </c>
      <c r="K46" s="4">
        <v>0</v>
      </c>
      <c r="L46" s="4">
        <v>3</v>
      </c>
      <c r="M46" s="4">
        <v>0</v>
      </c>
      <c r="N46" s="4">
        <v>1</v>
      </c>
      <c r="O46" s="4">
        <v>1</v>
      </c>
      <c r="P46" s="4">
        <v>21</v>
      </c>
      <c r="Q46" s="4">
        <v>1</v>
      </c>
      <c r="R46" s="4">
        <v>0</v>
      </c>
      <c r="S46" s="4">
        <v>1</v>
      </c>
      <c r="T46" s="4">
        <v>3</v>
      </c>
      <c r="U46" s="4">
        <v>3</v>
      </c>
      <c r="V46" s="4">
        <v>1</v>
      </c>
      <c r="W46" s="4">
        <v>3</v>
      </c>
      <c r="X46" s="4">
        <v>2</v>
      </c>
      <c r="Y46" s="4">
        <v>2</v>
      </c>
      <c r="Z46" s="4">
        <v>1</v>
      </c>
      <c r="AA46" s="4">
        <v>1</v>
      </c>
      <c r="AB46" s="4">
        <v>1</v>
      </c>
      <c r="AC46" s="4">
        <v>2</v>
      </c>
      <c r="AD46" s="4">
        <v>2</v>
      </c>
      <c r="AE46" s="4">
        <v>1</v>
      </c>
      <c r="AF46" s="4">
        <v>2</v>
      </c>
      <c r="AG46" s="4">
        <v>4</v>
      </c>
      <c r="AH46" s="4">
        <v>1</v>
      </c>
      <c r="AI46" s="4">
        <v>3</v>
      </c>
      <c r="AJ46" s="4">
        <v>3</v>
      </c>
      <c r="AK46" s="4">
        <v>3</v>
      </c>
      <c r="AL46" s="4">
        <v>1</v>
      </c>
      <c r="AM46" s="4">
        <v>1</v>
      </c>
      <c r="AN46" s="4">
        <v>2</v>
      </c>
      <c r="AO46" s="4">
        <v>2</v>
      </c>
      <c r="AP46" s="4">
        <v>1</v>
      </c>
      <c r="AQ46" s="4">
        <v>1</v>
      </c>
      <c r="AR46" s="4">
        <v>1</v>
      </c>
      <c r="AS46" s="4">
        <v>1</v>
      </c>
      <c r="AT46" s="4">
        <v>1</v>
      </c>
      <c r="AU46" s="4">
        <v>1</v>
      </c>
      <c r="AV46" s="4">
        <v>1</v>
      </c>
      <c r="AW46" s="4">
        <v>1</v>
      </c>
      <c r="AX46" s="4">
        <v>1</v>
      </c>
      <c r="AY46" s="4">
        <v>1</v>
      </c>
      <c r="AZ46" s="4">
        <v>1</v>
      </c>
      <c r="BA46" s="4">
        <v>1</v>
      </c>
    </row>
    <row r="47" spans="1:53" ht="12.75" x14ac:dyDescent="0.2">
      <c r="A47" s="4">
        <v>46</v>
      </c>
      <c r="B47" s="4">
        <v>49</v>
      </c>
      <c r="C47" s="4">
        <v>1</v>
      </c>
      <c r="D47" s="4">
        <v>0</v>
      </c>
      <c r="E47" s="4">
        <v>0</v>
      </c>
      <c r="F47" s="4">
        <v>1</v>
      </c>
      <c r="G47" s="4">
        <v>1</v>
      </c>
      <c r="H47" s="4">
        <v>0</v>
      </c>
      <c r="I47" s="4">
        <v>4</v>
      </c>
      <c r="J47" s="4">
        <v>1</v>
      </c>
      <c r="K47" s="4">
        <v>0</v>
      </c>
      <c r="L47" s="4">
        <v>3</v>
      </c>
      <c r="M47" s="4">
        <v>0</v>
      </c>
      <c r="N47" s="4">
        <v>1</v>
      </c>
      <c r="O47" s="4">
        <v>1</v>
      </c>
      <c r="P47" s="4">
        <v>21</v>
      </c>
      <c r="Q47" s="4">
        <v>1</v>
      </c>
      <c r="R47" s="4">
        <v>0</v>
      </c>
      <c r="S47" s="4">
        <v>3</v>
      </c>
      <c r="T47" s="4">
        <v>3</v>
      </c>
      <c r="U47" s="4">
        <v>3</v>
      </c>
      <c r="V47" s="4">
        <v>1</v>
      </c>
      <c r="W47" s="4">
        <v>3</v>
      </c>
      <c r="X47" s="4">
        <v>3</v>
      </c>
      <c r="Y47" s="4">
        <v>2</v>
      </c>
      <c r="Z47" s="4">
        <v>2</v>
      </c>
      <c r="AA47" s="4">
        <v>1</v>
      </c>
      <c r="AB47" s="4">
        <v>1</v>
      </c>
      <c r="AC47" s="4">
        <v>2</v>
      </c>
      <c r="AD47" s="4">
        <v>3</v>
      </c>
      <c r="AE47" s="4">
        <v>2</v>
      </c>
      <c r="AF47" s="4">
        <v>2</v>
      </c>
      <c r="AG47" s="4">
        <v>4</v>
      </c>
      <c r="AH47" s="4">
        <v>3</v>
      </c>
      <c r="AI47" s="4">
        <v>3</v>
      </c>
      <c r="AJ47" s="4">
        <v>3</v>
      </c>
      <c r="AK47" s="4">
        <v>3</v>
      </c>
      <c r="AL47" s="4">
        <v>2</v>
      </c>
      <c r="AM47" s="4">
        <v>2</v>
      </c>
      <c r="AN47" s="4">
        <v>1</v>
      </c>
      <c r="AO47" s="4">
        <v>2</v>
      </c>
      <c r="AP47" s="4">
        <v>2</v>
      </c>
      <c r="AQ47" s="4">
        <v>1</v>
      </c>
      <c r="AR47" s="4">
        <v>1</v>
      </c>
      <c r="AS47" s="4">
        <v>2</v>
      </c>
      <c r="AT47" s="4">
        <v>2</v>
      </c>
      <c r="AU47" s="4">
        <v>2</v>
      </c>
      <c r="AV47" s="4">
        <v>2</v>
      </c>
      <c r="AW47" s="4">
        <v>1</v>
      </c>
      <c r="AX47" s="4">
        <v>1</v>
      </c>
      <c r="AY47" s="4">
        <v>3</v>
      </c>
      <c r="AZ47" s="4">
        <v>3</v>
      </c>
      <c r="BA47" s="4">
        <v>2</v>
      </c>
    </row>
    <row r="48" spans="1:53" ht="12.75" x14ac:dyDescent="0.2">
      <c r="A48" s="4">
        <v>47</v>
      </c>
      <c r="B48" s="4">
        <v>45</v>
      </c>
      <c r="C48" s="4">
        <v>1</v>
      </c>
      <c r="D48" s="4">
        <v>0</v>
      </c>
      <c r="E48" s="4">
        <v>0</v>
      </c>
      <c r="F48" s="4">
        <v>1</v>
      </c>
      <c r="G48" s="4">
        <v>1</v>
      </c>
      <c r="H48" s="4">
        <v>0</v>
      </c>
      <c r="I48" s="4">
        <v>0</v>
      </c>
      <c r="J48" s="4">
        <v>1</v>
      </c>
      <c r="K48" s="4">
        <v>0</v>
      </c>
      <c r="L48" s="4">
        <v>4</v>
      </c>
      <c r="M48" s="4">
        <v>1</v>
      </c>
      <c r="N48" s="4">
        <v>1</v>
      </c>
      <c r="O48" s="4">
        <v>1</v>
      </c>
      <c r="P48" s="4">
        <v>30</v>
      </c>
      <c r="Q48" s="4">
        <v>1</v>
      </c>
      <c r="R48" s="4">
        <v>0</v>
      </c>
      <c r="S48" s="4">
        <v>4</v>
      </c>
      <c r="T48" s="4">
        <v>3</v>
      </c>
      <c r="U48" s="4">
        <v>3</v>
      </c>
      <c r="V48" s="4">
        <v>1</v>
      </c>
      <c r="W48" s="4">
        <v>3</v>
      </c>
      <c r="X48" s="4">
        <v>1</v>
      </c>
      <c r="Y48" s="4">
        <v>1</v>
      </c>
      <c r="Z48" s="4">
        <v>1</v>
      </c>
      <c r="AA48" s="4">
        <v>3</v>
      </c>
      <c r="AB48" s="4">
        <v>1</v>
      </c>
      <c r="AC48" s="4">
        <v>2</v>
      </c>
      <c r="AD48" s="4">
        <v>2</v>
      </c>
      <c r="AE48" s="4">
        <v>1</v>
      </c>
      <c r="AF48" s="4">
        <v>2</v>
      </c>
      <c r="AG48" s="4">
        <v>4</v>
      </c>
      <c r="AH48" s="4">
        <v>1</v>
      </c>
      <c r="AI48" s="4">
        <v>4</v>
      </c>
      <c r="AJ48" s="4">
        <v>4</v>
      </c>
      <c r="AK48" s="4">
        <v>4</v>
      </c>
      <c r="AL48" s="4">
        <v>2</v>
      </c>
      <c r="AM48" s="4">
        <v>3</v>
      </c>
      <c r="AN48" s="4">
        <v>1</v>
      </c>
      <c r="AO48" s="4">
        <v>1</v>
      </c>
      <c r="AP48" s="4">
        <v>3</v>
      </c>
      <c r="AQ48" s="4">
        <v>1</v>
      </c>
      <c r="AR48" s="4">
        <v>2</v>
      </c>
      <c r="AS48" s="4">
        <v>2</v>
      </c>
      <c r="AT48" s="4">
        <v>1</v>
      </c>
      <c r="AU48" s="4">
        <v>1</v>
      </c>
      <c r="AV48" s="4">
        <v>2</v>
      </c>
      <c r="AW48" s="4">
        <v>1</v>
      </c>
      <c r="AX48" s="4">
        <v>1</v>
      </c>
      <c r="AY48" s="4">
        <v>3</v>
      </c>
      <c r="AZ48" s="4">
        <v>3</v>
      </c>
      <c r="BA48" s="4">
        <v>2</v>
      </c>
    </row>
    <row r="49" spans="1:53" ht="12.75" x14ac:dyDescent="0.2">
      <c r="A49" s="4">
        <v>48</v>
      </c>
      <c r="B49" s="4">
        <v>37</v>
      </c>
      <c r="C49" s="4">
        <v>1</v>
      </c>
      <c r="D49" s="4">
        <v>0</v>
      </c>
      <c r="E49" s="4">
        <v>0</v>
      </c>
      <c r="F49" s="4">
        <v>1</v>
      </c>
      <c r="G49" s="4">
        <v>1</v>
      </c>
      <c r="H49" s="4">
        <v>0</v>
      </c>
      <c r="I49" s="4">
        <v>1</v>
      </c>
      <c r="J49" s="4">
        <v>1</v>
      </c>
      <c r="K49" s="4">
        <v>0</v>
      </c>
      <c r="L49" s="4">
        <v>4</v>
      </c>
      <c r="M49" s="4">
        <v>1</v>
      </c>
      <c r="N49" s="4">
        <v>1</v>
      </c>
      <c r="O49" s="4">
        <v>1</v>
      </c>
      <c r="P49" s="4">
        <v>171</v>
      </c>
      <c r="Q49" s="4">
        <v>0</v>
      </c>
      <c r="R49" s="4">
        <v>0</v>
      </c>
      <c r="S49" s="4">
        <v>3</v>
      </c>
      <c r="T49" s="4">
        <v>3</v>
      </c>
      <c r="U49" s="4">
        <v>3</v>
      </c>
      <c r="V49" s="4">
        <v>1</v>
      </c>
      <c r="W49" s="4">
        <v>1</v>
      </c>
      <c r="X49" s="4">
        <v>1</v>
      </c>
      <c r="Y49" s="4">
        <v>2</v>
      </c>
      <c r="Z49" s="4">
        <v>1</v>
      </c>
      <c r="AA49" s="4">
        <v>1</v>
      </c>
      <c r="AB49" s="4">
        <v>1</v>
      </c>
      <c r="AC49" s="4">
        <v>2</v>
      </c>
      <c r="AD49" s="4">
        <v>2</v>
      </c>
      <c r="AE49" s="4">
        <v>1</v>
      </c>
      <c r="AF49" s="4">
        <v>1</v>
      </c>
      <c r="AG49" s="4">
        <v>5</v>
      </c>
      <c r="AH49" s="6"/>
      <c r="AI49" s="4">
        <v>2</v>
      </c>
      <c r="AJ49" s="4">
        <v>4</v>
      </c>
      <c r="AK49" s="4">
        <v>3</v>
      </c>
      <c r="AL49" s="4">
        <v>3</v>
      </c>
      <c r="AM49" s="4">
        <v>2</v>
      </c>
      <c r="AN49" s="4">
        <v>1</v>
      </c>
      <c r="AO49" s="4">
        <v>1</v>
      </c>
      <c r="AP49" s="4">
        <v>1</v>
      </c>
      <c r="AQ49" s="4">
        <v>4</v>
      </c>
      <c r="AR49" s="4">
        <v>1</v>
      </c>
      <c r="AS49" s="4">
        <v>1</v>
      </c>
      <c r="AT49" s="4">
        <v>1</v>
      </c>
      <c r="AU49" s="4">
        <v>1</v>
      </c>
      <c r="AV49" s="4">
        <v>1</v>
      </c>
      <c r="AW49" s="4">
        <v>1</v>
      </c>
      <c r="AX49" s="4">
        <v>1</v>
      </c>
      <c r="AY49" s="4">
        <v>1</v>
      </c>
      <c r="AZ49" s="4">
        <v>3</v>
      </c>
      <c r="BA49" s="4">
        <v>2</v>
      </c>
    </row>
    <row r="50" spans="1:53" ht="12.75" x14ac:dyDescent="0.2">
      <c r="A50" s="4">
        <v>49</v>
      </c>
      <c r="B50" s="4">
        <v>47</v>
      </c>
      <c r="C50" s="4">
        <v>1</v>
      </c>
      <c r="D50" s="4">
        <v>0</v>
      </c>
      <c r="E50" s="4">
        <v>0</v>
      </c>
      <c r="F50" s="4">
        <v>1</v>
      </c>
      <c r="G50" s="4">
        <v>0</v>
      </c>
      <c r="H50" s="4">
        <v>0</v>
      </c>
      <c r="I50" s="4">
        <v>0</v>
      </c>
      <c r="J50" s="4">
        <v>1</v>
      </c>
      <c r="K50" s="4">
        <v>0</v>
      </c>
      <c r="L50" s="4">
        <v>0</v>
      </c>
      <c r="M50" s="4">
        <v>0</v>
      </c>
      <c r="N50" s="4">
        <v>1</v>
      </c>
      <c r="O50" s="4">
        <v>1</v>
      </c>
      <c r="P50" s="4">
        <v>7</v>
      </c>
      <c r="Q50" s="4">
        <v>1</v>
      </c>
      <c r="R50" s="4">
        <v>0</v>
      </c>
      <c r="S50" s="4">
        <v>1</v>
      </c>
      <c r="T50" s="4">
        <v>1</v>
      </c>
      <c r="U50" s="4">
        <v>1</v>
      </c>
      <c r="V50" s="4">
        <v>2</v>
      </c>
      <c r="W50" s="4">
        <v>2</v>
      </c>
      <c r="X50" s="4">
        <v>2</v>
      </c>
      <c r="Y50" s="4">
        <v>2</v>
      </c>
      <c r="Z50" s="4">
        <v>2</v>
      </c>
      <c r="AA50" s="4">
        <v>2</v>
      </c>
      <c r="AB50" s="4">
        <v>2</v>
      </c>
      <c r="AC50" s="4">
        <v>1</v>
      </c>
      <c r="AD50" s="4">
        <v>1</v>
      </c>
      <c r="AE50" s="4">
        <v>1</v>
      </c>
      <c r="AF50" s="4">
        <v>1</v>
      </c>
      <c r="AG50" s="4">
        <v>6</v>
      </c>
      <c r="AH50" s="4">
        <v>1</v>
      </c>
      <c r="AI50" s="4">
        <v>2</v>
      </c>
      <c r="AJ50" s="4">
        <v>2</v>
      </c>
      <c r="AK50" s="4">
        <v>2</v>
      </c>
      <c r="AL50" s="4">
        <v>2</v>
      </c>
      <c r="AM50" s="4">
        <v>3</v>
      </c>
      <c r="AN50" s="4">
        <v>3</v>
      </c>
      <c r="AO50" s="4">
        <v>2</v>
      </c>
      <c r="AP50" s="4">
        <v>1</v>
      </c>
      <c r="AQ50" s="4">
        <v>2</v>
      </c>
      <c r="AR50" s="4">
        <v>1</v>
      </c>
      <c r="AS50" s="4">
        <v>1</v>
      </c>
      <c r="AT50" s="4">
        <v>1</v>
      </c>
      <c r="AU50" s="4">
        <v>2</v>
      </c>
      <c r="AV50" s="4">
        <v>1</v>
      </c>
      <c r="AW50" s="4">
        <v>2</v>
      </c>
      <c r="AX50" s="4">
        <v>1</v>
      </c>
      <c r="AY50" s="4">
        <v>1</v>
      </c>
      <c r="AZ50" s="4">
        <v>1</v>
      </c>
      <c r="BA50" s="4">
        <v>1</v>
      </c>
    </row>
    <row r="51" spans="1:53" ht="12.75" x14ac:dyDescent="0.2">
      <c r="A51" s="4">
        <v>50</v>
      </c>
      <c r="B51" s="4">
        <v>55</v>
      </c>
      <c r="C51" s="4">
        <v>1</v>
      </c>
      <c r="D51" s="4">
        <v>0</v>
      </c>
      <c r="E51" s="4">
        <v>0</v>
      </c>
      <c r="F51" s="4">
        <v>0</v>
      </c>
      <c r="G51" s="4">
        <v>3</v>
      </c>
      <c r="H51" s="4">
        <v>0</v>
      </c>
      <c r="I51" s="4">
        <v>0</v>
      </c>
      <c r="J51" s="4">
        <v>1</v>
      </c>
      <c r="K51" s="4">
        <v>0</v>
      </c>
      <c r="L51" s="4">
        <v>4</v>
      </c>
      <c r="M51" s="4">
        <v>1</v>
      </c>
      <c r="N51" s="4">
        <v>0</v>
      </c>
      <c r="O51" s="4">
        <v>0</v>
      </c>
      <c r="P51" s="4">
        <v>9</v>
      </c>
      <c r="Q51" s="4">
        <v>1</v>
      </c>
      <c r="R51" s="4">
        <v>0</v>
      </c>
      <c r="S51" s="4">
        <v>4</v>
      </c>
      <c r="T51" s="4">
        <v>4</v>
      </c>
      <c r="U51" s="4">
        <v>4</v>
      </c>
      <c r="V51" s="4">
        <v>3</v>
      </c>
      <c r="W51" s="4">
        <v>3</v>
      </c>
      <c r="X51" s="4">
        <v>3</v>
      </c>
      <c r="Y51" s="4">
        <v>3</v>
      </c>
      <c r="Z51" s="4">
        <v>3</v>
      </c>
      <c r="AA51" s="4">
        <v>2</v>
      </c>
      <c r="AB51" s="4">
        <v>1</v>
      </c>
      <c r="AC51" s="4">
        <v>2</v>
      </c>
      <c r="AD51" s="4">
        <v>4</v>
      </c>
      <c r="AE51" s="4">
        <v>2</v>
      </c>
      <c r="AF51" s="4">
        <v>1</v>
      </c>
      <c r="AG51" s="4">
        <v>2</v>
      </c>
      <c r="AH51" s="4">
        <v>3</v>
      </c>
      <c r="AI51" s="4">
        <v>3</v>
      </c>
      <c r="AJ51" s="4">
        <v>2</v>
      </c>
      <c r="AK51" s="4">
        <v>3</v>
      </c>
      <c r="AL51" s="4">
        <v>1</v>
      </c>
      <c r="AM51" s="4">
        <v>1</v>
      </c>
      <c r="AN51" s="4">
        <v>1</v>
      </c>
      <c r="AO51" s="4">
        <v>1</v>
      </c>
      <c r="AP51" s="4">
        <v>2</v>
      </c>
      <c r="AQ51" s="4">
        <v>3</v>
      </c>
      <c r="AR51" s="4">
        <v>2</v>
      </c>
      <c r="AS51" s="4">
        <v>2</v>
      </c>
      <c r="AT51" s="4">
        <v>1</v>
      </c>
      <c r="AU51" s="4">
        <v>1</v>
      </c>
      <c r="AV51" s="4">
        <v>2</v>
      </c>
      <c r="AW51" s="4">
        <v>1</v>
      </c>
      <c r="AX51" s="4">
        <v>1</v>
      </c>
      <c r="AY51" s="4">
        <v>3</v>
      </c>
      <c r="AZ51" s="4">
        <v>3</v>
      </c>
      <c r="BA51" s="4">
        <v>3</v>
      </c>
    </row>
    <row r="52" spans="1:53" ht="12.75" x14ac:dyDescent="0.2">
      <c r="A52" s="4">
        <v>51</v>
      </c>
      <c r="B52" s="4">
        <v>51</v>
      </c>
      <c r="C52" s="4">
        <v>1</v>
      </c>
      <c r="D52" s="4">
        <v>0</v>
      </c>
      <c r="E52" s="4">
        <v>0</v>
      </c>
      <c r="F52" s="4">
        <v>1</v>
      </c>
      <c r="G52" s="4">
        <v>1</v>
      </c>
      <c r="H52" s="4">
        <v>0</v>
      </c>
      <c r="I52" s="4">
        <v>0</v>
      </c>
      <c r="J52" s="4">
        <v>1</v>
      </c>
      <c r="K52" s="4">
        <v>0</v>
      </c>
      <c r="L52" s="4">
        <v>0</v>
      </c>
      <c r="M52" s="4">
        <v>1</v>
      </c>
      <c r="N52" s="4">
        <v>0</v>
      </c>
      <c r="O52" s="4">
        <v>0</v>
      </c>
      <c r="P52" s="4">
        <v>21</v>
      </c>
      <c r="Q52" s="4">
        <v>1</v>
      </c>
      <c r="R52" s="4">
        <v>0</v>
      </c>
      <c r="S52" s="4">
        <v>1</v>
      </c>
      <c r="T52" s="4">
        <v>1</v>
      </c>
      <c r="U52" s="4">
        <v>1</v>
      </c>
      <c r="V52" s="4">
        <v>1</v>
      </c>
      <c r="W52" s="4">
        <v>3</v>
      </c>
      <c r="X52" s="4">
        <v>1</v>
      </c>
      <c r="Y52" s="4">
        <v>1</v>
      </c>
      <c r="Z52" s="4">
        <v>1</v>
      </c>
      <c r="AA52" s="4">
        <v>1</v>
      </c>
      <c r="AB52" s="4">
        <v>1</v>
      </c>
      <c r="AC52" s="4">
        <v>1</v>
      </c>
      <c r="AD52" s="4">
        <v>1</v>
      </c>
      <c r="AE52" s="4">
        <v>1</v>
      </c>
      <c r="AF52" s="4">
        <v>1</v>
      </c>
      <c r="AG52" s="4">
        <v>5</v>
      </c>
      <c r="AH52" s="4">
        <v>2</v>
      </c>
      <c r="AI52" s="4">
        <v>1</v>
      </c>
      <c r="AJ52" s="4">
        <v>1</v>
      </c>
      <c r="AK52" s="4">
        <v>2</v>
      </c>
      <c r="AL52" s="4">
        <v>1</v>
      </c>
      <c r="AM52" s="4">
        <v>2</v>
      </c>
      <c r="AN52" s="4">
        <v>2</v>
      </c>
      <c r="AO52" s="4">
        <v>1</v>
      </c>
      <c r="AP52" s="4">
        <v>1</v>
      </c>
      <c r="AQ52" s="4">
        <v>2</v>
      </c>
      <c r="AR52" s="4">
        <v>1</v>
      </c>
      <c r="AS52" s="4">
        <v>1</v>
      </c>
      <c r="AT52" s="4">
        <v>1</v>
      </c>
      <c r="AU52" s="4">
        <v>1</v>
      </c>
      <c r="AV52" s="4">
        <v>1</v>
      </c>
      <c r="AW52" s="4">
        <v>1</v>
      </c>
      <c r="AX52" s="4">
        <v>1</v>
      </c>
      <c r="AY52" s="4">
        <v>1</v>
      </c>
      <c r="AZ52" s="4">
        <v>1</v>
      </c>
      <c r="BA52" s="4">
        <v>1</v>
      </c>
    </row>
    <row r="53" spans="1:53" ht="12.75" x14ac:dyDescent="0.2">
      <c r="A53" s="4">
        <v>52</v>
      </c>
      <c r="B53" s="4">
        <v>34</v>
      </c>
      <c r="C53" s="4">
        <v>1</v>
      </c>
      <c r="D53" s="4">
        <v>0</v>
      </c>
      <c r="E53" s="4">
        <v>0</v>
      </c>
      <c r="F53" s="4">
        <v>1</v>
      </c>
      <c r="G53" s="4">
        <v>0</v>
      </c>
      <c r="H53" s="4">
        <v>0</v>
      </c>
      <c r="I53" s="4">
        <v>0</v>
      </c>
      <c r="J53" s="4">
        <v>7</v>
      </c>
      <c r="K53" s="4">
        <v>0</v>
      </c>
      <c r="L53" s="4">
        <v>4</v>
      </c>
      <c r="M53" s="4">
        <v>0</v>
      </c>
      <c r="N53" s="4">
        <v>1</v>
      </c>
      <c r="O53" s="4">
        <v>1</v>
      </c>
      <c r="P53" s="4">
        <v>37</v>
      </c>
      <c r="Q53" s="4">
        <v>0</v>
      </c>
      <c r="R53" s="4">
        <v>0</v>
      </c>
      <c r="S53" s="4">
        <v>4</v>
      </c>
      <c r="T53" s="4">
        <v>4</v>
      </c>
      <c r="U53" s="4">
        <v>4</v>
      </c>
      <c r="V53" s="4">
        <v>2</v>
      </c>
      <c r="W53" s="4">
        <v>3</v>
      </c>
      <c r="X53" s="4">
        <v>2</v>
      </c>
      <c r="Y53" s="4">
        <v>3</v>
      </c>
      <c r="Z53" s="4">
        <v>3</v>
      </c>
      <c r="AA53" s="4">
        <v>2</v>
      </c>
      <c r="AB53" s="4">
        <v>2</v>
      </c>
      <c r="AC53" s="4">
        <v>3</v>
      </c>
      <c r="AD53" s="4">
        <v>3</v>
      </c>
      <c r="AE53" s="4">
        <v>2</v>
      </c>
      <c r="AF53" s="4">
        <v>1</v>
      </c>
      <c r="AG53" s="4">
        <v>3</v>
      </c>
      <c r="AH53" s="4">
        <v>3</v>
      </c>
      <c r="AI53" s="4">
        <v>3</v>
      </c>
      <c r="AJ53" s="4">
        <v>4</v>
      </c>
      <c r="AK53" s="4">
        <v>3</v>
      </c>
      <c r="AL53" s="4">
        <v>2</v>
      </c>
      <c r="AM53" s="4">
        <v>1</v>
      </c>
      <c r="AN53" s="4">
        <v>2</v>
      </c>
      <c r="AO53" s="4">
        <v>2</v>
      </c>
      <c r="AP53" s="4">
        <v>2</v>
      </c>
      <c r="AQ53" s="4">
        <v>3</v>
      </c>
      <c r="AR53" s="4">
        <v>2</v>
      </c>
      <c r="AS53" s="4">
        <v>1</v>
      </c>
      <c r="AT53" s="4">
        <v>2</v>
      </c>
      <c r="AU53" s="4">
        <v>2</v>
      </c>
      <c r="AV53" s="4">
        <v>2</v>
      </c>
      <c r="AW53" s="4">
        <v>1</v>
      </c>
      <c r="AX53" s="4">
        <v>1</v>
      </c>
      <c r="AY53" s="4">
        <v>3</v>
      </c>
      <c r="AZ53" s="4">
        <v>3</v>
      </c>
      <c r="BA53" s="4">
        <v>3</v>
      </c>
    </row>
    <row r="54" spans="1:53" ht="12.75" x14ac:dyDescent="0.2">
      <c r="A54" s="16" t="s">
        <v>53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>
        <f>SUM(S2:S53)/52</f>
        <v>2.5192307692307692</v>
      </c>
      <c r="T54" s="6">
        <f t="shared" ref="T54:BA54" si="0">SUM(T2:T53)/52</f>
        <v>2.5192307692307692</v>
      </c>
      <c r="U54" s="6">
        <f t="shared" si="0"/>
        <v>2.4423076923076925</v>
      </c>
      <c r="V54" s="6">
        <f t="shared" si="0"/>
        <v>1.3269230769230769</v>
      </c>
      <c r="W54" s="6">
        <f t="shared" si="0"/>
        <v>2.25</v>
      </c>
      <c r="X54" s="6">
        <f t="shared" si="0"/>
        <v>2.0961538461538463</v>
      </c>
      <c r="Y54" s="6">
        <f t="shared" si="0"/>
        <v>2.1730769230769229</v>
      </c>
      <c r="Z54" s="6">
        <f t="shared" si="0"/>
        <v>1.8461538461538463</v>
      </c>
      <c r="AA54" s="6">
        <f t="shared" si="0"/>
        <v>1.3846153846153846</v>
      </c>
      <c r="AB54" s="6">
        <f t="shared" si="0"/>
        <v>1.5576923076923077</v>
      </c>
      <c r="AC54" s="6">
        <f t="shared" si="0"/>
        <v>2.0769230769230771</v>
      </c>
      <c r="AD54" s="6">
        <f t="shared" si="0"/>
        <v>2.1923076923076925</v>
      </c>
      <c r="AE54" s="6">
        <f t="shared" si="0"/>
        <v>1.6923076923076923</v>
      </c>
      <c r="AF54" s="6">
        <f t="shared" si="0"/>
        <v>1.5576923076923077</v>
      </c>
      <c r="AG54" s="52">
        <f>SUM(AG2:AG53)/52</f>
        <v>3.9230769230769229</v>
      </c>
      <c r="AH54" s="6">
        <f t="shared" si="0"/>
        <v>1.6923076923076923</v>
      </c>
      <c r="AI54" s="6">
        <f t="shared" si="0"/>
        <v>2.1153846153846154</v>
      </c>
      <c r="AJ54" s="6">
        <f t="shared" si="0"/>
        <v>1.9615384615384615</v>
      </c>
      <c r="AK54" s="6">
        <f t="shared" si="0"/>
        <v>2.4423076923076925</v>
      </c>
      <c r="AL54" s="6">
        <f t="shared" si="0"/>
        <v>1.5384615384615385</v>
      </c>
      <c r="AM54" s="6">
        <f t="shared" si="0"/>
        <v>1.5576923076923077</v>
      </c>
      <c r="AN54" s="6">
        <f t="shared" si="0"/>
        <v>1.5961538461538463</v>
      </c>
      <c r="AO54" s="6">
        <f t="shared" si="0"/>
        <v>1.5576923076923077</v>
      </c>
      <c r="AP54" s="6">
        <f t="shared" si="0"/>
        <v>1.3846153846153846</v>
      </c>
      <c r="AQ54" s="6">
        <f t="shared" si="0"/>
        <v>1.9230769230769231</v>
      </c>
      <c r="AR54" s="6">
        <f t="shared" si="0"/>
        <v>1.5961538461538463</v>
      </c>
      <c r="AS54" s="6">
        <f t="shared" si="0"/>
        <v>1.4423076923076923</v>
      </c>
      <c r="AT54" s="6">
        <f t="shared" si="0"/>
        <v>1.4423076923076923</v>
      </c>
      <c r="AU54" s="6">
        <f t="shared" si="0"/>
        <v>1.5576923076923077</v>
      </c>
      <c r="AV54" s="6">
        <f t="shared" si="0"/>
        <v>1.7307692307692308</v>
      </c>
      <c r="AW54" s="6">
        <f t="shared" si="0"/>
        <v>1.0961538461538463</v>
      </c>
      <c r="AX54" s="6">
        <f t="shared" si="0"/>
        <v>1.1346153846153846</v>
      </c>
      <c r="AY54" s="6">
        <f t="shared" si="0"/>
        <v>1.8461538461538463</v>
      </c>
      <c r="AZ54" s="6">
        <f t="shared" si="0"/>
        <v>2.1538461538461537</v>
      </c>
      <c r="BA54" s="6">
        <f t="shared" si="0"/>
        <v>1.7884615384615385</v>
      </c>
    </row>
    <row r="55" spans="1:53" ht="12.75" x14ac:dyDescent="0.2">
      <c r="A55" s="16" t="s">
        <v>54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>
        <f>(1-(S54-1)/3)*100</f>
        <v>49.358974358974365</v>
      </c>
      <c r="T55" s="6">
        <f t="shared" ref="T55:BA55" si="1">(1-(T54-1)/3)*100</f>
        <v>49.358974358974365</v>
      </c>
      <c r="U55" s="6">
        <f t="shared" si="1"/>
        <v>51.92307692307692</v>
      </c>
      <c r="V55" s="6">
        <f t="shared" si="1"/>
        <v>89.102564102564102</v>
      </c>
      <c r="W55" s="6">
        <f t="shared" si="1"/>
        <v>58.333333333333329</v>
      </c>
      <c r="X55" s="6">
        <f t="shared" si="1"/>
        <v>63.46153846153846</v>
      </c>
      <c r="Y55" s="6">
        <f t="shared" si="1"/>
        <v>60.897435897435905</v>
      </c>
      <c r="Z55" s="6">
        <f t="shared" si="1"/>
        <v>71.794871794871781</v>
      </c>
      <c r="AA55" s="6">
        <f t="shared" si="1"/>
        <v>87.179487179487182</v>
      </c>
      <c r="AB55" s="6">
        <f t="shared" si="1"/>
        <v>81.410256410256409</v>
      </c>
      <c r="AC55" s="6">
        <f t="shared" si="1"/>
        <v>64.102564102564102</v>
      </c>
      <c r="AD55" s="6">
        <f t="shared" si="1"/>
        <v>60.256410256410241</v>
      </c>
      <c r="AE55" s="6">
        <f t="shared" si="1"/>
        <v>76.923076923076934</v>
      </c>
      <c r="AF55" s="6">
        <f t="shared" si="1"/>
        <v>81.410256410256409</v>
      </c>
      <c r="AG55" s="52">
        <f>(1-(AG54-1)/6)*100</f>
        <v>51.282051282051277</v>
      </c>
      <c r="AH55" s="6">
        <f t="shared" si="1"/>
        <v>76.923076923076934</v>
      </c>
      <c r="AI55" s="6">
        <f t="shared" si="1"/>
        <v>62.820512820512818</v>
      </c>
      <c r="AJ55" s="6">
        <f t="shared" si="1"/>
        <v>67.948717948717956</v>
      </c>
      <c r="AK55" s="6">
        <f t="shared" si="1"/>
        <v>51.92307692307692</v>
      </c>
      <c r="AL55" s="6">
        <f t="shared" si="1"/>
        <v>82.051282051282044</v>
      </c>
      <c r="AM55" s="6">
        <f t="shared" si="1"/>
        <v>81.410256410256409</v>
      </c>
      <c r="AN55" s="6">
        <f t="shared" si="1"/>
        <v>80.128205128205124</v>
      </c>
      <c r="AO55" s="6">
        <f t="shared" si="1"/>
        <v>81.410256410256409</v>
      </c>
      <c r="AP55" s="6">
        <f t="shared" si="1"/>
        <v>87.179487179487182</v>
      </c>
      <c r="AQ55" s="6">
        <f t="shared" si="1"/>
        <v>69.230769230769226</v>
      </c>
      <c r="AR55" s="6">
        <f t="shared" si="1"/>
        <v>80.128205128205124</v>
      </c>
      <c r="AS55" s="6">
        <f t="shared" si="1"/>
        <v>85.256410256410248</v>
      </c>
      <c r="AT55" s="6">
        <f t="shared" si="1"/>
        <v>85.256410256410248</v>
      </c>
      <c r="AU55" s="6">
        <f t="shared" si="1"/>
        <v>81.410256410256409</v>
      </c>
      <c r="AV55" s="6">
        <f t="shared" si="1"/>
        <v>75.641025641025635</v>
      </c>
      <c r="AW55" s="6">
        <f t="shared" si="1"/>
        <v>96.794871794871796</v>
      </c>
      <c r="AX55" s="6">
        <f t="shared" si="1"/>
        <v>95.512820512820511</v>
      </c>
      <c r="AY55" s="6">
        <f t="shared" si="1"/>
        <v>71.794871794871781</v>
      </c>
      <c r="AZ55" s="6">
        <f t="shared" si="1"/>
        <v>61.53846153846154</v>
      </c>
      <c r="BA55" s="6">
        <f t="shared" si="1"/>
        <v>73.71794871794873</v>
      </c>
    </row>
    <row r="56" spans="1:53" ht="12.75" x14ac:dyDescent="0.2">
      <c r="A56" s="16" t="s">
        <v>55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>
        <f>((S54-1)/3)*100</f>
        <v>50.641025641025635</v>
      </c>
      <c r="T56" s="6">
        <f t="shared" ref="T56:BA56" si="2">((T54-1)/3)*100</f>
        <v>50.641025641025635</v>
      </c>
      <c r="U56" s="6">
        <f t="shared" si="2"/>
        <v>48.07692307692308</v>
      </c>
      <c r="V56" s="6">
        <f t="shared" si="2"/>
        <v>10.897435897435896</v>
      </c>
      <c r="W56" s="6">
        <f t="shared" si="2"/>
        <v>41.666666666666671</v>
      </c>
      <c r="X56" s="6">
        <f t="shared" si="2"/>
        <v>36.53846153846154</v>
      </c>
      <c r="Y56" s="6">
        <f t="shared" si="2"/>
        <v>39.102564102564095</v>
      </c>
      <c r="Z56" s="6">
        <f t="shared" si="2"/>
        <v>28.205128205128212</v>
      </c>
      <c r="AA56" s="6">
        <f t="shared" si="2"/>
        <v>12.820512820512819</v>
      </c>
      <c r="AB56" s="6">
        <f t="shared" si="2"/>
        <v>18.589743589743591</v>
      </c>
      <c r="AC56" s="6">
        <f t="shared" si="2"/>
        <v>35.897435897435905</v>
      </c>
      <c r="AD56" s="6">
        <f t="shared" si="2"/>
        <v>39.743589743589752</v>
      </c>
      <c r="AE56" s="6">
        <f t="shared" si="2"/>
        <v>23.076923076923077</v>
      </c>
      <c r="AF56" s="6">
        <f t="shared" si="2"/>
        <v>18.589743589743591</v>
      </c>
      <c r="AG56" s="52">
        <f>((AG54-1)/6)*100</f>
        <v>48.717948717948715</v>
      </c>
      <c r="AH56" s="6">
        <f t="shared" si="2"/>
        <v>23.076923076923077</v>
      </c>
      <c r="AI56" s="6">
        <f t="shared" si="2"/>
        <v>37.179487179487182</v>
      </c>
      <c r="AJ56" s="6">
        <f t="shared" si="2"/>
        <v>32.051282051282051</v>
      </c>
      <c r="AK56" s="6">
        <f t="shared" si="2"/>
        <v>48.07692307692308</v>
      </c>
      <c r="AL56" s="6">
        <f t="shared" si="2"/>
        <v>17.948717948717952</v>
      </c>
      <c r="AM56" s="6">
        <f t="shared" si="2"/>
        <v>18.589743589743591</v>
      </c>
      <c r="AN56" s="6">
        <f t="shared" si="2"/>
        <v>19.871794871794876</v>
      </c>
      <c r="AO56" s="6">
        <f t="shared" si="2"/>
        <v>18.589743589743591</v>
      </c>
      <c r="AP56" s="6">
        <f t="shared" si="2"/>
        <v>12.820512820512819</v>
      </c>
      <c r="AQ56" s="6">
        <f t="shared" si="2"/>
        <v>30.76923076923077</v>
      </c>
      <c r="AR56" s="6">
        <f t="shared" si="2"/>
        <v>19.871794871794876</v>
      </c>
      <c r="AS56" s="6">
        <f t="shared" si="2"/>
        <v>14.743589743589745</v>
      </c>
      <c r="AT56" s="6">
        <f t="shared" si="2"/>
        <v>14.743589743589745</v>
      </c>
      <c r="AU56" s="6">
        <f t="shared" si="2"/>
        <v>18.589743589743591</v>
      </c>
      <c r="AV56" s="6">
        <f t="shared" si="2"/>
        <v>24.358974358974361</v>
      </c>
      <c r="AW56" s="6">
        <f t="shared" si="2"/>
        <v>3.2051282051282084</v>
      </c>
      <c r="AX56" s="6">
        <f t="shared" si="2"/>
        <v>4.4871794871794854</v>
      </c>
      <c r="AY56" s="6">
        <f t="shared" si="2"/>
        <v>28.205128205128212</v>
      </c>
      <c r="AZ56" s="6">
        <f t="shared" si="2"/>
        <v>38.46153846153846</v>
      </c>
      <c r="BA56" s="6">
        <f t="shared" si="2"/>
        <v>26.282051282051285</v>
      </c>
    </row>
    <row r="57" spans="1:53" ht="12.75" x14ac:dyDescent="0.2">
      <c r="A57" s="16" t="s">
        <v>56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>
        <f>((S54-1)/3)*100</f>
        <v>50.641025641025635</v>
      </c>
      <c r="T57" s="6">
        <f t="shared" ref="T57:BA57" si="3">((T54-1)/3)*100</f>
        <v>50.641025641025635</v>
      </c>
      <c r="U57" s="6">
        <f t="shared" si="3"/>
        <v>48.07692307692308</v>
      </c>
      <c r="V57" s="6">
        <f t="shared" si="3"/>
        <v>10.897435897435896</v>
      </c>
      <c r="W57" s="6">
        <f t="shared" si="3"/>
        <v>41.666666666666671</v>
      </c>
      <c r="X57" s="6">
        <f t="shared" si="3"/>
        <v>36.53846153846154</v>
      </c>
      <c r="Y57" s="6">
        <f t="shared" si="3"/>
        <v>39.102564102564095</v>
      </c>
      <c r="Z57" s="6">
        <f t="shared" si="3"/>
        <v>28.205128205128212</v>
      </c>
      <c r="AA57" s="6">
        <f t="shared" si="3"/>
        <v>12.820512820512819</v>
      </c>
      <c r="AB57" s="6">
        <f t="shared" si="3"/>
        <v>18.589743589743591</v>
      </c>
      <c r="AC57" s="6">
        <f t="shared" si="3"/>
        <v>35.897435897435905</v>
      </c>
      <c r="AD57" s="6">
        <f t="shared" si="3"/>
        <v>39.743589743589752</v>
      </c>
      <c r="AE57" s="6">
        <f t="shared" si="3"/>
        <v>23.076923076923077</v>
      </c>
      <c r="AF57" s="6">
        <f t="shared" si="3"/>
        <v>18.589743589743591</v>
      </c>
      <c r="AG57" s="52">
        <f>((AG54-1)/6)*100</f>
        <v>48.717948717948715</v>
      </c>
      <c r="AH57" s="6">
        <f t="shared" si="3"/>
        <v>23.076923076923077</v>
      </c>
      <c r="AI57" s="6">
        <f t="shared" si="3"/>
        <v>37.179487179487182</v>
      </c>
      <c r="AJ57" s="6">
        <f t="shared" si="3"/>
        <v>32.051282051282051</v>
      </c>
      <c r="AK57" s="6">
        <f t="shared" si="3"/>
        <v>48.07692307692308</v>
      </c>
      <c r="AL57" s="6">
        <f t="shared" si="3"/>
        <v>17.948717948717952</v>
      </c>
      <c r="AM57" s="6">
        <f t="shared" si="3"/>
        <v>18.589743589743591</v>
      </c>
      <c r="AN57" s="6">
        <f t="shared" si="3"/>
        <v>19.871794871794876</v>
      </c>
      <c r="AO57" s="6">
        <f t="shared" si="3"/>
        <v>18.589743589743591</v>
      </c>
      <c r="AP57" s="6">
        <f t="shared" si="3"/>
        <v>12.820512820512819</v>
      </c>
      <c r="AQ57" s="6">
        <f t="shared" si="3"/>
        <v>30.76923076923077</v>
      </c>
      <c r="AR57" s="6">
        <f t="shared" si="3"/>
        <v>19.871794871794876</v>
      </c>
      <c r="AS57" s="6">
        <f t="shared" si="3"/>
        <v>14.743589743589745</v>
      </c>
      <c r="AT57" s="6">
        <f t="shared" si="3"/>
        <v>14.743589743589745</v>
      </c>
      <c r="AU57" s="6">
        <f t="shared" si="3"/>
        <v>18.589743589743591</v>
      </c>
      <c r="AV57" s="6">
        <f t="shared" si="3"/>
        <v>24.358974358974361</v>
      </c>
      <c r="AW57" s="6">
        <f t="shared" si="3"/>
        <v>3.2051282051282084</v>
      </c>
      <c r="AX57" s="6">
        <f t="shared" si="3"/>
        <v>4.4871794871794854</v>
      </c>
      <c r="AY57" s="6">
        <f t="shared" si="3"/>
        <v>28.205128205128212</v>
      </c>
      <c r="AZ57" s="6">
        <f t="shared" si="3"/>
        <v>38.46153846153846</v>
      </c>
      <c r="BA57" s="6">
        <f t="shared" si="3"/>
        <v>26.282051282051285</v>
      </c>
    </row>
    <row r="58" spans="1:53" ht="12.75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</row>
    <row r="59" spans="1:53" ht="12.75" x14ac:dyDescent="0.2">
      <c r="A59" s="17" t="s">
        <v>57</v>
      </c>
      <c r="B59" s="18">
        <f>AVERAGE(B2:B53)</f>
        <v>52.615384615384613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</row>
    <row r="60" spans="1:53" ht="12.75" x14ac:dyDescent="0.2">
      <c r="A60" s="17" t="s">
        <v>58</v>
      </c>
      <c r="B60" s="18">
        <f>_xlfn.STDEV.P(B2:B53)</f>
        <v>12.275920529722853</v>
      </c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</row>
    <row r="61" spans="1:53" ht="12.75" x14ac:dyDescent="0.2">
      <c r="A61" s="6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</row>
    <row r="62" spans="1:53" ht="12.75" x14ac:dyDescent="0.2">
      <c r="A62" s="21" t="s">
        <v>59</v>
      </c>
      <c r="B62" s="22"/>
      <c r="C62" s="22">
        <v>9</v>
      </c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</row>
    <row r="63" spans="1:53" ht="12.75" x14ac:dyDescent="0.2">
      <c r="A63" s="21" t="s">
        <v>60</v>
      </c>
      <c r="B63" s="22"/>
      <c r="C63" s="22">
        <v>43</v>
      </c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</row>
    <row r="64" spans="1:53" ht="12.75" x14ac:dyDescent="0.2">
      <c r="A64" s="6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</row>
    <row r="65" spans="1:53" ht="12.75" x14ac:dyDescent="0.2">
      <c r="A65" s="23" t="s">
        <v>61</v>
      </c>
      <c r="B65" s="24"/>
      <c r="C65" s="24"/>
      <c r="D65" s="24">
        <v>47</v>
      </c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</row>
    <row r="66" spans="1:53" ht="12.75" x14ac:dyDescent="0.2">
      <c r="A66" s="23" t="s">
        <v>62</v>
      </c>
      <c r="B66" s="24"/>
      <c r="C66" s="24"/>
      <c r="D66" s="24">
        <f>SUM(D6+D16+D21+D25+D44)</f>
        <v>5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</row>
    <row r="67" spans="1:53" ht="12.75" x14ac:dyDescent="0.2">
      <c r="A67" s="6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</row>
    <row r="68" spans="1:53" ht="12.75" x14ac:dyDescent="0.2">
      <c r="A68" s="27" t="s">
        <v>63</v>
      </c>
      <c r="B68" s="28"/>
      <c r="C68" s="28"/>
      <c r="D68" s="28"/>
      <c r="E68" s="28"/>
      <c r="F68" s="28">
        <v>9</v>
      </c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</row>
    <row r="69" spans="1:53" ht="12.75" x14ac:dyDescent="0.2">
      <c r="A69" s="27" t="s">
        <v>64</v>
      </c>
      <c r="B69" s="28"/>
      <c r="C69" s="28"/>
      <c r="D69" s="28"/>
      <c r="E69" s="28"/>
      <c r="F69" s="28">
        <v>43</v>
      </c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</row>
    <row r="70" spans="1:53" ht="12.75" x14ac:dyDescent="0.2">
      <c r="A70" s="6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</row>
    <row r="71" spans="1:53" ht="12.75" x14ac:dyDescent="0.2">
      <c r="A71" s="29" t="s">
        <v>65</v>
      </c>
      <c r="B71" s="30"/>
      <c r="C71" s="30"/>
      <c r="D71" s="30"/>
      <c r="E71" s="30"/>
      <c r="F71" s="30"/>
      <c r="G71" s="30">
        <v>5</v>
      </c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</row>
    <row r="72" spans="1:53" ht="12.75" x14ac:dyDescent="0.2">
      <c r="A72" s="29" t="s">
        <v>66</v>
      </c>
      <c r="B72" s="30"/>
      <c r="C72" s="30"/>
      <c r="D72" s="30"/>
      <c r="E72" s="30"/>
      <c r="F72" s="30"/>
      <c r="G72" s="30">
        <v>42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</row>
    <row r="73" spans="1:53" ht="12.75" x14ac:dyDescent="0.2">
      <c r="A73" s="29" t="s">
        <v>67</v>
      </c>
      <c r="B73" s="30"/>
      <c r="C73" s="30"/>
      <c r="D73" s="30"/>
      <c r="E73" s="30"/>
      <c r="F73" s="30"/>
      <c r="G73" s="30">
        <v>1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</row>
    <row r="74" spans="1:53" ht="12.75" x14ac:dyDescent="0.2">
      <c r="A74" s="29" t="s">
        <v>68</v>
      </c>
      <c r="B74" s="30"/>
      <c r="C74" s="30"/>
      <c r="D74" s="30"/>
      <c r="E74" s="30"/>
      <c r="F74" s="30"/>
      <c r="G74" s="30">
        <v>4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</row>
    <row r="75" spans="1:53" ht="12.75" x14ac:dyDescent="0.2">
      <c r="A75" s="6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</row>
    <row r="76" spans="1:53" ht="12.75" x14ac:dyDescent="0.2">
      <c r="A76" s="31" t="s">
        <v>69</v>
      </c>
      <c r="B76" s="32"/>
      <c r="C76" s="32"/>
      <c r="D76" s="32"/>
      <c r="E76" s="32"/>
      <c r="F76" s="32"/>
      <c r="G76" s="32"/>
      <c r="H76" s="32">
        <v>31</v>
      </c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</row>
    <row r="77" spans="1:53" ht="12.75" x14ac:dyDescent="0.2">
      <c r="A77" s="31" t="s">
        <v>70</v>
      </c>
      <c r="B77" s="32"/>
      <c r="C77" s="32"/>
      <c r="D77" s="32"/>
      <c r="E77" s="32"/>
      <c r="F77" s="32"/>
      <c r="G77" s="32"/>
      <c r="H77" s="32">
        <v>15</v>
      </c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</row>
    <row r="78" spans="1:53" ht="12.75" x14ac:dyDescent="0.2">
      <c r="A78" s="31" t="s">
        <v>71</v>
      </c>
      <c r="B78" s="32"/>
      <c r="C78" s="32"/>
      <c r="D78" s="32"/>
      <c r="E78" s="32"/>
      <c r="F78" s="32"/>
      <c r="G78" s="32"/>
      <c r="H78" s="32">
        <v>5</v>
      </c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</row>
    <row r="79" spans="1:53" ht="12.75" x14ac:dyDescent="0.2">
      <c r="A79" s="31" t="s">
        <v>72</v>
      </c>
      <c r="B79" s="32"/>
      <c r="C79" s="32"/>
      <c r="D79" s="32"/>
      <c r="E79" s="32"/>
      <c r="F79" s="32"/>
      <c r="G79" s="32"/>
      <c r="H79" s="32">
        <v>1</v>
      </c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</row>
    <row r="80" spans="1:53" ht="12.75" x14ac:dyDescent="0.2">
      <c r="A80" s="6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</row>
    <row r="81" spans="1:53" ht="12.75" x14ac:dyDescent="0.2">
      <c r="A81" s="33" t="s">
        <v>128</v>
      </c>
      <c r="B81" s="34"/>
      <c r="C81" s="34"/>
      <c r="D81" s="34"/>
      <c r="E81" s="34"/>
      <c r="F81" s="34"/>
      <c r="G81" s="34"/>
      <c r="H81" s="34"/>
      <c r="I81" s="34"/>
      <c r="J81" s="34">
        <v>1</v>
      </c>
      <c r="K81" s="10"/>
      <c r="L81" s="10"/>
      <c r="M81" s="10"/>
      <c r="N81" s="10"/>
      <c r="O81" s="10"/>
      <c r="P81" s="10"/>
      <c r="Q81" s="10"/>
      <c r="R81" s="10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</row>
    <row r="82" spans="1:53" ht="12.75" x14ac:dyDescent="0.2">
      <c r="A82" s="33" t="s">
        <v>73</v>
      </c>
      <c r="B82" s="34"/>
      <c r="C82" s="34"/>
      <c r="D82" s="34"/>
      <c r="E82" s="34"/>
      <c r="F82" s="34"/>
      <c r="G82" s="34"/>
      <c r="H82" s="34"/>
      <c r="I82" s="34"/>
      <c r="J82" s="34">
        <v>34</v>
      </c>
      <c r="K82" s="10"/>
      <c r="L82" s="10"/>
      <c r="M82" s="10"/>
      <c r="N82" s="10"/>
      <c r="O82" s="10"/>
      <c r="P82" s="10"/>
      <c r="Q82" s="10"/>
      <c r="R82" s="10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</row>
    <row r="83" spans="1:53" ht="12.75" x14ac:dyDescent="0.2">
      <c r="A83" s="33" t="s">
        <v>74</v>
      </c>
      <c r="B83" s="34"/>
      <c r="C83" s="34"/>
      <c r="D83" s="34"/>
      <c r="E83" s="34"/>
      <c r="F83" s="34"/>
      <c r="G83" s="34"/>
      <c r="H83" s="34"/>
      <c r="I83" s="34"/>
      <c r="J83" s="34">
        <v>1</v>
      </c>
      <c r="K83" s="10"/>
      <c r="L83" s="10"/>
      <c r="M83" s="10"/>
      <c r="N83" s="10"/>
      <c r="O83" s="10"/>
      <c r="P83" s="10"/>
      <c r="Q83" s="10"/>
      <c r="R83" s="10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</row>
    <row r="84" spans="1:53" ht="12.75" x14ac:dyDescent="0.2">
      <c r="A84" s="33" t="s">
        <v>75</v>
      </c>
      <c r="B84" s="34"/>
      <c r="C84" s="34"/>
      <c r="D84" s="34"/>
      <c r="E84" s="34"/>
      <c r="F84" s="34"/>
      <c r="G84" s="34"/>
      <c r="H84" s="34"/>
      <c r="I84" s="34"/>
      <c r="J84" s="34">
        <v>1</v>
      </c>
      <c r="K84" s="10"/>
      <c r="L84" s="10"/>
      <c r="M84" s="10"/>
      <c r="N84" s="10"/>
      <c r="O84" s="10"/>
      <c r="P84" s="10"/>
      <c r="Q84" s="10"/>
      <c r="R84" s="10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</row>
    <row r="85" spans="1:53" ht="12.75" x14ac:dyDescent="0.2">
      <c r="A85" s="33" t="s">
        <v>76</v>
      </c>
      <c r="B85" s="34"/>
      <c r="C85" s="34"/>
      <c r="D85" s="34"/>
      <c r="E85" s="34"/>
      <c r="F85" s="34"/>
      <c r="G85" s="34"/>
      <c r="H85" s="34"/>
      <c r="I85" s="34"/>
      <c r="J85" s="34">
        <v>1</v>
      </c>
      <c r="K85" s="10"/>
      <c r="L85" s="10"/>
      <c r="M85" s="10"/>
      <c r="N85" s="10"/>
      <c r="O85" s="10"/>
      <c r="P85" s="10"/>
      <c r="Q85" s="10"/>
      <c r="R85" s="10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</row>
    <row r="86" spans="1:53" ht="12.75" x14ac:dyDescent="0.2">
      <c r="A86" s="33" t="s">
        <v>77</v>
      </c>
      <c r="B86" s="34"/>
      <c r="C86" s="34"/>
      <c r="D86" s="34"/>
      <c r="E86" s="34"/>
      <c r="F86" s="34"/>
      <c r="G86" s="34"/>
      <c r="H86" s="34"/>
      <c r="I86" s="34"/>
      <c r="J86" s="34">
        <v>3</v>
      </c>
      <c r="K86" s="10"/>
      <c r="L86" s="10"/>
      <c r="M86" s="10"/>
      <c r="N86" s="10"/>
      <c r="O86" s="10"/>
      <c r="P86" s="10"/>
      <c r="Q86" s="10"/>
      <c r="R86" s="10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</row>
    <row r="87" spans="1:53" ht="12.75" x14ac:dyDescent="0.2">
      <c r="A87" s="33" t="s">
        <v>78</v>
      </c>
      <c r="B87" s="34"/>
      <c r="C87" s="34"/>
      <c r="D87" s="34"/>
      <c r="E87" s="34"/>
      <c r="F87" s="34"/>
      <c r="G87" s="34"/>
      <c r="H87" s="34"/>
      <c r="I87" s="34"/>
      <c r="J87" s="34">
        <v>1</v>
      </c>
      <c r="K87" s="10"/>
      <c r="L87" s="10"/>
      <c r="M87" s="10"/>
      <c r="N87" s="10"/>
      <c r="O87" s="10"/>
      <c r="P87" s="10"/>
      <c r="Q87" s="10"/>
      <c r="R87" s="10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</row>
    <row r="88" spans="1:53" ht="12.75" x14ac:dyDescent="0.2">
      <c r="A88" s="33" t="s">
        <v>79</v>
      </c>
      <c r="B88" s="34"/>
      <c r="C88" s="34"/>
      <c r="D88" s="34"/>
      <c r="E88" s="34"/>
      <c r="F88" s="34"/>
      <c r="G88" s="34"/>
      <c r="H88" s="34"/>
      <c r="I88" s="34"/>
      <c r="J88" s="34">
        <v>7</v>
      </c>
      <c r="K88" s="10"/>
      <c r="L88" s="10"/>
      <c r="M88" s="10"/>
      <c r="N88" s="10"/>
      <c r="O88" s="10"/>
      <c r="P88" s="10"/>
      <c r="Q88" s="10"/>
      <c r="R88" s="10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</row>
    <row r="89" spans="1:53" ht="12.75" x14ac:dyDescent="0.2">
      <c r="A89" s="33" t="s">
        <v>80</v>
      </c>
      <c r="B89" s="34"/>
      <c r="C89" s="34"/>
      <c r="D89" s="34"/>
      <c r="E89" s="34"/>
      <c r="F89" s="34"/>
      <c r="G89" s="34"/>
      <c r="H89" s="34"/>
      <c r="I89" s="34"/>
      <c r="J89" s="34">
        <v>1</v>
      </c>
      <c r="K89" s="10"/>
      <c r="L89" s="10"/>
      <c r="M89" s="10"/>
      <c r="N89" s="10"/>
      <c r="O89" s="10"/>
      <c r="P89" s="10"/>
      <c r="Q89" s="10"/>
      <c r="R89" s="10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</row>
    <row r="90" spans="1:53" ht="12.75" x14ac:dyDescent="0.2">
      <c r="A90" s="33" t="s">
        <v>81</v>
      </c>
      <c r="B90" s="34"/>
      <c r="C90" s="34"/>
      <c r="D90" s="34"/>
      <c r="E90" s="34"/>
      <c r="F90" s="34"/>
      <c r="G90" s="34"/>
      <c r="H90" s="34"/>
      <c r="I90" s="34"/>
      <c r="J90" s="34">
        <v>1</v>
      </c>
      <c r="K90" s="10"/>
      <c r="L90" s="10"/>
      <c r="M90" s="10"/>
      <c r="N90" s="10"/>
      <c r="O90" s="10"/>
      <c r="P90" s="10"/>
      <c r="Q90" s="10"/>
      <c r="R90" s="10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2.75" x14ac:dyDescent="0.2">
      <c r="A91" s="33" t="s">
        <v>82</v>
      </c>
      <c r="B91" s="34"/>
      <c r="C91" s="34"/>
      <c r="D91" s="34"/>
      <c r="E91" s="34"/>
      <c r="F91" s="34"/>
      <c r="G91" s="34"/>
      <c r="H91" s="34"/>
      <c r="I91" s="34"/>
      <c r="J91" s="34">
        <v>1</v>
      </c>
      <c r="K91" s="10"/>
      <c r="L91" s="10"/>
      <c r="M91" s="10"/>
      <c r="N91" s="10"/>
      <c r="O91" s="10"/>
      <c r="P91" s="10"/>
      <c r="Q91" s="10"/>
      <c r="R91" s="10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12.75" x14ac:dyDescent="0.2">
      <c r="A92" s="6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</row>
    <row r="93" spans="1:53" ht="12.75" x14ac:dyDescent="0.2">
      <c r="A93" s="25" t="s">
        <v>83</v>
      </c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>
        <v>7</v>
      </c>
      <c r="M93" s="10"/>
      <c r="N93" s="10"/>
      <c r="O93" s="10"/>
      <c r="P93" s="10"/>
      <c r="Q93" s="10"/>
      <c r="R93" s="10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</row>
    <row r="94" spans="1:53" ht="12.75" x14ac:dyDescent="0.2">
      <c r="A94" s="25" t="s">
        <v>84</v>
      </c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>
        <v>7</v>
      </c>
      <c r="M94" s="10"/>
      <c r="N94" s="10"/>
      <c r="O94" s="10"/>
      <c r="P94" s="10"/>
      <c r="Q94" s="10"/>
      <c r="R94" s="10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</row>
    <row r="95" spans="1:53" ht="12.75" x14ac:dyDescent="0.2">
      <c r="A95" s="25" t="s">
        <v>85</v>
      </c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>
        <v>14</v>
      </c>
      <c r="M95" s="10"/>
      <c r="N95" s="10"/>
      <c r="O95" s="10"/>
      <c r="P95" s="10"/>
      <c r="Q95" s="10"/>
      <c r="R95" s="10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</row>
    <row r="96" spans="1:53" ht="12.75" x14ac:dyDescent="0.2">
      <c r="A96" s="25" t="s">
        <v>86</v>
      </c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>
        <v>13</v>
      </c>
      <c r="M96" s="10"/>
      <c r="N96" s="10"/>
      <c r="O96" s="10"/>
      <c r="P96" s="10"/>
      <c r="Q96" s="10"/>
      <c r="R96" s="10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</row>
    <row r="97" spans="1:53" ht="12.75" x14ac:dyDescent="0.2">
      <c r="A97" s="25" t="s">
        <v>87</v>
      </c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>
        <v>11</v>
      </c>
      <c r="M97" s="10"/>
      <c r="N97" s="10"/>
      <c r="O97" s="10"/>
      <c r="P97" s="10"/>
      <c r="Q97" s="10"/>
      <c r="R97" s="10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</row>
    <row r="98" spans="1:53" ht="12.75" x14ac:dyDescent="0.2">
      <c r="A98" s="25" t="s">
        <v>88</v>
      </c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>
        <v>0</v>
      </c>
      <c r="M98" s="10"/>
      <c r="N98" s="10"/>
      <c r="O98" s="10"/>
      <c r="P98" s="10"/>
      <c r="Q98" s="10"/>
      <c r="R98" s="10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</row>
    <row r="99" spans="1:53" ht="12.75" x14ac:dyDescent="0.2">
      <c r="A99" s="6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</row>
    <row r="100" spans="1:53" ht="12.75" x14ac:dyDescent="0.2">
      <c r="A100" s="35" t="s">
        <v>89</v>
      </c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>
        <v>19</v>
      </c>
      <c r="N100" s="10"/>
      <c r="O100" s="10"/>
      <c r="P100" s="10"/>
      <c r="Q100" s="10"/>
      <c r="R100" s="10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</row>
    <row r="101" spans="1:53" ht="12.75" x14ac:dyDescent="0.2">
      <c r="A101" s="35" t="s">
        <v>90</v>
      </c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>
        <v>33</v>
      </c>
      <c r="N101" s="10"/>
      <c r="O101" s="10"/>
      <c r="P101" s="10"/>
      <c r="Q101" s="10"/>
      <c r="R101" s="10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</row>
    <row r="102" spans="1:53" ht="12.75" x14ac:dyDescent="0.2">
      <c r="A102" s="6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</row>
    <row r="103" spans="1:53" ht="12.75" x14ac:dyDescent="0.2">
      <c r="A103" s="17" t="s">
        <v>91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>
        <v>21</v>
      </c>
      <c r="R103" s="10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</row>
    <row r="104" spans="1:53" ht="12.75" x14ac:dyDescent="0.2">
      <c r="A104" s="17" t="s">
        <v>92</v>
      </c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>
        <v>31</v>
      </c>
      <c r="R104" s="10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</row>
    <row r="105" spans="1:53" ht="12.75" x14ac:dyDescent="0.2">
      <c r="A105" s="6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</row>
    <row r="106" spans="1:53" ht="12.75" x14ac:dyDescent="0.2">
      <c r="A106" s="19" t="s">
        <v>93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>
        <v>48</v>
      </c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</row>
    <row r="107" spans="1:53" ht="12.75" x14ac:dyDescent="0.2">
      <c r="A107" s="19" t="s">
        <v>94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>
        <v>2</v>
      </c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</row>
    <row r="108" spans="1:53" ht="12.75" x14ac:dyDescent="0.2">
      <c r="A108" s="19" t="s">
        <v>95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>
        <v>2</v>
      </c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</row>
    <row r="109" spans="1:53" ht="12.75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</row>
    <row r="110" spans="1:53" ht="12.75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</row>
    <row r="111" spans="1:53" ht="12.75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</row>
    <row r="112" spans="1:53" ht="12.75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</row>
    <row r="113" spans="1:53" ht="12.75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</row>
    <row r="114" spans="1:53" ht="12.75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</row>
    <row r="115" spans="1:53" ht="12.75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</row>
    <row r="116" spans="1:53" ht="12.75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</row>
    <row r="117" spans="1:53" ht="12.75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</row>
    <row r="118" spans="1:53" ht="12.75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</row>
    <row r="119" spans="1:53" ht="12.75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</row>
    <row r="120" spans="1:53" ht="12.75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</row>
    <row r="121" spans="1:53" ht="12.75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</row>
    <row r="122" spans="1:53" ht="12.75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</row>
    <row r="123" spans="1:53" ht="12.75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</row>
    <row r="124" spans="1:53" ht="12.75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</row>
    <row r="125" spans="1:53" ht="12.75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</row>
    <row r="126" spans="1:53" ht="12.75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</row>
    <row r="127" spans="1:53" ht="12.75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</row>
    <row r="128" spans="1:53" ht="12.75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</row>
    <row r="129" spans="1:53" ht="12.75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</row>
    <row r="130" spans="1:53" ht="12.75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</row>
    <row r="131" spans="1:53" ht="12.75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</row>
    <row r="132" spans="1:53" ht="12.75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</row>
    <row r="133" spans="1:53" ht="12.75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</row>
    <row r="134" spans="1:53" ht="12.75" x14ac:dyDescent="0.2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</row>
    <row r="135" spans="1:53" ht="12.75" x14ac:dyDescent="0.2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</row>
    <row r="136" spans="1:53" ht="12.75" x14ac:dyDescent="0.2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</row>
    <row r="137" spans="1:53" ht="12.75" x14ac:dyDescent="0.2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</row>
    <row r="138" spans="1:53" ht="12.75" x14ac:dyDescent="0.2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</row>
    <row r="139" spans="1:53" ht="12.75" x14ac:dyDescent="0.2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</row>
    <row r="140" spans="1:53" ht="12.75" x14ac:dyDescent="0.2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</row>
    <row r="141" spans="1:53" ht="12.75" x14ac:dyDescent="0.2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</row>
    <row r="142" spans="1:53" ht="12.75" x14ac:dyDescent="0.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</row>
    <row r="143" spans="1:53" ht="12.75" x14ac:dyDescent="0.2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</row>
    <row r="144" spans="1:53" ht="12.75" x14ac:dyDescent="0.2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</row>
    <row r="145" spans="1:53" ht="12.75" x14ac:dyDescent="0.2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</row>
    <row r="146" spans="1:53" ht="12.75" x14ac:dyDescent="0.2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</row>
    <row r="147" spans="1:53" ht="12.75" x14ac:dyDescent="0.2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</row>
    <row r="148" spans="1:53" ht="12.75" x14ac:dyDescent="0.2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</row>
    <row r="149" spans="1:53" ht="12.75" x14ac:dyDescent="0.2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</row>
    <row r="150" spans="1:53" ht="12.75" x14ac:dyDescent="0.2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</row>
    <row r="151" spans="1:53" ht="12.75" x14ac:dyDescent="0.2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</row>
    <row r="152" spans="1:53" ht="12.75" x14ac:dyDescent="0.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</row>
    <row r="153" spans="1:53" ht="12.75" x14ac:dyDescent="0.2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</row>
    <row r="154" spans="1:53" ht="12.75" x14ac:dyDescent="0.2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</row>
    <row r="155" spans="1:53" ht="12.75" x14ac:dyDescent="0.2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</row>
    <row r="156" spans="1:53" ht="12.75" x14ac:dyDescent="0.2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</row>
    <row r="157" spans="1:53" ht="12.75" x14ac:dyDescent="0.2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</row>
    <row r="158" spans="1:53" ht="12.75" x14ac:dyDescent="0.2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</row>
    <row r="159" spans="1:53" ht="12.75" x14ac:dyDescent="0.2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</row>
    <row r="160" spans="1:53" ht="12.75" x14ac:dyDescent="0.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</row>
    <row r="161" spans="1:53" ht="12.75" x14ac:dyDescent="0.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</row>
    <row r="162" spans="1:53" ht="12.75" x14ac:dyDescent="0.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</row>
    <row r="163" spans="1:53" ht="12.75" x14ac:dyDescent="0.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</row>
    <row r="164" spans="1:53" ht="12.75" x14ac:dyDescent="0.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</row>
    <row r="165" spans="1:53" ht="12.75" x14ac:dyDescent="0.2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</row>
    <row r="166" spans="1:53" ht="12.75" x14ac:dyDescent="0.2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</row>
    <row r="167" spans="1:53" ht="12.75" x14ac:dyDescent="0.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</row>
    <row r="168" spans="1:53" ht="12.75" x14ac:dyDescent="0.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</row>
    <row r="169" spans="1:53" ht="12.75" x14ac:dyDescent="0.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</row>
    <row r="170" spans="1:53" ht="12.75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</row>
    <row r="171" spans="1:53" ht="12.75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</row>
    <row r="172" spans="1:53" ht="12.75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</row>
    <row r="173" spans="1:53" ht="12.75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</row>
    <row r="174" spans="1:53" ht="12.75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</row>
    <row r="175" spans="1:53" ht="12.75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</row>
    <row r="176" spans="1:53" ht="12.75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</row>
    <row r="177" spans="1:53" ht="12.75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</row>
    <row r="178" spans="1:53" ht="12.75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</row>
    <row r="179" spans="1:53" ht="12.75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</row>
    <row r="180" spans="1:53" ht="12.75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</row>
    <row r="181" spans="1:53" ht="12.75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</row>
    <row r="182" spans="1:53" ht="12.75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</row>
    <row r="183" spans="1:53" ht="12.75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</row>
    <row r="184" spans="1:53" ht="12.75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</row>
    <row r="185" spans="1:53" ht="12.75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</row>
    <row r="186" spans="1:53" ht="12.75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</row>
    <row r="187" spans="1:53" ht="12.75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</row>
    <row r="188" spans="1:53" ht="12.75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</row>
    <row r="189" spans="1:53" ht="12.75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</row>
    <row r="190" spans="1:53" ht="12.75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</row>
    <row r="191" spans="1:53" ht="12.75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</row>
    <row r="192" spans="1:53" ht="12.75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</row>
    <row r="193" spans="1:53" ht="12.75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</row>
    <row r="194" spans="1:53" ht="12.75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</row>
    <row r="195" spans="1:53" ht="12.75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</row>
    <row r="196" spans="1:53" ht="12.75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</row>
    <row r="197" spans="1:53" ht="12.75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</row>
    <row r="198" spans="1:53" ht="12.75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</row>
    <row r="199" spans="1:53" ht="12.75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</row>
    <row r="200" spans="1:53" ht="12.75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</row>
    <row r="201" spans="1:53" ht="12.75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</row>
    <row r="202" spans="1:53" ht="12.75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</row>
    <row r="203" spans="1:53" ht="12.75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</row>
    <row r="204" spans="1:53" ht="12.75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</row>
    <row r="205" spans="1:53" ht="12.75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</row>
    <row r="206" spans="1:53" ht="12.75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</row>
    <row r="207" spans="1:53" ht="12.75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</row>
    <row r="208" spans="1:53" ht="12.75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</row>
    <row r="209" spans="1:53" ht="12.75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</row>
    <row r="210" spans="1:53" ht="12.75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</row>
    <row r="211" spans="1:53" ht="12.75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</row>
    <row r="212" spans="1:53" ht="12.75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</row>
    <row r="213" spans="1:53" ht="12.75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</row>
    <row r="214" spans="1:53" ht="12.75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</row>
    <row r="215" spans="1:53" ht="12.75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</row>
    <row r="216" spans="1:53" ht="12.75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</row>
    <row r="217" spans="1:53" ht="12.75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</row>
    <row r="218" spans="1:53" ht="12.75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</row>
    <row r="219" spans="1:53" ht="12.75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</row>
    <row r="220" spans="1:53" ht="12.75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</row>
    <row r="221" spans="1:53" ht="12.75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</row>
    <row r="222" spans="1:53" ht="12.75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</row>
    <row r="223" spans="1:53" ht="12.75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</row>
    <row r="224" spans="1:53" ht="12.75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</row>
    <row r="225" spans="1:53" ht="12.75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</row>
    <row r="226" spans="1:53" ht="12.75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</row>
    <row r="227" spans="1:53" ht="12.75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</row>
    <row r="228" spans="1:53" ht="12.75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</row>
    <row r="229" spans="1:53" ht="12.75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</row>
    <row r="230" spans="1:53" ht="12.75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</row>
    <row r="231" spans="1:53" ht="12.75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</row>
    <row r="232" spans="1:53" ht="12.75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</row>
    <row r="233" spans="1:53" ht="12.75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</row>
    <row r="234" spans="1:53" ht="12.75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</row>
    <row r="235" spans="1:53" ht="12.75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</row>
    <row r="236" spans="1:53" ht="12.75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</row>
    <row r="237" spans="1:53" ht="12.75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</row>
    <row r="238" spans="1:53" ht="12.75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</row>
    <row r="239" spans="1:53" ht="12.75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</row>
    <row r="240" spans="1:53" ht="12.75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</row>
    <row r="241" spans="1:53" ht="12.75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</row>
    <row r="242" spans="1:53" ht="12.75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</row>
    <row r="243" spans="1:53" ht="12.75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</row>
    <row r="244" spans="1:53" ht="12.75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</row>
    <row r="245" spans="1:53" ht="12.75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</row>
    <row r="246" spans="1:53" ht="12.75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</row>
    <row r="247" spans="1:53" ht="12.75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</row>
    <row r="248" spans="1:53" ht="12.75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</row>
    <row r="249" spans="1:53" ht="12.75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</row>
    <row r="250" spans="1:53" ht="12.75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</row>
    <row r="251" spans="1:53" ht="12.75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</row>
    <row r="252" spans="1:53" ht="12.75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</row>
    <row r="253" spans="1:53" ht="12.75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</row>
    <row r="254" spans="1:53" ht="12.75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</row>
    <row r="255" spans="1:53" ht="12.75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</row>
    <row r="256" spans="1:53" ht="12.75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</row>
    <row r="257" spans="1:53" ht="12.75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</row>
    <row r="258" spans="1:53" ht="12.75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</row>
    <row r="259" spans="1:53" ht="12.75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</row>
    <row r="260" spans="1:53" ht="12.75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</row>
    <row r="261" spans="1:53" ht="12.75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</row>
    <row r="262" spans="1:53" ht="12.75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</row>
    <row r="263" spans="1:53" ht="12.75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</row>
    <row r="264" spans="1:53" ht="12.75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</row>
    <row r="265" spans="1:53" ht="12.75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</row>
    <row r="266" spans="1:53" ht="12.75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</row>
    <row r="267" spans="1:53" ht="12.75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</row>
    <row r="268" spans="1:53" ht="12.75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</row>
    <row r="269" spans="1:53" ht="12.75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</row>
    <row r="270" spans="1:53" ht="12.75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</row>
    <row r="271" spans="1:53" ht="12.75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</row>
    <row r="272" spans="1:53" ht="12.75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</row>
    <row r="273" spans="1:53" ht="12.75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</row>
    <row r="274" spans="1:53" ht="12.75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</row>
    <row r="275" spans="1:53" ht="12.75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</row>
    <row r="276" spans="1:53" ht="12.75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</row>
    <row r="277" spans="1:53" ht="12.75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</row>
    <row r="278" spans="1:53" ht="12.75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</row>
    <row r="279" spans="1:53" ht="12.75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</row>
    <row r="280" spans="1:53" ht="12.75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</row>
    <row r="281" spans="1:53" ht="12.75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</row>
    <row r="282" spans="1:53" ht="12.75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</row>
    <row r="283" spans="1:53" ht="12.75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</row>
    <row r="284" spans="1:53" ht="12.75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</row>
    <row r="285" spans="1:53" ht="12.75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</row>
    <row r="286" spans="1:53" ht="12.75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</row>
    <row r="287" spans="1:53" ht="12.75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</row>
    <row r="288" spans="1:53" ht="12.75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</row>
    <row r="289" spans="1:53" ht="12.75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</row>
    <row r="290" spans="1:53" ht="12.75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</row>
    <row r="291" spans="1:53" ht="12.75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</row>
    <row r="292" spans="1:53" ht="12.75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</row>
    <row r="293" spans="1:53" ht="12.75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</row>
    <row r="294" spans="1:53" ht="12.75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</row>
    <row r="295" spans="1:53" ht="12.75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</row>
    <row r="296" spans="1:53" ht="12.75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</row>
    <row r="297" spans="1:53" ht="12.75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</row>
    <row r="298" spans="1:53" ht="12.75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</row>
    <row r="299" spans="1:53" ht="12.75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</row>
    <row r="300" spans="1:53" ht="12.75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</row>
    <row r="301" spans="1:53" ht="12.75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</row>
    <row r="302" spans="1:53" ht="12.75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</row>
    <row r="303" spans="1:53" ht="12.75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</row>
    <row r="304" spans="1:53" ht="12.75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</row>
    <row r="305" spans="1:53" ht="12.75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</row>
    <row r="306" spans="1:53" ht="12.75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</row>
    <row r="307" spans="1:53" ht="12.75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  <c r="BA307" s="6"/>
    </row>
    <row r="308" spans="1:53" ht="12.75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  <c r="BA308" s="6"/>
    </row>
    <row r="309" spans="1:53" ht="12.75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</row>
    <row r="310" spans="1:53" ht="12.75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</row>
    <row r="311" spans="1:53" ht="12.75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</row>
    <row r="312" spans="1:53" ht="12.75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</row>
    <row r="313" spans="1:53" ht="12.75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</row>
    <row r="314" spans="1:53" ht="12.75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</row>
    <row r="315" spans="1:53" ht="12.75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</row>
    <row r="316" spans="1:53" ht="12.75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</row>
    <row r="317" spans="1:53" ht="12.75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</row>
    <row r="318" spans="1:53" ht="12.75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</row>
    <row r="319" spans="1:53" ht="12.75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</row>
    <row r="320" spans="1:53" ht="12.75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</row>
    <row r="321" spans="1:53" ht="12.75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</row>
    <row r="322" spans="1:53" ht="12.75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</row>
    <row r="323" spans="1:53" ht="12.75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</row>
    <row r="324" spans="1:53" ht="12.75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</row>
    <row r="325" spans="1:53" ht="12.75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</row>
    <row r="326" spans="1:53" ht="12.75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</row>
    <row r="327" spans="1:53" ht="12.75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</row>
    <row r="328" spans="1:53" ht="12.75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</row>
    <row r="329" spans="1:53" ht="12.75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</row>
    <row r="330" spans="1:53" ht="12.75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</row>
    <row r="331" spans="1:53" ht="12.75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</row>
    <row r="332" spans="1:53" ht="12.75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</row>
    <row r="333" spans="1:53" ht="12.75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</row>
    <row r="334" spans="1:53" ht="12.75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</row>
    <row r="335" spans="1:53" ht="12.75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</row>
    <row r="336" spans="1:53" ht="12.75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</row>
    <row r="337" spans="1:53" ht="12.75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</row>
    <row r="338" spans="1:53" ht="12.75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</row>
    <row r="339" spans="1:53" ht="12.75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</row>
    <row r="340" spans="1:53" ht="12.75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</row>
    <row r="341" spans="1:53" ht="12.75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</row>
    <row r="342" spans="1:53" ht="12.75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</row>
    <row r="343" spans="1:53" ht="12.75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</row>
    <row r="344" spans="1:53" ht="12.75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</row>
    <row r="345" spans="1:53" ht="12.75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</row>
    <row r="346" spans="1:53" ht="12.75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</row>
    <row r="347" spans="1:53" ht="12.75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</row>
    <row r="348" spans="1:53" ht="12.75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</row>
    <row r="349" spans="1:53" ht="12.75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</row>
    <row r="350" spans="1:53" ht="12.75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</row>
    <row r="351" spans="1:53" ht="12.75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</row>
    <row r="352" spans="1:53" ht="12.75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</row>
    <row r="353" spans="1:53" ht="12.75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</row>
    <row r="354" spans="1:53" ht="12.75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</row>
    <row r="355" spans="1:53" ht="12.75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</row>
    <row r="356" spans="1:53" ht="12.75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</row>
    <row r="357" spans="1:53" ht="12.75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</row>
    <row r="358" spans="1:53" ht="12.75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</row>
    <row r="359" spans="1:53" ht="12.75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</row>
    <row r="360" spans="1:53" ht="12.75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</row>
    <row r="361" spans="1:53" ht="12.75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</row>
    <row r="362" spans="1:53" ht="12.75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</row>
    <row r="363" spans="1:53" ht="12.75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</row>
    <row r="364" spans="1:53" ht="12.75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</row>
    <row r="365" spans="1:53" ht="12.75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</row>
    <row r="366" spans="1:53" ht="12.75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</row>
    <row r="367" spans="1:53" ht="12.75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</row>
    <row r="368" spans="1:53" ht="12.75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</row>
    <row r="369" spans="1:53" ht="12.75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</row>
    <row r="370" spans="1:53" ht="12.75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</row>
    <row r="371" spans="1:53" ht="12.75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</row>
    <row r="372" spans="1:53" ht="12.75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</row>
    <row r="373" spans="1:53" ht="12.75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</row>
    <row r="374" spans="1:53" ht="12.75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</row>
    <row r="375" spans="1:53" ht="12.75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</row>
    <row r="376" spans="1:53" ht="12.75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</row>
    <row r="377" spans="1:53" ht="12.75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</row>
    <row r="378" spans="1:53" ht="12.75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</row>
    <row r="379" spans="1:53" ht="12.75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</row>
    <row r="380" spans="1:53" ht="12.75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</row>
    <row r="381" spans="1:53" ht="12.75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</row>
    <row r="382" spans="1:53" ht="12.75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</row>
    <row r="383" spans="1:53" ht="12.75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</row>
    <row r="384" spans="1:53" ht="12.75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</row>
    <row r="385" spans="1:53" ht="12.75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</row>
    <row r="386" spans="1:53" ht="12.75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</row>
    <row r="387" spans="1:53" ht="12.75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</row>
    <row r="388" spans="1:53" ht="12.75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</row>
    <row r="389" spans="1:53" ht="12.75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</row>
    <row r="390" spans="1:53" ht="12.75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</row>
    <row r="391" spans="1:53" ht="12.75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</row>
    <row r="392" spans="1:53" ht="12.75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</row>
    <row r="393" spans="1:53" ht="12.75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</row>
    <row r="394" spans="1:53" ht="12.75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</row>
    <row r="395" spans="1:53" ht="12.75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</row>
    <row r="396" spans="1:53" ht="12.75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</row>
    <row r="397" spans="1:53" ht="12.75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</row>
    <row r="398" spans="1:53" ht="12.75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</row>
    <row r="399" spans="1:53" ht="12.75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</row>
    <row r="400" spans="1:53" ht="12.75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</row>
    <row r="401" spans="1:53" ht="12.75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</row>
    <row r="402" spans="1:53" ht="12.75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</row>
    <row r="403" spans="1:53" ht="12.75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</row>
    <row r="404" spans="1:53" ht="12.75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</row>
    <row r="405" spans="1:53" ht="12.75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</row>
    <row r="406" spans="1:53" ht="12.75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</row>
    <row r="407" spans="1:53" ht="12.75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</row>
    <row r="408" spans="1:53" ht="12.75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</row>
    <row r="409" spans="1:53" ht="12.75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</row>
    <row r="410" spans="1:53" ht="12.75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</row>
    <row r="411" spans="1:53" ht="12.75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</row>
    <row r="412" spans="1:53" ht="12.75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</row>
    <row r="413" spans="1:53" ht="12.75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</row>
    <row r="414" spans="1:53" ht="12.75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</row>
    <row r="415" spans="1:53" ht="12.75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</row>
    <row r="416" spans="1:53" ht="12.75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</row>
    <row r="417" spans="1:53" ht="12.75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</row>
    <row r="418" spans="1:53" ht="12.75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</row>
    <row r="419" spans="1:53" ht="12.75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</row>
    <row r="420" spans="1:53" ht="12.75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</row>
    <row r="421" spans="1:53" ht="12.75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</row>
    <row r="422" spans="1:53" ht="12.75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</row>
    <row r="423" spans="1:53" ht="12.75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</row>
    <row r="424" spans="1:53" ht="12.75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</row>
    <row r="425" spans="1:53" ht="12.75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</row>
    <row r="426" spans="1:53" ht="12.75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</row>
    <row r="427" spans="1:53" ht="12.75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</row>
    <row r="428" spans="1:53" ht="12.75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</row>
    <row r="429" spans="1:53" ht="12.75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</row>
    <row r="430" spans="1:53" ht="12.75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</row>
    <row r="431" spans="1:53" ht="12.75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</row>
    <row r="432" spans="1:53" ht="12.75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</row>
    <row r="433" spans="1:53" ht="12.75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</row>
    <row r="434" spans="1:53" ht="12.75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</row>
    <row r="435" spans="1:53" ht="12.75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</row>
    <row r="436" spans="1:53" ht="12.75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</row>
    <row r="437" spans="1:53" ht="12.75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</row>
    <row r="438" spans="1:53" ht="12.75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</row>
    <row r="439" spans="1:53" ht="12.75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</row>
    <row r="440" spans="1:53" ht="12.75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</row>
    <row r="441" spans="1:53" ht="12.75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</row>
    <row r="442" spans="1:53" ht="12.75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</row>
    <row r="443" spans="1:53" ht="12.75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</row>
    <row r="444" spans="1:53" ht="12.75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</row>
    <row r="445" spans="1:53" ht="12.75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</row>
    <row r="446" spans="1:53" ht="12.75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</row>
    <row r="447" spans="1:53" ht="12.75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</row>
    <row r="448" spans="1:53" ht="12.75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  <c r="BA448" s="6"/>
    </row>
    <row r="449" spans="1:53" ht="12.75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</row>
    <row r="450" spans="1:53" ht="12.75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  <c r="BA450" s="6"/>
    </row>
    <row r="451" spans="1:53" ht="12.75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  <c r="BA451" s="6"/>
    </row>
    <row r="452" spans="1:53" ht="12.75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  <c r="BA452" s="6"/>
    </row>
    <row r="453" spans="1:53" ht="12.75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  <c r="BA453" s="6"/>
    </row>
    <row r="454" spans="1:53" ht="12.75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  <c r="BA454" s="6"/>
    </row>
    <row r="455" spans="1:53" ht="12.75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  <c r="BA455" s="6"/>
    </row>
    <row r="456" spans="1:53" ht="12.75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</row>
    <row r="457" spans="1:53" ht="12.75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</row>
    <row r="458" spans="1:53" ht="12.75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</row>
    <row r="459" spans="1:53" ht="12.75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</row>
    <row r="460" spans="1:53" ht="12.75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</row>
    <row r="461" spans="1:53" ht="12.75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</row>
    <row r="462" spans="1:53" ht="12.75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</row>
    <row r="463" spans="1:53" ht="12.75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</row>
    <row r="464" spans="1:53" ht="12.75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</row>
    <row r="465" spans="1:53" ht="12.75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</row>
    <row r="466" spans="1:53" ht="12.75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</row>
    <row r="467" spans="1:53" ht="12.75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</row>
    <row r="468" spans="1:53" ht="12.75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</row>
    <row r="469" spans="1:53" ht="12.75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</row>
    <row r="470" spans="1:53" ht="12.75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</row>
    <row r="471" spans="1:53" ht="12.75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</row>
    <row r="472" spans="1:53" ht="12.75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</row>
    <row r="473" spans="1:53" ht="12.75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</row>
    <row r="474" spans="1:53" ht="12.75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</row>
    <row r="475" spans="1:53" ht="12.75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</row>
    <row r="476" spans="1:53" ht="12.75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</row>
    <row r="477" spans="1:53" ht="12.75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</row>
    <row r="478" spans="1:53" ht="12.75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</row>
    <row r="479" spans="1:53" ht="12.75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W479" s="6"/>
      <c r="AX479" s="6"/>
      <c r="AY479" s="6"/>
      <c r="AZ479" s="6"/>
      <c r="BA479" s="6"/>
    </row>
    <row r="480" spans="1:53" ht="12.75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</row>
    <row r="481" spans="1:53" ht="12.75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</row>
    <row r="482" spans="1:53" ht="12.75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</row>
    <row r="483" spans="1:53" ht="12.75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</row>
    <row r="484" spans="1:53" ht="12.75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</row>
    <row r="485" spans="1:53" ht="12.75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</row>
    <row r="486" spans="1:53" ht="12.75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</row>
    <row r="487" spans="1:53" ht="12.75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</row>
    <row r="488" spans="1:53" ht="12.75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</row>
    <row r="489" spans="1:53" ht="12.75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</row>
    <row r="490" spans="1:53" ht="12.75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</row>
    <row r="491" spans="1:53" ht="12.75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</row>
    <row r="492" spans="1:53" ht="12.75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</row>
    <row r="493" spans="1:53" ht="12.75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</row>
    <row r="494" spans="1:53" ht="12.75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</row>
    <row r="495" spans="1:53" ht="12.75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</row>
    <row r="496" spans="1:53" ht="12.75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</row>
    <row r="497" spans="1:53" ht="12.75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T497" s="6"/>
      <c r="AU497" s="6"/>
      <c r="AV497" s="6"/>
      <c r="AW497" s="6"/>
      <c r="AX497" s="6"/>
      <c r="AY497" s="6"/>
      <c r="AZ497" s="6"/>
      <c r="BA497" s="6"/>
    </row>
    <row r="498" spans="1:53" ht="12.75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</row>
    <row r="499" spans="1:53" ht="12.75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</row>
    <row r="500" spans="1:53" ht="12.75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  <c r="BA500" s="6"/>
    </row>
    <row r="501" spans="1:53" ht="12.75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</row>
    <row r="502" spans="1:53" ht="12.75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T502" s="6"/>
      <c r="AU502" s="6"/>
      <c r="AV502" s="6"/>
      <c r="AW502" s="6"/>
      <c r="AX502" s="6"/>
      <c r="AY502" s="6"/>
      <c r="AZ502" s="6"/>
      <c r="BA502" s="6"/>
    </row>
    <row r="503" spans="1:53" ht="12.75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  <c r="AL503" s="6"/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</row>
    <row r="504" spans="1:53" ht="12.75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</row>
    <row r="505" spans="1:53" ht="12.75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</row>
    <row r="506" spans="1:53" ht="12.75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  <c r="AL506" s="6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</row>
    <row r="507" spans="1:53" ht="12.75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  <c r="AL507" s="6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</row>
    <row r="508" spans="1:53" ht="12.75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</row>
    <row r="509" spans="1:53" ht="12.75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  <c r="AL509" s="6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</row>
    <row r="510" spans="1:53" ht="12.75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  <c r="AL510" s="6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</row>
    <row r="511" spans="1:53" ht="12.75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</row>
    <row r="512" spans="1:53" ht="12.75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  <c r="AL512" s="6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</row>
    <row r="513" spans="1:53" ht="12.75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  <c r="AL513" s="6"/>
      <c r="AM513" s="6"/>
      <c r="AN513" s="6"/>
      <c r="AO513" s="6"/>
      <c r="AP513" s="6"/>
      <c r="AQ513" s="6"/>
      <c r="AR513" s="6"/>
      <c r="AS513" s="6"/>
      <c r="AT513" s="6"/>
      <c r="AU513" s="6"/>
      <c r="AV513" s="6"/>
      <c r="AW513" s="6"/>
      <c r="AX513" s="6"/>
      <c r="AY513" s="6"/>
      <c r="AZ513" s="6"/>
      <c r="BA513" s="6"/>
    </row>
    <row r="514" spans="1:53" ht="12.75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</row>
    <row r="515" spans="1:53" ht="12.75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  <c r="AL515" s="6"/>
      <c r="AM515" s="6"/>
      <c r="AN515" s="6"/>
      <c r="AO515" s="6"/>
      <c r="AP515" s="6"/>
      <c r="AQ515" s="6"/>
      <c r="AR515" s="6"/>
      <c r="AS515" s="6"/>
      <c r="AT515" s="6"/>
      <c r="AU515" s="6"/>
      <c r="AV515" s="6"/>
      <c r="AW515" s="6"/>
      <c r="AX515" s="6"/>
      <c r="AY515" s="6"/>
      <c r="AZ515" s="6"/>
      <c r="BA515" s="6"/>
    </row>
    <row r="516" spans="1:53" ht="12.75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</row>
    <row r="517" spans="1:53" ht="12.75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</row>
    <row r="518" spans="1:53" ht="12.75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  <c r="AK518" s="6"/>
      <c r="AL518" s="6"/>
      <c r="AM518" s="6"/>
      <c r="AN518" s="6"/>
      <c r="AO518" s="6"/>
      <c r="AP518" s="6"/>
      <c r="AQ518" s="6"/>
      <c r="AR518" s="6"/>
      <c r="AS518" s="6"/>
      <c r="AT518" s="6"/>
      <c r="AU518" s="6"/>
      <c r="AV518" s="6"/>
      <c r="AW518" s="6"/>
      <c r="AX518" s="6"/>
      <c r="AY518" s="6"/>
      <c r="AZ518" s="6"/>
      <c r="BA518" s="6"/>
    </row>
    <row r="519" spans="1:53" ht="12.75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</row>
    <row r="520" spans="1:53" ht="12.75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  <c r="AL520" s="6"/>
      <c r="AM520" s="6"/>
      <c r="AN520" s="6"/>
      <c r="AO520" s="6"/>
      <c r="AP520" s="6"/>
      <c r="AQ520" s="6"/>
      <c r="AR520" s="6"/>
      <c r="AS520" s="6"/>
      <c r="AT520" s="6"/>
      <c r="AU520" s="6"/>
      <c r="AV520" s="6"/>
      <c r="AW520" s="6"/>
      <c r="AX520" s="6"/>
      <c r="AY520" s="6"/>
      <c r="AZ520" s="6"/>
      <c r="BA520" s="6"/>
    </row>
    <row r="521" spans="1:53" ht="12.75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6"/>
      <c r="AL521" s="6"/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</row>
    <row r="522" spans="1:53" ht="12.75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</row>
    <row r="523" spans="1:53" ht="12.75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  <c r="AL523" s="6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</row>
    <row r="524" spans="1:53" ht="12.75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  <c r="AL524" s="6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</row>
    <row r="525" spans="1:53" ht="12.75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  <c r="AL525" s="6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</row>
    <row r="526" spans="1:53" ht="12.75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W526" s="6"/>
      <c r="AX526" s="6"/>
      <c r="AY526" s="6"/>
      <c r="AZ526" s="6"/>
      <c r="BA526" s="6"/>
    </row>
    <row r="527" spans="1:53" ht="12.75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W527" s="6"/>
      <c r="AX527" s="6"/>
      <c r="AY527" s="6"/>
      <c r="AZ527" s="6"/>
      <c r="BA527" s="6"/>
    </row>
    <row r="528" spans="1:53" ht="12.75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  <c r="AL528" s="6"/>
      <c r="AM528" s="6"/>
      <c r="AN528" s="6"/>
      <c r="AO528" s="6"/>
      <c r="AP528" s="6"/>
      <c r="AQ528" s="6"/>
      <c r="AR528" s="6"/>
      <c r="AS528" s="6"/>
      <c r="AT528" s="6"/>
      <c r="AU528" s="6"/>
      <c r="AV528" s="6"/>
      <c r="AW528" s="6"/>
      <c r="AX528" s="6"/>
      <c r="AY528" s="6"/>
      <c r="AZ528" s="6"/>
      <c r="BA528" s="6"/>
    </row>
    <row r="529" spans="1:53" ht="12.75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</row>
    <row r="530" spans="1:53" ht="12.75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  <c r="AL530" s="6"/>
      <c r="AM530" s="6"/>
      <c r="AN530" s="6"/>
      <c r="AO530" s="6"/>
      <c r="AP530" s="6"/>
      <c r="AQ530" s="6"/>
      <c r="AR530" s="6"/>
      <c r="AS530" s="6"/>
      <c r="AT530" s="6"/>
      <c r="AU530" s="6"/>
      <c r="AV530" s="6"/>
      <c r="AW530" s="6"/>
      <c r="AX530" s="6"/>
      <c r="AY530" s="6"/>
      <c r="AZ530" s="6"/>
      <c r="BA530" s="6"/>
    </row>
    <row r="531" spans="1:53" ht="12.75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</row>
    <row r="532" spans="1:53" ht="12.75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</row>
    <row r="533" spans="1:53" ht="12.75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</row>
    <row r="534" spans="1:53" ht="12.75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</row>
    <row r="535" spans="1:53" ht="12.75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  <c r="AL535" s="6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</row>
    <row r="536" spans="1:53" ht="12.75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</row>
    <row r="537" spans="1:53" ht="12.75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  <c r="AN537" s="6"/>
      <c r="AO537" s="6"/>
      <c r="AP537" s="6"/>
      <c r="AQ537" s="6"/>
      <c r="AR537" s="6"/>
      <c r="AS537" s="6"/>
      <c r="AT537" s="6"/>
      <c r="AU537" s="6"/>
      <c r="AV537" s="6"/>
      <c r="AW537" s="6"/>
      <c r="AX537" s="6"/>
      <c r="AY537" s="6"/>
      <c r="AZ537" s="6"/>
      <c r="BA537" s="6"/>
    </row>
    <row r="538" spans="1:53" ht="12.75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</row>
    <row r="539" spans="1:53" ht="12.75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W539" s="6"/>
      <c r="AX539" s="6"/>
      <c r="AY539" s="6"/>
      <c r="AZ539" s="6"/>
      <c r="BA539" s="6"/>
    </row>
    <row r="540" spans="1:53" ht="12.75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</row>
    <row r="541" spans="1:53" ht="12.75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</row>
    <row r="542" spans="1:53" ht="12.75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</row>
    <row r="543" spans="1:53" ht="12.75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</row>
    <row r="544" spans="1:53" ht="12.75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</row>
    <row r="545" spans="1:53" ht="12.75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</row>
    <row r="546" spans="1:53" ht="12.75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</row>
    <row r="547" spans="1:53" ht="12.75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W547" s="6"/>
      <c r="AX547" s="6"/>
      <c r="AY547" s="6"/>
      <c r="AZ547" s="6"/>
      <c r="BA547" s="6"/>
    </row>
    <row r="548" spans="1:53" ht="12.75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</row>
    <row r="549" spans="1:53" ht="12.75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T549" s="6"/>
      <c r="AU549" s="6"/>
      <c r="AV549" s="6"/>
      <c r="AW549" s="6"/>
      <c r="AX549" s="6"/>
      <c r="AY549" s="6"/>
      <c r="AZ549" s="6"/>
      <c r="BA549" s="6"/>
    </row>
    <row r="550" spans="1:53" ht="12.75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</row>
    <row r="551" spans="1:53" ht="12.75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</row>
    <row r="552" spans="1:53" ht="12.75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  <c r="AL552" s="6"/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</row>
    <row r="553" spans="1:53" ht="12.75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  <c r="AL553" s="6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</row>
    <row r="554" spans="1:53" ht="12.75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</row>
    <row r="555" spans="1:53" ht="12.75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  <c r="AL555" s="6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</row>
    <row r="556" spans="1:53" ht="12.75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</row>
    <row r="557" spans="1:53" ht="12.75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  <c r="AK557" s="6"/>
      <c r="AL557" s="6"/>
      <c r="AM557" s="6"/>
      <c r="AN557" s="6"/>
      <c r="AO557" s="6"/>
      <c r="AP557" s="6"/>
      <c r="AQ557" s="6"/>
      <c r="AR557" s="6"/>
      <c r="AS557" s="6"/>
      <c r="AT557" s="6"/>
      <c r="AU557" s="6"/>
      <c r="AV557" s="6"/>
      <c r="AW557" s="6"/>
      <c r="AX557" s="6"/>
      <c r="AY557" s="6"/>
      <c r="AZ557" s="6"/>
      <c r="BA557" s="6"/>
    </row>
    <row r="558" spans="1:53" ht="12.75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</row>
    <row r="559" spans="1:53" ht="12.75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6"/>
      <c r="AU559" s="6"/>
      <c r="AV559" s="6"/>
      <c r="AW559" s="6"/>
      <c r="AX559" s="6"/>
      <c r="AY559" s="6"/>
      <c r="AZ559" s="6"/>
      <c r="BA559" s="6"/>
    </row>
    <row r="560" spans="1:53" ht="12.75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</row>
    <row r="561" spans="1:53" ht="12.75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  <c r="AL561" s="6"/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</row>
    <row r="562" spans="1:53" ht="12.75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  <c r="AL562" s="6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</row>
    <row r="563" spans="1:53" ht="12.75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  <c r="AL563" s="6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</row>
    <row r="564" spans="1:53" ht="12.75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  <c r="AL564" s="6"/>
      <c r="AM564" s="6"/>
      <c r="AN564" s="6"/>
      <c r="AO564" s="6"/>
      <c r="AP564" s="6"/>
      <c r="AQ564" s="6"/>
      <c r="AR564" s="6"/>
      <c r="AS564" s="6"/>
      <c r="AT564" s="6"/>
      <c r="AU564" s="6"/>
      <c r="AV564" s="6"/>
      <c r="AW564" s="6"/>
      <c r="AX564" s="6"/>
      <c r="AY564" s="6"/>
      <c r="AZ564" s="6"/>
      <c r="BA564" s="6"/>
    </row>
    <row r="565" spans="1:53" ht="12.75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</row>
    <row r="566" spans="1:53" ht="12.75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  <c r="AL566" s="6"/>
      <c r="AM566" s="6"/>
      <c r="AN566" s="6"/>
      <c r="AO566" s="6"/>
      <c r="AP566" s="6"/>
      <c r="AQ566" s="6"/>
      <c r="AR566" s="6"/>
      <c r="AS566" s="6"/>
      <c r="AT566" s="6"/>
      <c r="AU566" s="6"/>
      <c r="AV566" s="6"/>
      <c r="AW566" s="6"/>
      <c r="AX566" s="6"/>
      <c r="AY566" s="6"/>
      <c r="AZ566" s="6"/>
      <c r="BA566" s="6"/>
    </row>
    <row r="567" spans="1:53" ht="12.75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</row>
    <row r="568" spans="1:53" ht="12.75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6"/>
      <c r="AL568" s="6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</row>
    <row r="569" spans="1:53" ht="12.75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  <c r="AL569" s="6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</row>
    <row r="570" spans="1:53" ht="12.75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  <c r="AL570" s="6"/>
      <c r="AM570" s="6"/>
      <c r="AN570" s="6"/>
      <c r="AO570" s="6"/>
      <c r="AP570" s="6"/>
      <c r="AQ570" s="6"/>
      <c r="AR570" s="6"/>
      <c r="AS570" s="6"/>
      <c r="AT570" s="6"/>
      <c r="AU570" s="6"/>
      <c r="AV570" s="6"/>
      <c r="AW570" s="6"/>
      <c r="AX570" s="6"/>
      <c r="AY570" s="6"/>
      <c r="AZ570" s="6"/>
      <c r="BA570" s="6"/>
    </row>
    <row r="571" spans="1:53" ht="12.75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  <c r="AL571" s="6"/>
      <c r="AM571" s="6"/>
      <c r="AN571" s="6"/>
      <c r="AO571" s="6"/>
      <c r="AP571" s="6"/>
      <c r="AQ571" s="6"/>
      <c r="AR571" s="6"/>
      <c r="AS571" s="6"/>
      <c r="AT571" s="6"/>
      <c r="AU571" s="6"/>
      <c r="AV571" s="6"/>
      <c r="AW571" s="6"/>
      <c r="AX571" s="6"/>
      <c r="AY571" s="6"/>
      <c r="AZ571" s="6"/>
      <c r="BA571" s="6"/>
    </row>
    <row r="572" spans="1:53" ht="12.75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  <c r="AK572" s="6"/>
      <c r="AL572" s="6"/>
      <c r="AM572" s="6"/>
      <c r="AN572" s="6"/>
      <c r="AO572" s="6"/>
      <c r="AP572" s="6"/>
      <c r="AQ572" s="6"/>
      <c r="AR572" s="6"/>
      <c r="AS572" s="6"/>
      <c r="AT572" s="6"/>
      <c r="AU572" s="6"/>
      <c r="AV572" s="6"/>
      <c r="AW572" s="6"/>
      <c r="AX572" s="6"/>
      <c r="AY572" s="6"/>
      <c r="AZ572" s="6"/>
      <c r="BA572" s="6"/>
    </row>
    <row r="573" spans="1:53" ht="12.75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  <c r="AL573" s="6"/>
      <c r="AM573" s="6"/>
      <c r="AN573" s="6"/>
      <c r="AO573" s="6"/>
      <c r="AP573" s="6"/>
      <c r="AQ573" s="6"/>
      <c r="AR573" s="6"/>
      <c r="AS573" s="6"/>
      <c r="AT573" s="6"/>
      <c r="AU573" s="6"/>
      <c r="AV573" s="6"/>
      <c r="AW573" s="6"/>
      <c r="AX573" s="6"/>
      <c r="AY573" s="6"/>
      <c r="AZ573" s="6"/>
      <c r="BA573" s="6"/>
    </row>
    <row r="574" spans="1:53" ht="12.75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  <c r="AL574" s="6"/>
      <c r="AM574" s="6"/>
      <c r="AN574" s="6"/>
      <c r="AO574" s="6"/>
      <c r="AP574" s="6"/>
      <c r="AQ574" s="6"/>
      <c r="AR574" s="6"/>
      <c r="AS574" s="6"/>
      <c r="AT574" s="6"/>
      <c r="AU574" s="6"/>
      <c r="AV574" s="6"/>
      <c r="AW574" s="6"/>
      <c r="AX574" s="6"/>
      <c r="AY574" s="6"/>
      <c r="AZ574" s="6"/>
      <c r="BA574" s="6"/>
    </row>
    <row r="575" spans="1:53" ht="12.75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W575" s="6"/>
      <c r="AX575" s="6"/>
      <c r="AY575" s="6"/>
      <c r="AZ575" s="6"/>
      <c r="BA575" s="6"/>
    </row>
    <row r="576" spans="1:53" ht="12.75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  <c r="AK576" s="6"/>
      <c r="AL576" s="6"/>
      <c r="AM576" s="6"/>
      <c r="AN576" s="6"/>
      <c r="AO576" s="6"/>
      <c r="AP576" s="6"/>
      <c r="AQ576" s="6"/>
      <c r="AR576" s="6"/>
      <c r="AS576" s="6"/>
      <c r="AT576" s="6"/>
      <c r="AU576" s="6"/>
      <c r="AV576" s="6"/>
      <c r="AW576" s="6"/>
      <c r="AX576" s="6"/>
      <c r="AY576" s="6"/>
      <c r="AZ576" s="6"/>
      <c r="BA576" s="6"/>
    </row>
    <row r="577" spans="1:53" ht="12.75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  <c r="AL577" s="6"/>
      <c r="AM577" s="6"/>
      <c r="AN577" s="6"/>
      <c r="AO577" s="6"/>
      <c r="AP577" s="6"/>
      <c r="AQ577" s="6"/>
      <c r="AR577" s="6"/>
      <c r="AS577" s="6"/>
      <c r="AT577" s="6"/>
      <c r="AU577" s="6"/>
      <c r="AV577" s="6"/>
      <c r="AW577" s="6"/>
      <c r="AX577" s="6"/>
      <c r="AY577" s="6"/>
      <c r="AZ577" s="6"/>
      <c r="BA577" s="6"/>
    </row>
    <row r="578" spans="1:53" ht="12.75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  <c r="AL578" s="6"/>
      <c r="AM578" s="6"/>
      <c r="AN578" s="6"/>
      <c r="AO578" s="6"/>
      <c r="AP578" s="6"/>
      <c r="AQ578" s="6"/>
      <c r="AR578" s="6"/>
      <c r="AS578" s="6"/>
      <c r="AT578" s="6"/>
      <c r="AU578" s="6"/>
      <c r="AV578" s="6"/>
      <c r="AW578" s="6"/>
      <c r="AX578" s="6"/>
      <c r="AY578" s="6"/>
      <c r="AZ578" s="6"/>
      <c r="BA578" s="6"/>
    </row>
    <row r="579" spans="1:53" ht="12.75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  <c r="AL579" s="6"/>
      <c r="AM579" s="6"/>
      <c r="AN579" s="6"/>
      <c r="AO579" s="6"/>
      <c r="AP579" s="6"/>
      <c r="AQ579" s="6"/>
      <c r="AR579" s="6"/>
      <c r="AS579" s="6"/>
      <c r="AT579" s="6"/>
      <c r="AU579" s="6"/>
      <c r="AV579" s="6"/>
      <c r="AW579" s="6"/>
      <c r="AX579" s="6"/>
      <c r="AY579" s="6"/>
      <c r="AZ579" s="6"/>
      <c r="BA579" s="6"/>
    </row>
    <row r="580" spans="1:53" ht="12.75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T580" s="6"/>
      <c r="AU580" s="6"/>
      <c r="AV580" s="6"/>
      <c r="AW580" s="6"/>
      <c r="AX580" s="6"/>
      <c r="AY580" s="6"/>
      <c r="AZ580" s="6"/>
      <c r="BA580" s="6"/>
    </row>
    <row r="581" spans="1:53" ht="12.75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  <c r="AL581" s="6"/>
      <c r="AM581" s="6"/>
      <c r="AN581" s="6"/>
      <c r="AO581" s="6"/>
      <c r="AP581" s="6"/>
      <c r="AQ581" s="6"/>
      <c r="AR581" s="6"/>
      <c r="AS581" s="6"/>
      <c r="AT581" s="6"/>
      <c r="AU581" s="6"/>
      <c r="AV581" s="6"/>
      <c r="AW581" s="6"/>
      <c r="AX581" s="6"/>
      <c r="AY581" s="6"/>
      <c r="AZ581" s="6"/>
      <c r="BA581" s="6"/>
    </row>
    <row r="582" spans="1:53" ht="12.75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  <c r="AL582" s="6"/>
      <c r="AM582" s="6"/>
      <c r="AN582" s="6"/>
      <c r="AO582" s="6"/>
      <c r="AP582" s="6"/>
      <c r="AQ582" s="6"/>
      <c r="AR582" s="6"/>
      <c r="AS582" s="6"/>
      <c r="AT582" s="6"/>
      <c r="AU582" s="6"/>
      <c r="AV582" s="6"/>
      <c r="AW582" s="6"/>
      <c r="AX582" s="6"/>
      <c r="AY582" s="6"/>
      <c r="AZ582" s="6"/>
      <c r="BA582" s="6"/>
    </row>
    <row r="583" spans="1:53" ht="12.75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  <c r="AK583" s="6"/>
      <c r="AL583" s="6"/>
      <c r="AM583" s="6"/>
      <c r="AN583" s="6"/>
      <c r="AO583" s="6"/>
      <c r="AP583" s="6"/>
      <c r="AQ583" s="6"/>
      <c r="AR583" s="6"/>
      <c r="AS583" s="6"/>
      <c r="AT583" s="6"/>
      <c r="AU583" s="6"/>
      <c r="AV583" s="6"/>
      <c r="AW583" s="6"/>
      <c r="AX583" s="6"/>
      <c r="AY583" s="6"/>
      <c r="AZ583" s="6"/>
      <c r="BA583" s="6"/>
    </row>
    <row r="584" spans="1:53" ht="12.75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  <c r="AL584" s="6"/>
      <c r="AM584" s="6"/>
      <c r="AN584" s="6"/>
      <c r="AO584" s="6"/>
      <c r="AP584" s="6"/>
      <c r="AQ584" s="6"/>
      <c r="AR584" s="6"/>
      <c r="AS584" s="6"/>
      <c r="AT584" s="6"/>
      <c r="AU584" s="6"/>
      <c r="AV584" s="6"/>
      <c r="AW584" s="6"/>
      <c r="AX584" s="6"/>
      <c r="AY584" s="6"/>
      <c r="AZ584" s="6"/>
      <c r="BA584" s="6"/>
    </row>
    <row r="585" spans="1:53" ht="12.75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T585" s="6"/>
      <c r="AU585" s="6"/>
      <c r="AV585" s="6"/>
      <c r="AW585" s="6"/>
      <c r="AX585" s="6"/>
      <c r="AY585" s="6"/>
      <c r="AZ585" s="6"/>
      <c r="BA585" s="6"/>
    </row>
    <row r="586" spans="1:53" ht="12.75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  <c r="AL586" s="6"/>
      <c r="AM586" s="6"/>
      <c r="AN586" s="6"/>
      <c r="AO586" s="6"/>
      <c r="AP586" s="6"/>
      <c r="AQ586" s="6"/>
      <c r="AR586" s="6"/>
      <c r="AS586" s="6"/>
      <c r="AT586" s="6"/>
      <c r="AU586" s="6"/>
      <c r="AV586" s="6"/>
      <c r="AW586" s="6"/>
      <c r="AX586" s="6"/>
      <c r="AY586" s="6"/>
      <c r="AZ586" s="6"/>
      <c r="BA586" s="6"/>
    </row>
    <row r="587" spans="1:53" ht="12.75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T587" s="6"/>
      <c r="AU587" s="6"/>
      <c r="AV587" s="6"/>
      <c r="AW587" s="6"/>
      <c r="AX587" s="6"/>
      <c r="AY587" s="6"/>
      <c r="AZ587" s="6"/>
      <c r="BA587" s="6"/>
    </row>
    <row r="588" spans="1:53" ht="12.75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T588" s="6"/>
      <c r="AU588" s="6"/>
      <c r="AV588" s="6"/>
      <c r="AW588" s="6"/>
      <c r="AX588" s="6"/>
      <c r="AY588" s="6"/>
      <c r="AZ588" s="6"/>
      <c r="BA588" s="6"/>
    </row>
    <row r="589" spans="1:53" ht="12.75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  <c r="AK589" s="6"/>
      <c r="AL589" s="6"/>
      <c r="AM589" s="6"/>
      <c r="AN589" s="6"/>
      <c r="AO589" s="6"/>
      <c r="AP589" s="6"/>
      <c r="AQ589" s="6"/>
      <c r="AR589" s="6"/>
      <c r="AS589" s="6"/>
      <c r="AT589" s="6"/>
      <c r="AU589" s="6"/>
      <c r="AV589" s="6"/>
      <c r="AW589" s="6"/>
      <c r="AX589" s="6"/>
      <c r="AY589" s="6"/>
      <c r="AZ589" s="6"/>
      <c r="BA589" s="6"/>
    </row>
    <row r="590" spans="1:53" ht="12.75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  <c r="AK590" s="6"/>
      <c r="AL590" s="6"/>
      <c r="AM590" s="6"/>
      <c r="AN590" s="6"/>
      <c r="AO590" s="6"/>
      <c r="AP590" s="6"/>
      <c r="AQ590" s="6"/>
      <c r="AR590" s="6"/>
      <c r="AS590" s="6"/>
      <c r="AT590" s="6"/>
      <c r="AU590" s="6"/>
      <c r="AV590" s="6"/>
      <c r="AW590" s="6"/>
      <c r="AX590" s="6"/>
      <c r="AY590" s="6"/>
      <c r="AZ590" s="6"/>
      <c r="BA590" s="6"/>
    </row>
    <row r="591" spans="1:53" ht="12.75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  <c r="AL591" s="6"/>
      <c r="AM591" s="6"/>
      <c r="AN591" s="6"/>
      <c r="AO591" s="6"/>
      <c r="AP591" s="6"/>
      <c r="AQ591" s="6"/>
      <c r="AR591" s="6"/>
      <c r="AS591" s="6"/>
      <c r="AT591" s="6"/>
      <c r="AU591" s="6"/>
      <c r="AV591" s="6"/>
      <c r="AW591" s="6"/>
      <c r="AX591" s="6"/>
      <c r="AY591" s="6"/>
      <c r="AZ591" s="6"/>
      <c r="BA591" s="6"/>
    </row>
    <row r="592" spans="1:53" ht="12.75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  <c r="AK592" s="6"/>
      <c r="AL592" s="6"/>
      <c r="AM592" s="6"/>
      <c r="AN592" s="6"/>
      <c r="AO592" s="6"/>
      <c r="AP592" s="6"/>
      <c r="AQ592" s="6"/>
      <c r="AR592" s="6"/>
      <c r="AS592" s="6"/>
      <c r="AT592" s="6"/>
      <c r="AU592" s="6"/>
      <c r="AV592" s="6"/>
      <c r="AW592" s="6"/>
      <c r="AX592" s="6"/>
      <c r="AY592" s="6"/>
      <c r="AZ592" s="6"/>
      <c r="BA592" s="6"/>
    </row>
    <row r="593" spans="1:53" ht="12.75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T593" s="6"/>
      <c r="AU593" s="6"/>
      <c r="AV593" s="6"/>
      <c r="AW593" s="6"/>
      <c r="AX593" s="6"/>
      <c r="AY593" s="6"/>
      <c r="AZ593" s="6"/>
      <c r="BA593" s="6"/>
    </row>
    <row r="594" spans="1:53" ht="12.75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  <c r="AK594" s="6"/>
      <c r="AL594" s="6"/>
      <c r="AM594" s="6"/>
      <c r="AN594" s="6"/>
      <c r="AO594" s="6"/>
      <c r="AP594" s="6"/>
      <c r="AQ594" s="6"/>
      <c r="AR594" s="6"/>
      <c r="AS594" s="6"/>
      <c r="AT594" s="6"/>
      <c r="AU594" s="6"/>
      <c r="AV594" s="6"/>
      <c r="AW594" s="6"/>
      <c r="AX594" s="6"/>
      <c r="AY594" s="6"/>
      <c r="AZ594" s="6"/>
      <c r="BA594" s="6"/>
    </row>
    <row r="595" spans="1:53" ht="12.75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  <c r="AL595" s="6"/>
      <c r="AM595" s="6"/>
      <c r="AN595" s="6"/>
      <c r="AO595" s="6"/>
      <c r="AP595" s="6"/>
      <c r="AQ595" s="6"/>
      <c r="AR595" s="6"/>
      <c r="AS595" s="6"/>
      <c r="AT595" s="6"/>
      <c r="AU595" s="6"/>
      <c r="AV595" s="6"/>
      <c r="AW595" s="6"/>
      <c r="AX595" s="6"/>
      <c r="AY595" s="6"/>
      <c r="AZ595" s="6"/>
      <c r="BA595" s="6"/>
    </row>
    <row r="596" spans="1:53" ht="12.75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  <c r="AK596" s="6"/>
      <c r="AL596" s="6"/>
      <c r="AM596" s="6"/>
      <c r="AN596" s="6"/>
      <c r="AO596" s="6"/>
      <c r="AP596" s="6"/>
      <c r="AQ596" s="6"/>
      <c r="AR596" s="6"/>
      <c r="AS596" s="6"/>
      <c r="AT596" s="6"/>
      <c r="AU596" s="6"/>
      <c r="AV596" s="6"/>
      <c r="AW596" s="6"/>
      <c r="AX596" s="6"/>
      <c r="AY596" s="6"/>
      <c r="AZ596" s="6"/>
      <c r="BA596" s="6"/>
    </row>
    <row r="597" spans="1:53" ht="12.75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  <c r="AL597" s="6"/>
      <c r="AM597" s="6"/>
      <c r="AN597" s="6"/>
      <c r="AO597" s="6"/>
      <c r="AP597" s="6"/>
      <c r="AQ597" s="6"/>
      <c r="AR597" s="6"/>
      <c r="AS597" s="6"/>
      <c r="AT597" s="6"/>
      <c r="AU597" s="6"/>
      <c r="AV597" s="6"/>
      <c r="AW597" s="6"/>
      <c r="AX597" s="6"/>
      <c r="AY597" s="6"/>
      <c r="AZ597" s="6"/>
      <c r="BA597" s="6"/>
    </row>
    <row r="598" spans="1:53" ht="12.75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  <c r="AL598" s="6"/>
      <c r="AM598" s="6"/>
      <c r="AN598" s="6"/>
      <c r="AO598" s="6"/>
      <c r="AP598" s="6"/>
      <c r="AQ598" s="6"/>
      <c r="AR598" s="6"/>
      <c r="AS598" s="6"/>
      <c r="AT598" s="6"/>
      <c r="AU598" s="6"/>
      <c r="AV598" s="6"/>
      <c r="AW598" s="6"/>
      <c r="AX598" s="6"/>
      <c r="AY598" s="6"/>
      <c r="AZ598" s="6"/>
      <c r="BA598" s="6"/>
    </row>
    <row r="599" spans="1:53" ht="12.75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  <c r="AK599" s="6"/>
      <c r="AL599" s="6"/>
      <c r="AM599" s="6"/>
      <c r="AN599" s="6"/>
      <c r="AO599" s="6"/>
      <c r="AP599" s="6"/>
      <c r="AQ599" s="6"/>
      <c r="AR599" s="6"/>
      <c r="AS599" s="6"/>
      <c r="AT599" s="6"/>
      <c r="AU599" s="6"/>
      <c r="AV599" s="6"/>
      <c r="AW599" s="6"/>
      <c r="AX599" s="6"/>
      <c r="AY599" s="6"/>
      <c r="AZ599" s="6"/>
      <c r="BA599" s="6"/>
    </row>
    <row r="600" spans="1:53" ht="12.75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  <c r="AK600" s="6"/>
      <c r="AL600" s="6"/>
      <c r="AM600" s="6"/>
      <c r="AN600" s="6"/>
      <c r="AO600" s="6"/>
      <c r="AP600" s="6"/>
      <c r="AQ600" s="6"/>
      <c r="AR600" s="6"/>
      <c r="AS600" s="6"/>
      <c r="AT600" s="6"/>
      <c r="AU600" s="6"/>
      <c r="AV600" s="6"/>
      <c r="AW600" s="6"/>
      <c r="AX600" s="6"/>
      <c r="AY600" s="6"/>
      <c r="AZ600" s="6"/>
      <c r="BA600" s="6"/>
    </row>
    <row r="601" spans="1:53" ht="12.75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  <c r="AK601" s="6"/>
      <c r="AL601" s="6"/>
      <c r="AM601" s="6"/>
      <c r="AN601" s="6"/>
      <c r="AO601" s="6"/>
      <c r="AP601" s="6"/>
      <c r="AQ601" s="6"/>
      <c r="AR601" s="6"/>
      <c r="AS601" s="6"/>
      <c r="AT601" s="6"/>
      <c r="AU601" s="6"/>
      <c r="AV601" s="6"/>
      <c r="AW601" s="6"/>
      <c r="AX601" s="6"/>
      <c r="AY601" s="6"/>
      <c r="AZ601" s="6"/>
      <c r="BA601" s="6"/>
    </row>
    <row r="602" spans="1:53" ht="12.75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  <c r="AL602" s="6"/>
      <c r="AM602" s="6"/>
      <c r="AN602" s="6"/>
      <c r="AO602" s="6"/>
      <c r="AP602" s="6"/>
      <c r="AQ602" s="6"/>
      <c r="AR602" s="6"/>
      <c r="AS602" s="6"/>
      <c r="AT602" s="6"/>
      <c r="AU602" s="6"/>
      <c r="AV602" s="6"/>
      <c r="AW602" s="6"/>
      <c r="AX602" s="6"/>
      <c r="AY602" s="6"/>
      <c r="AZ602" s="6"/>
      <c r="BA602" s="6"/>
    </row>
    <row r="603" spans="1:53" ht="12.75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  <c r="AL603" s="6"/>
      <c r="AM603" s="6"/>
      <c r="AN603" s="6"/>
      <c r="AO603" s="6"/>
      <c r="AP603" s="6"/>
      <c r="AQ603" s="6"/>
      <c r="AR603" s="6"/>
      <c r="AS603" s="6"/>
      <c r="AT603" s="6"/>
      <c r="AU603" s="6"/>
      <c r="AV603" s="6"/>
      <c r="AW603" s="6"/>
      <c r="AX603" s="6"/>
      <c r="AY603" s="6"/>
      <c r="AZ603" s="6"/>
      <c r="BA603" s="6"/>
    </row>
    <row r="604" spans="1:53" ht="12.75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  <c r="AK604" s="6"/>
      <c r="AL604" s="6"/>
      <c r="AM604" s="6"/>
      <c r="AN604" s="6"/>
      <c r="AO604" s="6"/>
      <c r="AP604" s="6"/>
      <c r="AQ604" s="6"/>
      <c r="AR604" s="6"/>
      <c r="AS604" s="6"/>
      <c r="AT604" s="6"/>
      <c r="AU604" s="6"/>
      <c r="AV604" s="6"/>
      <c r="AW604" s="6"/>
      <c r="AX604" s="6"/>
      <c r="AY604" s="6"/>
      <c r="AZ604" s="6"/>
      <c r="BA604" s="6"/>
    </row>
    <row r="605" spans="1:53" ht="12.75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  <c r="AK605" s="6"/>
      <c r="AL605" s="6"/>
      <c r="AM605" s="6"/>
      <c r="AN605" s="6"/>
      <c r="AO605" s="6"/>
      <c r="AP605" s="6"/>
      <c r="AQ605" s="6"/>
      <c r="AR605" s="6"/>
      <c r="AS605" s="6"/>
      <c r="AT605" s="6"/>
      <c r="AU605" s="6"/>
      <c r="AV605" s="6"/>
      <c r="AW605" s="6"/>
      <c r="AX605" s="6"/>
      <c r="AY605" s="6"/>
      <c r="AZ605" s="6"/>
      <c r="BA605" s="6"/>
    </row>
    <row r="606" spans="1:53" ht="12.75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  <c r="AL606" s="6"/>
      <c r="AM606" s="6"/>
      <c r="AN606" s="6"/>
      <c r="AO606" s="6"/>
      <c r="AP606" s="6"/>
      <c r="AQ606" s="6"/>
      <c r="AR606" s="6"/>
      <c r="AS606" s="6"/>
      <c r="AT606" s="6"/>
      <c r="AU606" s="6"/>
      <c r="AV606" s="6"/>
      <c r="AW606" s="6"/>
      <c r="AX606" s="6"/>
      <c r="AY606" s="6"/>
      <c r="AZ606" s="6"/>
      <c r="BA606" s="6"/>
    </row>
    <row r="607" spans="1:53" ht="12.75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  <c r="AK607" s="6"/>
      <c r="AL607" s="6"/>
      <c r="AM607" s="6"/>
      <c r="AN607" s="6"/>
      <c r="AO607" s="6"/>
      <c r="AP607" s="6"/>
      <c r="AQ607" s="6"/>
      <c r="AR607" s="6"/>
      <c r="AS607" s="6"/>
      <c r="AT607" s="6"/>
      <c r="AU607" s="6"/>
      <c r="AV607" s="6"/>
      <c r="AW607" s="6"/>
      <c r="AX607" s="6"/>
      <c r="AY607" s="6"/>
      <c r="AZ607" s="6"/>
      <c r="BA607" s="6"/>
    </row>
    <row r="608" spans="1:53" ht="12.75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  <c r="AK608" s="6"/>
      <c r="AL608" s="6"/>
      <c r="AM608" s="6"/>
      <c r="AN608" s="6"/>
      <c r="AO608" s="6"/>
      <c r="AP608" s="6"/>
      <c r="AQ608" s="6"/>
      <c r="AR608" s="6"/>
      <c r="AS608" s="6"/>
      <c r="AT608" s="6"/>
      <c r="AU608" s="6"/>
      <c r="AV608" s="6"/>
      <c r="AW608" s="6"/>
      <c r="AX608" s="6"/>
      <c r="AY608" s="6"/>
      <c r="AZ608" s="6"/>
      <c r="BA608" s="6"/>
    </row>
    <row r="609" spans="1:53" ht="12.75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  <c r="AK609" s="6"/>
      <c r="AL609" s="6"/>
      <c r="AM609" s="6"/>
      <c r="AN609" s="6"/>
      <c r="AO609" s="6"/>
      <c r="AP609" s="6"/>
      <c r="AQ609" s="6"/>
      <c r="AR609" s="6"/>
      <c r="AS609" s="6"/>
      <c r="AT609" s="6"/>
      <c r="AU609" s="6"/>
      <c r="AV609" s="6"/>
      <c r="AW609" s="6"/>
      <c r="AX609" s="6"/>
      <c r="AY609" s="6"/>
      <c r="AZ609" s="6"/>
      <c r="BA609" s="6"/>
    </row>
    <row r="610" spans="1:53" ht="12.75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  <c r="AL610" s="6"/>
      <c r="AM610" s="6"/>
      <c r="AN610" s="6"/>
      <c r="AO610" s="6"/>
      <c r="AP610" s="6"/>
      <c r="AQ610" s="6"/>
      <c r="AR610" s="6"/>
      <c r="AS610" s="6"/>
      <c r="AT610" s="6"/>
      <c r="AU610" s="6"/>
      <c r="AV610" s="6"/>
      <c r="AW610" s="6"/>
      <c r="AX610" s="6"/>
      <c r="AY610" s="6"/>
      <c r="AZ610" s="6"/>
      <c r="BA610" s="6"/>
    </row>
    <row r="611" spans="1:53" ht="12.75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  <c r="AK611" s="6"/>
      <c r="AL611" s="6"/>
      <c r="AM611" s="6"/>
      <c r="AN611" s="6"/>
      <c r="AO611" s="6"/>
      <c r="AP611" s="6"/>
      <c r="AQ611" s="6"/>
      <c r="AR611" s="6"/>
      <c r="AS611" s="6"/>
      <c r="AT611" s="6"/>
      <c r="AU611" s="6"/>
      <c r="AV611" s="6"/>
      <c r="AW611" s="6"/>
      <c r="AX611" s="6"/>
      <c r="AY611" s="6"/>
      <c r="AZ611" s="6"/>
      <c r="BA611" s="6"/>
    </row>
    <row r="612" spans="1:53" ht="12.75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  <c r="AL612" s="6"/>
      <c r="AM612" s="6"/>
      <c r="AN612" s="6"/>
      <c r="AO612" s="6"/>
      <c r="AP612" s="6"/>
      <c r="AQ612" s="6"/>
      <c r="AR612" s="6"/>
      <c r="AS612" s="6"/>
      <c r="AT612" s="6"/>
      <c r="AU612" s="6"/>
      <c r="AV612" s="6"/>
      <c r="AW612" s="6"/>
      <c r="AX612" s="6"/>
      <c r="AY612" s="6"/>
      <c r="AZ612" s="6"/>
      <c r="BA612" s="6"/>
    </row>
    <row r="613" spans="1:53" ht="12.75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  <c r="AL613" s="6"/>
      <c r="AM613" s="6"/>
      <c r="AN613" s="6"/>
      <c r="AO613" s="6"/>
      <c r="AP613" s="6"/>
      <c r="AQ613" s="6"/>
      <c r="AR613" s="6"/>
      <c r="AS613" s="6"/>
      <c r="AT613" s="6"/>
      <c r="AU613" s="6"/>
      <c r="AV613" s="6"/>
      <c r="AW613" s="6"/>
      <c r="AX613" s="6"/>
      <c r="AY613" s="6"/>
      <c r="AZ613" s="6"/>
      <c r="BA613" s="6"/>
    </row>
    <row r="614" spans="1:53" ht="12.75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  <c r="AL614" s="6"/>
      <c r="AM614" s="6"/>
      <c r="AN614" s="6"/>
      <c r="AO614" s="6"/>
      <c r="AP614" s="6"/>
      <c r="AQ614" s="6"/>
      <c r="AR614" s="6"/>
      <c r="AS614" s="6"/>
      <c r="AT614" s="6"/>
      <c r="AU614" s="6"/>
      <c r="AV614" s="6"/>
      <c r="AW614" s="6"/>
      <c r="AX614" s="6"/>
      <c r="AY614" s="6"/>
      <c r="AZ614" s="6"/>
      <c r="BA614" s="6"/>
    </row>
    <row r="615" spans="1:53" ht="12.75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  <c r="AK615" s="6"/>
      <c r="AL615" s="6"/>
      <c r="AM615" s="6"/>
      <c r="AN615" s="6"/>
      <c r="AO615" s="6"/>
      <c r="AP615" s="6"/>
      <c r="AQ615" s="6"/>
      <c r="AR615" s="6"/>
      <c r="AS615" s="6"/>
      <c r="AT615" s="6"/>
      <c r="AU615" s="6"/>
      <c r="AV615" s="6"/>
      <c r="AW615" s="6"/>
      <c r="AX615" s="6"/>
      <c r="AY615" s="6"/>
      <c r="AZ615" s="6"/>
      <c r="BA615" s="6"/>
    </row>
    <row r="616" spans="1:53" ht="12.75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  <c r="AK616" s="6"/>
      <c r="AL616" s="6"/>
      <c r="AM616" s="6"/>
      <c r="AN616" s="6"/>
      <c r="AO616" s="6"/>
      <c r="AP616" s="6"/>
      <c r="AQ616" s="6"/>
      <c r="AR616" s="6"/>
      <c r="AS616" s="6"/>
      <c r="AT616" s="6"/>
      <c r="AU616" s="6"/>
      <c r="AV616" s="6"/>
      <c r="AW616" s="6"/>
      <c r="AX616" s="6"/>
      <c r="AY616" s="6"/>
      <c r="AZ616" s="6"/>
      <c r="BA616" s="6"/>
    </row>
    <row r="617" spans="1:53" ht="12.75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  <c r="AK617" s="6"/>
      <c r="AL617" s="6"/>
      <c r="AM617" s="6"/>
      <c r="AN617" s="6"/>
      <c r="AO617" s="6"/>
      <c r="AP617" s="6"/>
      <c r="AQ617" s="6"/>
      <c r="AR617" s="6"/>
      <c r="AS617" s="6"/>
      <c r="AT617" s="6"/>
      <c r="AU617" s="6"/>
      <c r="AV617" s="6"/>
      <c r="AW617" s="6"/>
      <c r="AX617" s="6"/>
      <c r="AY617" s="6"/>
      <c r="AZ617" s="6"/>
      <c r="BA617" s="6"/>
    </row>
    <row r="618" spans="1:53" ht="12.75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  <c r="AK618" s="6"/>
      <c r="AL618" s="6"/>
      <c r="AM618" s="6"/>
      <c r="AN618" s="6"/>
      <c r="AO618" s="6"/>
      <c r="AP618" s="6"/>
      <c r="AQ618" s="6"/>
      <c r="AR618" s="6"/>
      <c r="AS618" s="6"/>
      <c r="AT618" s="6"/>
      <c r="AU618" s="6"/>
      <c r="AV618" s="6"/>
      <c r="AW618" s="6"/>
      <c r="AX618" s="6"/>
      <c r="AY618" s="6"/>
      <c r="AZ618" s="6"/>
      <c r="BA618" s="6"/>
    </row>
    <row r="619" spans="1:53" ht="12.75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  <c r="AK619" s="6"/>
      <c r="AL619" s="6"/>
      <c r="AM619" s="6"/>
      <c r="AN619" s="6"/>
      <c r="AO619" s="6"/>
      <c r="AP619" s="6"/>
      <c r="AQ619" s="6"/>
      <c r="AR619" s="6"/>
      <c r="AS619" s="6"/>
      <c r="AT619" s="6"/>
      <c r="AU619" s="6"/>
      <c r="AV619" s="6"/>
      <c r="AW619" s="6"/>
      <c r="AX619" s="6"/>
      <c r="AY619" s="6"/>
      <c r="AZ619" s="6"/>
      <c r="BA619" s="6"/>
    </row>
    <row r="620" spans="1:53" ht="12.75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  <c r="AK620" s="6"/>
      <c r="AL620" s="6"/>
      <c r="AM620" s="6"/>
      <c r="AN620" s="6"/>
      <c r="AO620" s="6"/>
      <c r="AP620" s="6"/>
      <c r="AQ620" s="6"/>
      <c r="AR620" s="6"/>
      <c r="AS620" s="6"/>
      <c r="AT620" s="6"/>
      <c r="AU620" s="6"/>
      <c r="AV620" s="6"/>
      <c r="AW620" s="6"/>
      <c r="AX620" s="6"/>
      <c r="AY620" s="6"/>
      <c r="AZ620" s="6"/>
      <c r="BA620" s="6"/>
    </row>
    <row r="621" spans="1:53" ht="12.75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  <c r="AK621" s="6"/>
      <c r="AL621" s="6"/>
      <c r="AM621" s="6"/>
      <c r="AN621" s="6"/>
      <c r="AO621" s="6"/>
      <c r="AP621" s="6"/>
      <c r="AQ621" s="6"/>
      <c r="AR621" s="6"/>
      <c r="AS621" s="6"/>
      <c r="AT621" s="6"/>
      <c r="AU621" s="6"/>
      <c r="AV621" s="6"/>
      <c r="AW621" s="6"/>
      <c r="AX621" s="6"/>
      <c r="AY621" s="6"/>
      <c r="AZ621" s="6"/>
      <c r="BA621" s="6"/>
    </row>
    <row r="622" spans="1:53" ht="12.75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  <c r="AL622" s="6"/>
      <c r="AM622" s="6"/>
      <c r="AN622" s="6"/>
      <c r="AO622" s="6"/>
      <c r="AP622" s="6"/>
      <c r="AQ622" s="6"/>
      <c r="AR622" s="6"/>
      <c r="AS622" s="6"/>
      <c r="AT622" s="6"/>
      <c r="AU622" s="6"/>
      <c r="AV622" s="6"/>
      <c r="AW622" s="6"/>
      <c r="AX622" s="6"/>
      <c r="AY622" s="6"/>
      <c r="AZ622" s="6"/>
      <c r="BA622" s="6"/>
    </row>
    <row r="623" spans="1:53" ht="12.75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  <c r="AL623" s="6"/>
      <c r="AM623" s="6"/>
      <c r="AN623" s="6"/>
      <c r="AO623" s="6"/>
      <c r="AP623" s="6"/>
      <c r="AQ623" s="6"/>
      <c r="AR623" s="6"/>
      <c r="AS623" s="6"/>
      <c r="AT623" s="6"/>
      <c r="AU623" s="6"/>
      <c r="AV623" s="6"/>
      <c r="AW623" s="6"/>
      <c r="AX623" s="6"/>
      <c r="AY623" s="6"/>
      <c r="AZ623" s="6"/>
      <c r="BA623" s="6"/>
    </row>
    <row r="624" spans="1:53" ht="12.75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  <c r="AL624" s="6"/>
      <c r="AM624" s="6"/>
      <c r="AN624" s="6"/>
      <c r="AO624" s="6"/>
      <c r="AP624" s="6"/>
      <c r="AQ624" s="6"/>
      <c r="AR624" s="6"/>
      <c r="AS624" s="6"/>
      <c r="AT624" s="6"/>
      <c r="AU624" s="6"/>
      <c r="AV624" s="6"/>
      <c r="AW624" s="6"/>
      <c r="AX624" s="6"/>
      <c r="AY624" s="6"/>
      <c r="AZ624" s="6"/>
      <c r="BA624" s="6"/>
    </row>
    <row r="625" spans="1:53" ht="12.75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  <c r="AK625" s="6"/>
      <c r="AL625" s="6"/>
      <c r="AM625" s="6"/>
      <c r="AN625" s="6"/>
      <c r="AO625" s="6"/>
      <c r="AP625" s="6"/>
      <c r="AQ625" s="6"/>
      <c r="AR625" s="6"/>
      <c r="AS625" s="6"/>
      <c r="AT625" s="6"/>
      <c r="AU625" s="6"/>
      <c r="AV625" s="6"/>
      <c r="AW625" s="6"/>
      <c r="AX625" s="6"/>
      <c r="AY625" s="6"/>
      <c r="AZ625" s="6"/>
      <c r="BA625" s="6"/>
    </row>
    <row r="626" spans="1:53" ht="12.75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6"/>
      <c r="AK626" s="6"/>
      <c r="AL626" s="6"/>
      <c r="AM626" s="6"/>
      <c r="AN626" s="6"/>
      <c r="AO626" s="6"/>
      <c r="AP626" s="6"/>
      <c r="AQ626" s="6"/>
      <c r="AR626" s="6"/>
      <c r="AS626" s="6"/>
      <c r="AT626" s="6"/>
      <c r="AU626" s="6"/>
      <c r="AV626" s="6"/>
      <c r="AW626" s="6"/>
      <c r="AX626" s="6"/>
      <c r="AY626" s="6"/>
      <c r="AZ626" s="6"/>
      <c r="BA626" s="6"/>
    </row>
    <row r="627" spans="1:53" ht="12.75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  <c r="AL627" s="6"/>
      <c r="AM627" s="6"/>
      <c r="AN627" s="6"/>
      <c r="AO627" s="6"/>
      <c r="AP627" s="6"/>
      <c r="AQ627" s="6"/>
      <c r="AR627" s="6"/>
      <c r="AS627" s="6"/>
      <c r="AT627" s="6"/>
      <c r="AU627" s="6"/>
      <c r="AV627" s="6"/>
      <c r="AW627" s="6"/>
      <c r="AX627" s="6"/>
      <c r="AY627" s="6"/>
      <c r="AZ627" s="6"/>
      <c r="BA627" s="6"/>
    </row>
    <row r="628" spans="1:53" ht="12.75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  <c r="AL628" s="6"/>
      <c r="AM628" s="6"/>
      <c r="AN628" s="6"/>
      <c r="AO628" s="6"/>
      <c r="AP628" s="6"/>
      <c r="AQ628" s="6"/>
      <c r="AR628" s="6"/>
      <c r="AS628" s="6"/>
      <c r="AT628" s="6"/>
      <c r="AU628" s="6"/>
      <c r="AV628" s="6"/>
      <c r="AW628" s="6"/>
      <c r="AX628" s="6"/>
      <c r="AY628" s="6"/>
      <c r="AZ628" s="6"/>
      <c r="BA628" s="6"/>
    </row>
    <row r="629" spans="1:53" ht="12.75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  <c r="AK629" s="6"/>
      <c r="AL629" s="6"/>
      <c r="AM629" s="6"/>
      <c r="AN629" s="6"/>
      <c r="AO629" s="6"/>
      <c r="AP629" s="6"/>
      <c r="AQ629" s="6"/>
      <c r="AR629" s="6"/>
      <c r="AS629" s="6"/>
      <c r="AT629" s="6"/>
      <c r="AU629" s="6"/>
      <c r="AV629" s="6"/>
      <c r="AW629" s="6"/>
      <c r="AX629" s="6"/>
      <c r="AY629" s="6"/>
      <c r="AZ629" s="6"/>
      <c r="BA629" s="6"/>
    </row>
    <row r="630" spans="1:53" ht="12.75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  <c r="AK630" s="6"/>
      <c r="AL630" s="6"/>
      <c r="AM630" s="6"/>
      <c r="AN630" s="6"/>
      <c r="AO630" s="6"/>
      <c r="AP630" s="6"/>
      <c r="AQ630" s="6"/>
      <c r="AR630" s="6"/>
      <c r="AS630" s="6"/>
      <c r="AT630" s="6"/>
      <c r="AU630" s="6"/>
      <c r="AV630" s="6"/>
      <c r="AW630" s="6"/>
      <c r="AX630" s="6"/>
      <c r="AY630" s="6"/>
      <c r="AZ630" s="6"/>
      <c r="BA630" s="6"/>
    </row>
    <row r="631" spans="1:53" ht="12.75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6"/>
      <c r="AK631" s="6"/>
      <c r="AL631" s="6"/>
      <c r="AM631" s="6"/>
      <c r="AN631" s="6"/>
      <c r="AO631" s="6"/>
      <c r="AP631" s="6"/>
      <c r="AQ631" s="6"/>
      <c r="AR631" s="6"/>
      <c r="AS631" s="6"/>
      <c r="AT631" s="6"/>
      <c r="AU631" s="6"/>
      <c r="AV631" s="6"/>
      <c r="AW631" s="6"/>
      <c r="AX631" s="6"/>
      <c r="AY631" s="6"/>
      <c r="AZ631" s="6"/>
      <c r="BA631" s="6"/>
    </row>
    <row r="632" spans="1:53" ht="12.75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  <c r="AK632" s="6"/>
      <c r="AL632" s="6"/>
      <c r="AM632" s="6"/>
      <c r="AN632" s="6"/>
      <c r="AO632" s="6"/>
      <c r="AP632" s="6"/>
      <c r="AQ632" s="6"/>
      <c r="AR632" s="6"/>
      <c r="AS632" s="6"/>
      <c r="AT632" s="6"/>
      <c r="AU632" s="6"/>
      <c r="AV632" s="6"/>
      <c r="AW632" s="6"/>
      <c r="AX632" s="6"/>
      <c r="AY632" s="6"/>
      <c r="AZ632" s="6"/>
      <c r="BA632" s="6"/>
    </row>
    <row r="633" spans="1:53" ht="12.75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6"/>
      <c r="AK633" s="6"/>
      <c r="AL633" s="6"/>
      <c r="AM633" s="6"/>
      <c r="AN633" s="6"/>
      <c r="AO633" s="6"/>
      <c r="AP633" s="6"/>
      <c r="AQ633" s="6"/>
      <c r="AR633" s="6"/>
      <c r="AS633" s="6"/>
      <c r="AT633" s="6"/>
      <c r="AU633" s="6"/>
      <c r="AV633" s="6"/>
      <c r="AW633" s="6"/>
      <c r="AX633" s="6"/>
      <c r="AY633" s="6"/>
      <c r="AZ633" s="6"/>
      <c r="BA633" s="6"/>
    </row>
    <row r="634" spans="1:53" ht="12.75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  <c r="AL634" s="6"/>
      <c r="AM634" s="6"/>
      <c r="AN634" s="6"/>
      <c r="AO634" s="6"/>
      <c r="AP634" s="6"/>
      <c r="AQ634" s="6"/>
      <c r="AR634" s="6"/>
      <c r="AS634" s="6"/>
      <c r="AT634" s="6"/>
      <c r="AU634" s="6"/>
      <c r="AV634" s="6"/>
      <c r="AW634" s="6"/>
      <c r="AX634" s="6"/>
      <c r="AY634" s="6"/>
      <c r="AZ634" s="6"/>
      <c r="BA634" s="6"/>
    </row>
    <row r="635" spans="1:53" ht="12.75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  <c r="AL635" s="6"/>
      <c r="AM635" s="6"/>
      <c r="AN635" s="6"/>
      <c r="AO635" s="6"/>
      <c r="AP635" s="6"/>
      <c r="AQ635" s="6"/>
      <c r="AR635" s="6"/>
      <c r="AS635" s="6"/>
      <c r="AT635" s="6"/>
      <c r="AU635" s="6"/>
      <c r="AV635" s="6"/>
      <c r="AW635" s="6"/>
      <c r="AX635" s="6"/>
      <c r="AY635" s="6"/>
      <c r="AZ635" s="6"/>
      <c r="BA635" s="6"/>
    </row>
    <row r="636" spans="1:53" ht="12.75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W636" s="6"/>
      <c r="AX636" s="6"/>
      <c r="AY636" s="6"/>
      <c r="AZ636" s="6"/>
      <c r="BA636" s="6"/>
    </row>
    <row r="637" spans="1:53" ht="12.75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  <c r="AL637" s="6"/>
      <c r="AM637" s="6"/>
      <c r="AN637" s="6"/>
      <c r="AO637" s="6"/>
      <c r="AP637" s="6"/>
      <c r="AQ637" s="6"/>
      <c r="AR637" s="6"/>
      <c r="AS637" s="6"/>
      <c r="AT637" s="6"/>
      <c r="AU637" s="6"/>
      <c r="AV637" s="6"/>
      <c r="AW637" s="6"/>
      <c r="AX637" s="6"/>
      <c r="AY637" s="6"/>
      <c r="AZ637" s="6"/>
      <c r="BA637" s="6"/>
    </row>
    <row r="638" spans="1:53" ht="12.75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  <c r="AL638" s="6"/>
      <c r="AM638" s="6"/>
      <c r="AN638" s="6"/>
      <c r="AO638" s="6"/>
      <c r="AP638" s="6"/>
      <c r="AQ638" s="6"/>
      <c r="AR638" s="6"/>
      <c r="AS638" s="6"/>
      <c r="AT638" s="6"/>
      <c r="AU638" s="6"/>
      <c r="AV638" s="6"/>
      <c r="AW638" s="6"/>
      <c r="AX638" s="6"/>
      <c r="AY638" s="6"/>
      <c r="AZ638" s="6"/>
      <c r="BA638" s="6"/>
    </row>
    <row r="639" spans="1:53" ht="12.75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  <c r="AL639" s="6"/>
      <c r="AM639" s="6"/>
      <c r="AN639" s="6"/>
      <c r="AO639" s="6"/>
      <c r="AP639" s="6"/>
      <c r="AQ639" s="6"/>
      <c r="AR639" s="6"/>
      <c r="AS639" s="6"/>
      <c r="AT639" s="6"/>
      <c r="AU639" s="6"/>
      <c r="AV639" s="6"/>
      <c r="AW639" s="6"/>
      <c r="AX639" s="6"/>
      <c r="AY639" s="6"/>
      <c r="AZ639" s="6"/>
      <c r="BA639" s="6"/>
    </row>
    <row r="640" spans="1:53" ht="12.75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  <c r="AL640" s="6"/>
      <c r="AM640" s="6"/>
      <c r="AN640" s="6"/>
      <c r="AO640" s="6"/>
      <c r="AP640" s="6"/>
      <c r="AQ640" s="6"/>
      <c r="AR640" s="6"/>
      <c r="AS640" s="6"/>
      <c r="AT640" s="6"/>
      <c r="AU640" s="6"/>
      <c r="AV640" s="6"/>
      <c r="AW640" s="6"/>
      <c r="AX640" s="6"/>
      <c r="AY640" s="6"/>
      <c r="AZ640" s="6"/>
      <c r="BA640" s="6"/>
    </row>
    <row r="641" spans="1:53" ht="12.75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  <c r="AL641" s="6"/>
      <c r="AM641" s="6"/>
      <c r="AN641" s="6"/>
      <c r="AO641" s="6"/>
      <c r="AP641" s="6"/>
      <c r="AQ641" s="6"/>
      <c r="AR641" s="6"/>
      <c r="AS641" s="6"/>
      <c r="AT641" s="6"/>
      <c r="AU641" s="6"/>
      <c r="AV641" s="6"/>
      <c r="AW641" s="6"/>
      <c r="AX641" s="6"/>
      <c r="AY641" s="6"/>
      <c r="AZ641" s="6"/>
      <c r="BA641" s="6"/>
    </row>
    <row r="642" spans="1:53" ht="12.75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  <c r="AL642" s="6"/>
      <c r="AM642" s="6"/>
      <c r="AN642" s="6"/>
      <c r="AO642" s="6"/>
      <c r="AP642" s="6"/>
      <c r="AQ642" s="6"/>
      <c r="AR642" s="6"/>
      <c r="AS642" s="6"/>
      <c r="AT642" s="6"/>
      <c r="AU642" s="6"/>
      <c r="AV642" s="6"/>
      <c r="AW642" s="6"/>
      <c r="AX642" s="6"/>
      <c r="AY642" s="6"/>
      <c r="AZ642" s="6"/>
      <c r="BA642" s="6"/>
    </row>
    <row r="643" spans="1:53" ht="12.75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  <c r="AK643" s="6"/>
      <c r="AL643" s="6"/>
      <c r="AM643" s="6"/>
      <c r="AN643" s="6"/>
      <c r="AO643" s="6"/>
      <c r="AP643" s="6"/>
      <c r="AQ643" s="6"/>
      <c r="AR643" s="6"/>
      <c r="AS643" s="6"/>
      <c r="AT643" s="6"/>
      <c r="AU643" s="6"/>
      <c r="AV643" s="6"/>
      <c r="AW643" s="6"/>
      <c r="AX643" s="6"/>
      <c r="AY643" s="6"/>
      <c r="AZ643" s="6"/>
      <c r="BA643" s="6"/>
    </row>
    <row r="644" spans="1:53" ht="12.75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  <c r="AL644" s="6"/>
      <c r="AM644" s="6"/>
      <c r="AN644" s="6"/>
      <c r="AO644" s="6"/>
      <c r="AP644" s="6"/>
      <c r="AQ644" s="6"/>
      <c r="AR644" s="6"/>
      <c r="AS644" s="6"/>
      <c r="AT644" s="6"/>
      <c r="AU644" s="6"/>
      <c r="AV644" s="6"/>
      <c r="AW644" s="6"/>
      <c r="AX644" s="6"/>
      <c r="AY644" s="6"/>
      <c r="AZ644" s="6"/>
      <c r="BA644" s="6"/>
    </row>
    <row r="645" spans="1:53" ht="12.75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  <c r="AK645" s="6"/>
      <c r="AL645" s="6"/>
      <c r="AM645" s="6"/>
      <c r="AN645" s="6"/>
      <c r="AO645" s="6"/>
      <c r="AP645" s="6"/>
      <c r="AQ645" s="6"/>
      <c r="AR645" s="6"/>
      <c r="AS645" s="6"/>
      <c r="AT645" s="6"/>
      <c r="AU645" s="6"/>
      <c r="AV645" s="6"/>
      <c r="AW645" s="6"/>
      <c r="AX645" s="6"/>
      <c r="AY645" s="6"/>
      <c r="AZ645" s="6"/>
      <c r="BA645" s="6"/>
    </row>
    <row r="646" spans="1:53" ht="12.75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T646" s="6"/>
      <c r="AU646" s="6"/>
      <c r="AV646" s="6"/>
      <c r="AW646" s="6"/>
      <c r="AX646" s="6"/>
      <c r="AY646" s="6"/>
      <c r="AZ646" s="6"/>
      <c r="BA646" s="6"/>
    </row>
    <row r="647" spans="1:53" ht="12.75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  <c r="AK647" s="6"/>
      <c r="AL647" s="6"/>
      <c r="AM647" s="6"/>
      <c r="AN647" s="6"/>
      <c r="AO647" s="6"/>
      <c r="AP647" s="6"/>
      <c r="AQ647" s="6"/>
      <c r="AR647" s="6"/>
      <c r="AS647" s="6"/>
      <c r="AT647" s="6"/>
      <c r="AU647" s="6"/>
      <c r="AV647" s="6"/>
      <c r="AW647" s="6"/>
      <c r="AX647" s="6"/>
      <c r="AY647" s="6"/>
      <c r="AZ647" s="6"/>
      <c r="BA647" s="6"/>
    </row>
    <row r="648" spans="1:53" ht="12.75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T648" s="6"/>
      <c r="AU648" s="6"/>
      <c r="AV648" s="6"/>
      <c r="AW648" s="6"/>
      <c r="AX648" s="6"/>
      <c r="AY648" s="6"/>
      <c r="AZ648" s="6"/>
      <c r="BA648" s="6"/>
    </row>
    <row r="649" spans="1:53" ht="12.75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  <c r="AL649" s="6"/>
      <c r="AM649" s="6"/>
      <c r="AN649" s="6"/>
      <c r="AO649" s="6"/>
      <c r="AP649" s="6"/>
      <c r="AQ649" s="6"/>
      <c r="AR649" s="6"/>
      <c r="AS649" s="6"/>
      <c r="AT649" s="6"/>
      <c r="AU649" s="6"/>
      <c r="AV649" s="6"/>
      <c r="AW649" s="6"/>
      <c r="AX649" s="6"/>
      <c r="AY649" s="6"/>
      <c r="AZ649" s="6"/>
      <c r="BA649" s="6"/>
    </row>
    <row r="650" spans="1:53" ht="12.75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  <c r="AL650" s="6"/>
      <c r="AM650" s="6"/>
      <c r="AN650" s="6"/>
      <c r="AO650" s="6"/>
      <c r="AP650" s="6"/>
      <c r="AQ650" s="6"/>
      <c r="AR650" s="6"/>
      <c r="AS650" s="6"/>
      <c r="AT650" s="6"/>
      <c r="AU650" s="6"/>
      <c r="AV650" s="6"/>
      <c r="AW650" s="6"/>
      <c r="AX650" s="6"/>
      <c r="AY650" s="6"/>
      <c r="AZ650" s="6"/>
      <c r="BA650" s="6"/>
    </row>
    <row r="651" spans="1:53" ht="12.75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  <c r="AK651" s="6"/>
      <c r="AL651" s="6"/>
      <c r="AM651" s="6"/>
      <c r="AN651" s="6"/>
      <c r="AO651" s="6"/>
      <c r="AP651" s="6"/>
      <c r="AQ651" s="6"/>
      <c r="AR651" s="6"/>
      <c r="AS651" s="6"/>
      <c r="AT651" s="6"/>
      <c r="AU651" s="6"/>
      <c r="AV651" s="6"/>
      <c r="AW651" s="6"/>
      <c r="AX651" s="6"/>
      <c r="AY651" s="6"/>
      <c r="AZ651" s="6"/>
      <c r="BA651" s="6"/>
    </row>
    <row r="652" spans="1:53" ht="12.75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T652" s="6"/>
      <c r="AU652" s="6"/>
      <c r="AV652" s="6"/>
      <c r="AW652" s="6"/>
      <c r="AX652" s="6"/>
      <c r="AY652" s="6"/>
      <c r="AZ652" s="6"/>
      <c r="BA652" s="6"/>
    </row>
    <row r="653" spans="1:53" ht="12.75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  <c r="AK653" s="6"/>
      <c r="AL653" s="6"/>
      <c r="AM653" s="6"/>
      <c r="AN653" s="6"/>
      <c r="AO653" s="6"/>
      <c r="AP653" s="6"/>
      <c r="AQ653" s="6"/>
      <c r="AR653" s="6"/>
      <c r="AS653" s="6"/>
      <c r="AT653" s="6"/>
      <c r="AU653" s="6"/>
      <c r="AV653" s="6"/>
      <c r="AW653" s="6"/>
      <c r="AX653" s="6"/>
      <c r="AY653" s="6"/>
      <c r="AZ653" s="6"/>
      <c r="BA653" s="6"/>
    </row>
    <row r="654" spans="1:53" ht="12.75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  <c r="AK654" s="6"/>
      <c r="AL654" s="6"/>
      <c r="AM654" s="6"/>
      <c r="AN654" s="6"/>
      <c r="AO654" s="6"/>
      <c r="AP654" s="6"/>
      <c r="AQ654" s="6"/>
      <c r="AR654" s="6"/>
      <c r="AS654" s="6"/>
      <c r="AT654" s="6"/>
      <c r="AU654" s="6"/>
      <c r="AV654" s="6"/>
      <c r="AW654" s="6"/>
      <c r="AX654" s="6"/>
      <c r="AY654" s="6"/>
      <c r="AZ654" s="6"/>
      <c r="BA654" s="6"/>
    </row>
    <row r="655" spans="1:53" ht="12.75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  <c r="AK655" s="6"/>
      <c r="AL655" s="6"/>
      <c r="AM655" s="6"/>
      <c r="AN655" s="6"/>
      <c r="AO655" s="6"/>
      <c r="AP655" s="6"/>
      <c r="AQ655" s="6"/>
      <c r="AR655" s="6"/>
      <c r="AS655" s="6"/>
      <c r="AT655" s="6"/>
      <c r="AU655" s="6"/>
      <c r="AV655" s="6"/>
      <c r="AW655" s="6"/>
      <c r="AX655" s="6"/>
      <c r="AY655" s="6"/>
      <c r="AZ655" s="6"/>
      <c r="BA655" s="6"/>
    </row>
    <row r="656" spans="1:53" ht="12.75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T656" s="6"/>
      <c r="AU656" s="6"/>
      <c r="AV656" s="6"/>
      <c r="AW656" s="6"/>
      <c r="AX656" s="6"/>
      <c r="AY656" s="6"/>
      <c r="AZ656" s="6"/>
      <c r="BA656" s="6"/>
    </row>
    <row r="657" spans="1:53" ht="12.75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  <c r="AK657" s="6"/>
      <c r="AL657" s="6"/>
      <c r="AM657" s="6"/>
      <c r="AN657" s="6"/>
      <c r="AO657" s="6"/>
      <c r="AP657" s="6"/>
      <c r="AQ657" s="6"/>
      <c r="AR657" s="6"/>
      <c r="AS657" s="6"/>
      <c r="AT657" s="6"/>
      <c r="AU657" s="6"/>
      <c r="AV657" s="6"/>
      <c r="AW657" s="6"/>
      <c r="AX657" s="6"/>
      <c r="AY657" s="6"/>
      <c r="AZ657" s="6"/>
      <c r="BA657" s="6"/>
    </row>
    <row r="658" spans="1:53" ht="12.75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  <c r="AL658" s="6"/>
      <c r="AM658" s="6"/>
      <c r="AN658" s="6"/>
      <c r="AO658" s="6"/>
      <c r="AP658" s="6"/>
      <c r="AQ658" s="6"/>
      <c r="AR658" s="6"/>
      <c r="AS658" s="6"/>
      <c r="AT658" s="6"/>
      <c r="AU658" s="6"/>
      <c r="AV658" s="6"/>
      <c r="AW658" s="6"/>
      <c r="AX658" s="6"/>
      <c r="AY658" s="6"/>
      <c r="AZ658" s="6"/>
      <c r="BA658" s="6"/>
    </row>
    <row r="659" spans="1:53" ht="12.75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  <c r="AK659" s="6"/>
      <c r="AL659" s="6"/>
      <c r="AM659" s="6"/>
      <c r="AN659" s="6"/>
      <c r="AO659" s="6"/>
      <c r="AP659" s="6"/>
      <c r="AQ659" s="6"/>
      <c r="AR659" s="6"/>
      <c r="AS659" s="6"/>
      <c r="AT659" s="6"/>
      <c r="AU659" s="6"/>
      <c r="AV659" s="6"/>
      <c r="AW659" s="6"/>
      <c r="AX659" s="6"/>
      <c r="AY659" s="6"/>
      <c r="AZ659" s="6"/>
      <c r="BA659" s="6"/>
    </row>
    <row r="660" spans="1:53" ht="12.75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  <c r="AL660" s="6"/>
      <c r="AM660" s="6"/>
      <c r="AN660" s="6"/>
      <c r="AO660" s="6"/>
      <c r="AP660" s="6"/>
      <c r="AQ660" s="6"/>
      <c r="AR660" s="6"/>
      <c r="AS660" s="6"/>
      <c r="AT660" s="6"/>
      <c r="AU660" s="6"/>
      <c r="AV660" s="6"/>
      <c r="AW660" s="6"/>
      <c r="AX660" s="6"/>
      <c r="AY660" s="6"/>
      <c r="AZ660" s="6"/>
      <c r="BA660" s="6"/>
    </row>
    <row r="661" spans="1:53" ht="12.75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  <c r="AK661" s="6"/>
      <c r="AL661" s="6"/>
      <c r="AM661" s="6"/>
      <c r="AN661" s="6"/>
      <c r="AO661" s="6"/>
      <c r="AP661" s="6"/>
      <c r="AQ661" s="6"/>
      <c r="AR661" s="6"/>
      <c r="AS661" s="6"/>
      <c r="AT661" s="6"/>
      <c r="AU661" s="6"/>
      <c r="AV661" s="6"/>
      <c r="AW661" s="6"/>
      <c r="AX661" s="6"/>
      <c r="AY661" s="6"/>
      <c r="AZ661" s="6"/>
      <c r="BA661" s="6"/>
    </row>
    <row r="662" spans="1:53" ht="12.75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  <c r="AL662" s="6"/>
      <c r="AM662" s="6"/>
      <c r="AN662" s="6"/>
      <c r="AO662" s="6"/>
      <c r="AP662" s="6"/>
      <c r="AQ662" s="6"/>
      <c r="AR662" s="6"/>
      <c r="AS662" s="6"/>
      <c r="AT662" s="6"/>
      <c r="AU662" s="6"/>
      <c r="AV662" s="6"/>
      <c r="AW662" s="6"/>
      <c r="AX662" s="6"/>
      <c r="AY662" s="6"/>
      <c r="AZ662" s="6"/>
      <c r="BA662" s="6"/>
    </row>
    <row r="663" spans="1:53" ht="12.75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  <c r="AK663" s="6"/>
      <c r="AL663" s="6"/>
      <c r="AM663" s="6"/>
      <c r="AN663" s="6"/>
      <c r="AO663" s="6"/>
      <c r="AP663" s="6"/>
      <c r="AQ663" s="6"/>
      <c r="AR663" s="6"/>
      <c r="AS663" s="6"/>
      <c r="AT663" s="6"/>
      <c r="AU663" s="6"/>
      <c r="AV663" s="6"/>
      <c r="AW663" s="6"/>
      <c r="AX663" s="6"/>
      <c r="AY663" s="6"/>
      <c r="AZ663" s="6"/>
      <c r="BA663" s="6"/>
    </row>
    <row r="664" spans="1:53" ht="12.75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  <c r="AL664" s="6"/>
      <c r="AM664" s="6"/>
      <c r="AN664" s="6"/>
      <c r="AO664" s="6"/>
      <c r="AP664" s="6"/>
      <c r="AQ664" s="6"/>
      <c r="AR664" s="6"/>
      <c r="AS664" s="6"/>
      <c r="AT664" s="6"/>
      <c r="AU664" s="6"/>
      <c r="AV664" s="6"/>
      <c r="AW664" s="6"/>
      <c r="AX664" s="6"/>
      <c r="AY664" s="6"/>
      <c r="AZ664" s="6"/>
      <c r="BA664" s="6"/>
    </row>
    <row r="665" spans="1:53" ht="12.75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  <c r="AL665" s="6"/>
      <c r="AM665" s="6"/>
      <c r="AN665" s="6"/>
      <c r="AO665" s="6"/>
      <c r="AP665" s="6"/>
      <c r="AQ665" s="6"/>
      <c r="AR665" s="6"/>
      <c r="AS665" s="6"/>
      <c r="AT665" s="6"/>
      <c r="AU665" s="6"/>
      <c r="AV665" s="6"/>
      <c r="AW665" s="6"/>
      <c r="AX665" s="6"/>
      <c r="AY665" s="6"/>
      <c r="AZ665" s="6"/>
      <c r="BA665" s="6"/>
    </row>
    <row r="666" spans="1:53" ht="12.75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  <c r="AK666" s="6"/>
      <c r="AL666" s="6"/>
      <c r="AM666" s="6"/>
      <c r="AN666" s="6"/>
      <c r="AO666" s="6"/>
      <c r="AP666" s="6"/>
      <c r="AQ666" s="6"/>
      <c r="AR666" s="6"/>
      <c r="AS666" s="6"/>
      <c r="AT666" s="6"/>
      <c r="AU666" s="6"/>
      <c r="AV666" s="6"/>
      <c r="AW666" s="6"/>
      <c r="AX666" s="6"/>
      <c r="AY666" s="6"/>
      <c r="AZ666" s="6"/>
      <c r="BA666" s="6"/>
    </row>
    <row r="667" spans="1:53" ht="12.75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  <c r="AK667" s="6"/>
      <c r="AL667" s="6"/>
      <c r="AM667" s="6"/>
      <c r="AN667" s="6"/>
      <c r="AO667" s="6"/>
      <c r="AP667" s="6"/>
      <c r="AQ667" s="6"/>
      <c r="AR667" s="6"/>
      <c r="AS667" s="6"/>
      <c r="AT667" s="6"/>
      <c r="AU667" s="6"/>
      <c r="AV667" s="6"/>
      <c r="AW667" s="6"/>
      <c r="AX667" s="6"/>
      <c r="AY667" s="6"/>
      <c r="AZ667" s="6"/>
      <c r="BA667" s="6"/>
    </row>
    <row r="668" spans="1:53" ht="12.75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  <c r="AK668" s="6"/>
      <c r="AL668" s="6"/>
      <c r="AM668" s="6"/>
      <c r="AN668" s="6"/>
      <c r="AO668" s="6"/>
      <c r="AP668" s="6"/>
      <c r="AQ668" s="6"/>
      <c r="AR668" s="6"/>
      <c r="AS668" s="6"/>
      <c r="AT668" s="6"/>
      <c r="AU668" s="6"/>
      <c r="AV668" s="6"/>
      <c r="AW668" s="6"/>
      <c r="AX668" s="6"/>
      <c r="AY668" s="6"/>
      <c r="AZ668" s="6"/>
      <c r="BA668" s="6"/>
    </row>
    <row r="669" spans="1:53" ht="12.75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  <c r="AK669" s="6"/>
      <c r="AL669" s="6"/>
      <c r="AM669" s="6"/>
      <c r="AN669" s="6"/>
      <c r="AO669" s="6"/>
      <c r="AP669" s="6"/>
      <c r="AQ669" s="6"/>
      <c r="AR669" s="6"/>
      <c r="AS669" s="6"/>
      <c r="AT669" s="6"/>
      <c r="AU669" s="6"/>
      <c r="AV669" s="6"/>
      <c r="AW669" s="6"/>
      <c r="AX669" s="6"/>
      <c r="AY669" s="6"/>
      <c r="AZ669" s="6"/>
      <c r="BA669" s="6"/>
    </row>
    <row r="670" spans="1:53" ht="12.75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  <c r="AK670" s="6"/>
      <c r="AL670" s="6"/>
      <c r="AM670" s="6"/>
      <c r="AN670" s="6"/>
      <c r="AO670" s="6"/>
      <c r="AP670" s="6"/>
      <c r="AQ670" s="6"/>
      <c r="AR670" s="6"/>
      <c r="AS670" s="6"/>
      <c r="AT670" s="6"/>
      <c r="AU670" s="6"/>
      <c r="AV670" s="6"/>
      <c r="AW670" s="6"/>
      <c r="AX670" s="6"/>
      <c r="AY670" s="6"/>
      <c r="AZ670" s="6"/>
      <c r="BA670" s="6"/>
    </row>
    <row r="671" spans="1:53" ht="12.75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  <c r="AL671" s="6"/>
      <c r="AM671" s="6"/>
      <c r="AN671" s="6"/>
      <c r="AO671" s="6"/>
      <c r="AP671" s="6"/>
      <c r="AQ671" s="6"/>
      <c r="AR671" s="6"/>
      <c r="AS671" s="6"/>
      <c r="AT671" s="6"/>
      <c r="AU671" s="6"/>
      <c r="AV671" s="6"/>
      <c r="AW671" s="6"/>
      <c r="AX671" s="6"/>
      <c r="AY671" s="6"/>
      <c r="AZ671" s="6"/>
      <c r="BA671" s="6"/>
    </row>
    <row r="672" spans="1:53" ht="12.75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  <c r="AK672" s="6"/>
      <c r="AL672" s="6"/>
      <c r="AM672" s="6"/>
      <c r="AN672" s="6"/>
      <c r="AO672" s="6"/>
      <c r="AP672" s="6"/>
      <c r="AQ672" s="6"/>
      <c r="AR672" s="6"/>
      <c r="AS672" s="6"/>
      <c r="AT672" s="6"/>
      <c r="AU672" s="6"/>
      <c r="AV672" s="6"/>
      <c r="AW672" s="6"/>
      <c r="AX672" s="6"/>
      <c r="AY672" s="6"/>
      <c r="AZ672" s="6"/>
      <c r="BA672" s="6"/>
    </row>
    <row r="673" spans="1:53" ht="12.75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  <c r="AL673" s="6"/>
      <c r="AM673" s="6"/>
      <c r="AN673" s="6"/>
      <c r="AO673" s="6"/>
      <c r="AP673" s="6"/>
      <c r="AQ673" s="6"/>
      <c r="AR673" s="6"/>
      <c r="AS673" s="6"/>
      <c r="AT673" s="6"/>
      <c r="AU673" s="6"/>
      <c r="AV673" s="6"/>
      <c r="AW673" s="6"/>
      <c r="AX673" s="6"/>
      <c r="AY673" s="6"/>
      <c r="AZ673" s="6"/>
      <c r="BA673" s="6"/>
    </row>
    <row r="674" spans="1:53" ht="12.75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  <c r="AL674" s="6"/>
      <c r="AM674" s="6"/>
      <c r="AN674" s="6"/>
      <c r="AO674" s="6"/>
      <c r="AP674" s="6"/>
      <c r="AQ674" s="6"/>
      <c r="AR674" s="6"/>
      <c r="AS674" s="6"/>
      <c r="AT674" s="6"/>
      <c r="AU674" s="6"/>
      <c r="AV674" s="6"/>
      <c r="AW674" s="6"/>
      <c r="AX674" s="6"/>
      <c r="AY674" s="6"/>
      <c r="AZ674" s="6"/>
      <c r="BA674" s="6"/>
    </row>
    <row r="675" spans="1:53" ht="12.75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  <c r="AK675" s="6"/>
      <c r="AL675" s="6"/>
      <c r="AM675" s="6"/>
      <c r="AN675" s="6"/>
      <c r="AO675" s="6"/>
      <c r="AP675" s="6"/>
      <c r="AQ675" s="6"/>
      <c r="AR675" s="6"/>
      <c r="AS675" s="6"/>
      <c r="AT675" s="6"/>
      <c r="AU675" s="6"/>
      <c r="AV675" s="6"/>
      <c r="AW675" s="6"/>
      <c r="AX675" s="6"/>
      <c r="AY675" s="6"/>
      <c r="AZ675" s="6"/>
      <c r="BA675" s="6"/>
    </row>
    <row r="676" spans="1:53" ht="12.75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  <c r="AL676" s="6"/>
      <c r="AM676" s="6"/>
      <c r="AN676" s="6"/>
      <c r="AO676" s="6"/>
      <c r="AP676" s="6"/>
      <c r="AQ676" s="6"/>
      <c r="AR676" s="6"/>
      <c r="AS676" s="6"/>
      <c r="AT676" s="6"/>
      <c r="AU676" s="6"/>
      <c r="AV676" s="6"/>
      <c r="AW676" s="6"/>
      <c r="AX676" s="6"/>
      <c r="AY676" s="6"/>
      <c r="AZ676" s="6"/>
      <c r="BA676" s="6"/>
    </row>
    <row r="677" spans="1:53" ht="12.75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  <c r="AL677" s="6"/>
      <c r="AM677" s="6"/>
      <c r="AN677" s="6"/>
      <c r="AO677" s="6"/>
      <c r="AP677" s="6"/>
      <c r="AQ677" s="6"/>
      <c r="AR677" s="6"/>
      <c r="AS677" s="6"/>
      <c r="AT677" s="6"/>
      <c r="AU677" s="6"/>
      <c r="AV677" s="6"/>
      <c r="AW677" s="6"/>
      <c r="AX677" s="6"/>
      <c r="AY677" s="6"/>
      <c r="AZ677" s="6"/>
      <c r="BA677" s="6"/>
    </row>
    <row r="678" spans="1:53" ht="12.75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  <c r="AL678" s="6"/>
      <c r="AM678" s="6"/>
      <c r="AN678" s="6"/>
      <c r="AO678" s="6"/>
      <c r="AP678" s="6"/>
      <c r="AQ678" s="6"/>
      <c r="AR678" s="6"/>
      <c r="AS678" s="6"/>
      <c r="AT678" s="6"/>
      <c r="AU678" s="6"/>
      <c r="AV678" s="6"/>
      <c r="AW678" s="6"/>
      <c r="AX678" s="6"/>
      <c r="AY678" s="6"/>
      <c r="AZ678" s="6"/>
      <c r="BA678" s="6"/>
    </row>
    <row r="679" spans="1:53" ht="12.75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  <c r="AL679" s="6"/>
      <c r="AM679" s="6"/>
      <c r="AN679" s="6"/>
      <c r="AO679" s="6"/>
      <c r="AP679" s="6"/>
      <c r="AQ679" s="6"/>
      <c r="AR679" s="6"/>
      <c r="AS679" s="6"/>
      <c r="AT679" s="6"/>
      <c r="AU679" s="6"/>
      <c r="AV679" s="6"/>
      <c r="AW679" s="6"/>
      <c r="AX679" s="6"/>
      <c r="AY679" s="6"/>
      <c r="AZ679" s="6"/>
      <c r="BA679" s="6"/>
    </row>
    <row r="680" spans="1:53" ht="12.75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  <c r="AK680" s="6"/>
      <c r="AL680" s="6"/>
      <c r="AM680" s="6"/>
      <c r="AN680" s="6"/>
      <c r="AO680" s="6"/>
      <c r="AP680" s="6"/>
      <c r="AQ680" s="6"/>
      <c r="AR680" s="6"/>
      <c r="AS680" s="6"/>
      <c r="AT680" s="6"/>
      <c r="AU680" s="6"/>
      <c r="AV680" s="6"/>
      <c r="AW680" s="6"/>
      <c r="AX680" s="6"/>
      <c r="AY680" s="6"/>
      <c r="AZ680" s="6"/>
      <c r="BA680" s="6"/>
    </row>
    <row r="681" spans="1:53" ht="12.75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  <c r="AL681" s="6"/>
      <c r="AM681" s="6"/>
      <c r="AN681" s="6"/>
      <c r="AO681" s="6"/>
      <c r="AP681" s="6"/>
      <c r="AQ681" s="6"/>
      <c r="AR681" s="6"/>
      <c r="AS681" s="6"/>
      <c r="AT681" s="6"/>
      <c r="AU681" s="6"/>
      <c r="AV681" s="6"/>
      <c r="AW681" s="6"/>
      <c r="AX681" s="6"/>
      <c r="AY681" s="6"/>
      <c r="AZ681" s="6"/>
      <c r="BA681" s="6"/>
    </row>
    <row r="682" spans="1:53" ht="12.75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  <c r="AL682" s="6"/>
      <c r="AM682" s="6"/>
      <c r="AN682" s="6"/>
      <c r="AO682" s="6"/>
      <c r="AP682" s="6"/>
      <c r="AQ682" s="6"/>
      <c r="AR682" s="6"/>
      <c r="AS682" s="6"/>
      <c r="AT682" s="6"/>
      <c r="AU682" s="6"/>
      <c r="AV682" s="6"/>
      <c r="AW682" s="6"/>
      <c r="AX682" s="6"/>
      <c r="AY682" s="6"/>
      <c r="AZ682" s="6"/>
      <c r="BA682" s="6"/>
    </row>
    <row r="683" spans="1:53" ht="12.75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T683" s="6"/>
      <c r="AU683" s="6"/>
      <c r="AV683" s="6"/>
      <c r="AW683" s="6"/>
      <c r="AX683" s="6"/>
      <c r="AY683" s="6"/>
      <c r="AZ683" s="6"/>
      <c r="BA683" s="6"/>
    </row>
    <row r="684" spans="1:53" ht="12.75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W684" s="6"/>
      <c r="AX684" s="6"/>
      <c r="AY684" s="6"/>
      <c r="AZ684" s="6"/>
      <c r="BA684" s="6"/>
    </row>
    <row r="685" spans="1:53" ht="12.75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  <c r="AL685" s="6"/>
      <c r="AM685" s="6"/>
      <c r="AN685" s="6"/>
      <c r="AO685" s="6"/>
      <c r="AP685" s="6"/>
      <c r="AQ685" s="6"/>
      <c r="AR685" s="6"/>
      <c r="AS685" s="6"/>
      <c r="AT685" s="6"/>
      <c r="AU685" s="6"/>
      <c r="AV685" s="6"/>
      <c r="AW685" s="6"/>
      <c r="AX685" s="6"/>
      <c r="AY685" s="6"/>
      <c r="AZ685" s="6"/>
      <c r="BA685" s="6"/>
    </row>
    <row r="686" spans="1:53" ht="12.75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  <c r="AK686" s="6"/>
      <c r="AL686" s="6"/>
      <c r="AM686" s="6"/>
      <c r="AN686" s="6"/>
      <c r="AO686" s="6"/>
      <c r="AP686" s="6"/>
      <c r="AQ686" s="6"/>
      <c r="AR686" s="6"/>
      <c r="AS686" s="6"/>
      <c r="AT686" s="6"/>
      <c r="AU686" s="6"/>
      <c r="AV686" s="6"/>
      <c r="AW686" s="6"/>
      <c r="AX686" s="6"/>
      <c r="AY686" s="6"/>
      <c r="AZ686" s="6"/>
      <c r="BA686" s="6"/>
    </row>
    <row r="687" spans="1:53" ht="12.75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  <c r="AK687" s="6"/>
      <c r="AL687" s="6"/>
      <c r="AM687" s="6"/>
      <c r="AN687" s="6"/>
      <c r="AO687" s="6"/>
      <c r="AP687" s="6"/>
      <c r="AQ687" s="6"/>
      <c r="AR687" s="6"/>
      <c r="AS687" s="6"/>
      <c r="AT687" s="6"/>
      <c r="AU687" s="6"/>
      <c r="AV687" s="6"/>
      <c r="AW687" s="6"/>
      <c r="AX687" s="6"/>
      <c r="AY687" s="6"/>
      <c r="AZ687" s="6"/>
      <c r="BA687" s="6"/>
    </row>
    <row r="688" spans="1:53" ht="12.75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  <c r="AK688" s="6"/>
      <c r="AL688" s="6"/>
      <c r="AM688" s="6"/>
      <c r="AN688" s="6"/>
      <c r="AO688" s="6"/>
      <c r="AP688" s="6"/>
      <c r="AQ688" s="6"/>
      <c r="AR688" s="6"/>
      <c r="AS688" s="6"/>
      <c r="AT688" s="6"/>
      <c r="AU688" s="6"/>
      <c r="AV688" s="6"/>
      <c r="AW688" s="6"/>
      <c r="AX688" s="6"/>
      <c r="AY688" s="6"/>
      <c r="AZ688" s="6"/>
      <c r="BA688" s="6"/>
    </row>
    <row r="689" spans="1:53" ht="12.75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6"/>
      <c r="AK689" s="6"/>
      <c r="AL689" s="6"/>
      <c r="AM689" s="6"/>
      <c r="AN689" s="6"/>
      <c r="AO689" s="6"/>
      <c r="AP689" s="6"/>
      <c r="AQ689" s="6"/>
      <c r="AR689" s="6"/>
      <c r="AS689" s="6"/>
      <c r="AT689" s="6"/>
      <c r="AU689" s="6"/>
      <c r="AV689" s="6"/>
      <c r="AW689" s="6"/>
      <c r="AX689" s="6"/>
      <c r="AY689" s="6"/>
      <c r="AZ689" s="6"/>
      <c r="BA689" s="6"/>
    </row>
    <row r="690" spans="1:53" ht="12.75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  <c r="AK690" s="6"/>
      <c r="AL690" s="6"/>
      <c r="AM690" s="6"/>
      <c r="AN690" s="6"/>
      <c r="AO690" s="6"/>
      <c r="AP690" s="6"/>
      <c r="AQ690" s="6"/>
      <c r="AR690" s="6"/>
      <c r="AS690" s="6"/>
      <c r="AT690" s="6"/>
      <c r="AU690" s="6"/>
      <c r="AV690" s="6"/>
      <c r="AW690" s="6"/>
      <c r="AX690" s="6"/>
      <c r="AY690" s="6"/>
      <c r="AZ690" s="6"/>
      <c r="BA690" s="6"/>
    </row>
    <row r="691" spans="1:53" ht="12.75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  <c r="AL691" s="6"/>
      <c r="AM691" s="6"/>
      <c r="AN691" s="6"/>
      <c r="AO691" s="6"/>
      <c r="AP691" s="6"/>
      <c r="AQ691" s="6"/>
      <c r="AR691" s="6"/>
      <c r="AS691" s="6"/>
      <c r="AT691" s="6"/>
      <c r="AU691" s="6"/>
      <c r="AV691" s="6"/>
      <c r="AW691" s="6"/>
      <c r="AX691" s="6"/>
      <c r="AY691" s="6"/>
      <c r="AZ691" s="6"/>
      <c r="BA691" s="6"/>
    </row>
    <row r="692" spans="1:53" ht="12.75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  <c r="AK692" s="6"/>
      <c r="AL692" s="6"/>
      <c r="AM692" s="6"/>
      <c r="AN692" s="6"/>
      <c r="AO692" s="6"/>
      <c r="AP692" s="6"/>
      <c r="AQ692" s="6"/>
      <c r="AR692" s="6"/>
      <c r="AS692" s="6"/>
      <c r="AT692" s="6"/>
      <c r="AU692" s="6"/>
      <c r="AV692" s="6"/>
      <c r="AW692" s="6"/>
      <c r="AX692" s="6"/>
      <c r="AY692" s="6"/>
      <c r="AZ692" s="6"/>
      <c r="BA692" s="6"/>
    </row>
    <row r="693" spans="1:53" ht="12.75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  <c r="AK693" s="6"/>
      <c r="AL693" s="6"/>
      <c r="AM693" s="6"/>
      <c r="AN693" s="6"/>
      <c r="AO693" s="6"/>
      <c r="AP693" s="6"/>
      <c r="AQ693" s="6"/>
      <c r="AR693" s="6"/>
      <c r="AS693" s="6"/>
      <c r="AT693" s="6"/>
      <c r="AU693" s="6"/>
      <c r="AV693" s="6"/>
      <c r="AW693" s="6"/>
      <c r="AX693" s="6"/>
      <c r="AY693" s="6"/>
      <c r="AZ693" s="6"/>
      <c r="BA693" s="6"/>
    </row>
    <row r="694" spans="1:53" ht="12.75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  <c r="AL694" s="6"/>
      <c r="AM694" s="6"/>
      <c r="AN694" s="6"/>
      <c r="AO694" s="6"/>
      <c r="AP694" s="6"/>
      <c r="AQ694" s="6"/>
      <c r="AR694" s="6"/>
      <c r="AS694" s="6"/>
      <c r="AT694" s="6"/>
      <c r="AU694" s="6"/>
      <c r="AV694" s="6"/>
      <c r="AW694" s="6"/>
      <c r="AX694" s="6"/>
      <c r="AY694" s="6"/>
      <c r="AZ694" s="6"/>
      <c r="BA694" s="6"/>
    </row>
    <row r="695" spans="1:53" ht="12.75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  <c r="AK695" s="6"/>
      <c r="AL695" s="6"/>
      <c r="AM695" s="6"/>
      <c r="AN695" s="6"/>
      <c r="AO695" s="6"/>
      <c r="AP695" s="6"/>
      <c r="AQ695" s="6"/>
      <c r="AR695" s="6"/>
      <c r="AS695" s="6"/>
      <c r="AT695" s="6"/>
      <c r="AU695" s="6"/>
      <c r="AV695" s="6"/>
      <c r="AW695" s="6"/>
      <c r="AX695" s="6"/>
      <c r="AY695" s="6"/>
      <c r="AZ695" s="6"/>
      <c r="BA695" s="6"/>
    </row>
    <row r="696" spans="1:53" ht="12.75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  <c r="AK696" s="6"/>
      <c r="AL696" s="6"/>
      <c r="AM696" s="6"/>
      <c r="AN696" s="6"/>
      <c r="AO696" s="6"/>
      <c r="AP696" s="6"/>
      <c r="AQ696" s="6"/>
      <c r="AR696" s="6"/>
      <c r="AS696" s="6"/>
      <c r="AT696" s="6"/>
      <c r="AU696" s="6"/>
      <c r="AV696" s="6"/>
      <c r="AW696" s="6"/>
      <c r="AX696" s="6"/>
      <c r="AY696" s="6"/>
      <c r="AZ696" s="6"/>
      <c r="BA696" s="6"/>
    </row>
    <row r="697" spans="1:53" ht="12.75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  <c r="AK697" s="6"/>
      <c r="AL697" s="6"/>
      <c r="AM697" s="6"/>
      <c r="AN697" s="6"/>
      <c r="AO697" s="6"/>
      <c r="AP697" s="6"/>
      <c r="AQ697" s="6"/>
      <c r="AR697" s="6"/>
      <c r="AS697" s="6"/>
      <c r="AT697" s="6"/>
      <c r="AU697" s="6"/>
      <c r="AV697" s="6"/>
      <c r="AW697" s="6"/>
      <c r="AX697" s="6"/>
      <c r="AY697" s="6"/>
      <c r="AZ697" s="6"/>
      <c r="BA697" s="6"/>
    </row>
    <row r="698" spans="1:53" ht="12.75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  <c r="AL698" s="6"/>
      <c r="AM698" s="6"/>
      <c r="AN698" s="6"/>
      <c r="AO698" s="6"/>
      <c r="AP698" s="6"/>
      <c r="AQ698" s="6"/>
      <c r="AR698" s="6"/>
      <c r="AS698" s="6"/>
      <c r="AT698" s="6"/>
      <c r="AU698" s="6"/>
      <c r="AV698" s="6"/>
      <c r="AW698" s="6"/>
      <c r="AX698" s="6"/>
      <c r="AY698" s="6"/>
      <c r="AZ698" s="6"/>
      <c r="BA698" s="6"/>
    </row>
    <row r="699" spans="1:53" ht="12.75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  <c r="AL699" s="6"/>
      <c r="AM699" s="6"/>
      <c r="AN699" s="6"/>
      <c r="AO699" s="6"/>
      <c r="AP699" s="6"/>
      <c r="AQ699" s="6"/>
      <c r="AR699" s="6"/>
      <c r="AS699" s="6"/>
      <c r="AT699" s="6"/>
      <c r="AU699" s="6"/>
      <c r="AV699" s="6"/>
      <c r="AW699" s="6"/>
      <c r="AX699" s="6"/>
      <c r="AY699" s="6"/>
      <c r="AZ699" s="6"/>
      <c r="BA699" s="6"/>
    </row>
    <row r="700" spans="1:53" ht="12.75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  <c r="AL700" s="6"/>
      <c r="AM700" s="6"/>
      <c r="AN700" s="6"/>
      <c r="AO700" s="6"/>
      <c r="AP700" s="6"/>
      <c r="AQ700" s="6"/>
      <c r="AR700" s="6"/>
      <c r="AS700" s="6"/>
      <c r="AT700" s="6"/>
      <c r="AU700" s="6"/>
      <c r="AV700" s="6"/>
      <c r="AW700" s="6"/>
      <c r="AX700" s="6"/>
      <c r="AY700" s="6"/>
      <c r="AZ700" s="6"/>
      <c r="BA700" s="6"/>
    </row>
    <row r="701" spans="1:53" ht="12.75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T701" s="6"/>
      <c r="AU701" s="6"/>
      <c r="AV701" s="6"/>
      <c r="AW701" s="6"/>
      <c r="AX701" s="6"/>
      <c r="AY701" s="6"/>
      <c r="AZ701" s="6"/>
      <c r="BA701" s="6"/>
    </row>
    <row r="702" spans="1:53" ht="12.75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  <c r="AL702" s="6"/>
      <c r="AM702" s="6"/>
      <c r="AN702" s="6"/>
      <c r="AO702" s="6"/>
      <c r="AP702" s="6"/>
      <c r="AQ702" s="6"/>
      <c r="AR702" s="6"/>
      <c r="AS702" s="6"/>
      <c r="AT702" s="6"/>
      <c r="AU702" s="6"/>
      <c r="AV702" s="6"/>
      <c r="AW702" s="6"/>
      <c r="AX702" s="6"/>
      <c r="AY702" s="6"/>
      <c r="AZ702" s="6"/>
      <c r="BA702" s="6"/>
    </row>
    <row r="703" spans="1:53" ht="12.75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  <c r="AK703" s="6"/>
      <c r="AL703" s="6"/>
      <c r="AM703" s="6"/>
      <c r="AN703" s="6"/>
      <c r="AO703" s="6"/>
      <c r="AP703" s="6"/>
      <c r="AQ703" s="6"/>
      <c r="AR703" s="6"/>
      <c r="AS703" s="6"/>
      <c r="AT703" s="6"/>
      <c r="AU703" s="6"/>
      <c r="AV703" s="6"/>
      <c r="AW703" s="6"/>
      <c r="AX703" s="6"/>
      <c r="AY703" s="6"/>
      <c r="AZ703" s="6"/>
      <c r="BA703" s="6"/>
    </row>
    <row r="704" spans="1:53" ht="12.75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  <c r="AK704" s="6"/>
      <c r="AL704" s="6"/>
      <c r="AM704" s="6"/>
      <c r="AN704" s="6"/>
      <c r="AO704" s="6"/>
      <c r="AP704" s="6"/>
      <c r="AQ704" s="6"/>
      <c r="AR704" s="6"/>
      <c r="AS704" s="6"/>
      <c r="AT704" s="6"/>
      <c r="AU704" s="6"/>
      <c r="AV704" s="6"/>
      <c r="AW704" s="6"/>
      <c r="AX704" s="6"/>
      <c r="AY704" s="6"/>
      <c r="AZ704" s="6"/>
      <c r="BA704" s="6"/>
    </row>
    <row r="705" spans="1:53" ht="12.75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  <c r="AK705" s="6"/>
      <c r="AL705" s="6"/>
      <c r="AM705" s="6"/>
      <c r="AN705" s="6"/>
      <c r="AO705" s="6"/>
      <c r="AP705" s="6"/>
      <c r="AQ705" s="6"/>
      <c r="AR705" s="6"/>
      <c r="AS705" s="6"/>
      <c r="AT705" s="6"/>
      <c r="AU705" s="6"/>
      <c r="AV705" s="6"/>
      <c r="AW705" s="6"/>
      <c r="AX705" s="6"/>
      <c r="AY705" s="6"/>
      <c r="AZ705" s="6"/>
      <c r="BA705" s="6"/>
    </row>
    <row r="706" spans="1:53" ht="12.75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T706" s="6"/>
      <c r="AU706" s="6"/>
      <c r="AV706" s="6"/>
      <c r="AW706" s="6"/>
      <c r="AX706" s="6"/>
      <c r="AY706" s="6"/>
      <c r="AZ706" s="6"/>
      <c r="BA706" s="6"/>
    </row>
    <row r="707" spans="1:53" ht="12.75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  <c r="AK707" s="6"/>
      <c r="AL707" s="6"/>
      <c r="AM707" s="6"/>
      <c r="AN707" s="6"/>
      <c r="AO707" s="6"/>
      <c r="AP707" s="6"/>
      <c r="AQ707" s="6"/>
      <c r="AR707" s="6"/>
      <c r="AS707" s="6"/>
      <c r="AT707" s="6"/>
      <c r="AU707" s="6"/>
      <c r="AV707" s="6"/>
      <c r="AW707" s="6"/>
      <c r="AX707" s="6"/>
      <c r="AY707" s="6"/>
      <c r="AZ707" s="6"/>
      <c r="BA707" s="6"/>
    </row>
    <row r="708" spans="1:53" ht="12.75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  <c r="AK708" s="6"/>
      <c r="AL708" s="6"/>
      <c r="AM708" s="6"/>
      <c r="AN708" s="6"/>
      <c r="AO708" s="6"/>
      <c r="AP708" s="6"/>
      <c r="AQ708" s="6"/>
      <c r="AR708" s="6"/>
      <c r="AS708" s="6"/>
      <c r="AT708" s="6"/>
      <c r="AU708" s="6"/>
      <c r="AV708" s="6"/>
      <c r="AW708" s="6"/>
      <c r="AX708" s="6"/>
      <c r="AY708" s="6"/>
      <c r="AZ708" s="6"/>
      <c r="BA708" s="6"/>
    </row>
    <row r="709" spans="1:53" ht="12.75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  <c r="AK709" s="6"/>
      <c r="AL709" s="6"/>
      <c r="AM709" s="6"/>
      <c r="AN709" s="6"/>
      <c r="AO709" s="6"/>
      <c r="AP709" s="6"/>
      <c r="AQ709" s="6"/>
      <c r="AR709" s="6"/>
      <c r="AS709" s="6"/>
      <c r="AT709" s="6"/>
      <c r="AU709" s="6"/>
      <c r="AV709" s="6"/>
      <c r="AW709" s="6"/>
      <c r="AX709" s="6"/>
      <c r="AY709" s="6"/>
      <c r="AZ709" s="6"/>
      <c r="BA709" s="6"/>
    </row>
    <row r="710" spans="1:53" ht="12.75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  <c r="AL710" s="6"/>
      <c r="AM710" s="6"/>
      <c r="AN710" s="6"/>
      <c r="AO710" s="6"/>
      <c r="AP710" s="6"/>
      <c r="AQ710" s="6"/>
      <c r="AR710" s="6"/>
      <c r="AS710" s="6"/>
      <c r="AT710" s="6"/>
      <c r="AU710" s="6"/>
      <c r="AV710" s="6"/>
      <c r="AW710" s="6"/>
      <c r="AX710" s="6"/>
      <c r="AY710" s="6"/>
      <c r="AZ710" s="6"/>
      <c r="BA710" s="6"/>
    </row>
    <row r="711" spans="1:53" ht="12.75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  <c r="AK711" s="6"/>
      <c r="AL711" s="6"/>
      <c r="AM711" s="6"/>
      <c r="AN711" s="6"/>
      <c r="AO711" s="6"/>
      <c r="AP711" s="6"/>
      <c r="AQ711" s="6"/>
      <c r="AR711" s="6"/>
      <c r="AS711" s="6"/>
      <c r="AT711" s="6"/>
      <c r="AU711" s="6"/>
      <c r="AV711" s="6"/>
      <c r="AW711" s="6"/>
      <c r="AX711" s="6"/>
      <c r="AY711" s="6"/>
      <c r="AZ711" s="6"/>
      <c r="BA711" s="6"/>
    </row>
    <row r="712" spans="1:53" ht="12.75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  <c r="AL712" s="6"/>
      <c r="AM712" s="6"/>
      <c r="AN712" s="6"/>
      <c r="AO712" s="6"/>
      <c r="AP712" s="6"/>
      <c r="AQ712" s="6"/>
      <c r="AR712" s="6"/>
      <c r="AS712" s="6"/>
      <c r="AT712" s="6"/>
      <c r="AU712" s="6"/>
      <c r="AV712" s="6"/>
      <c r="AW712" s="6"/>
      <c r="AX712" s="6"/>
      <c r="AY712" s="6"/>
      <c r="AZ712" s="6"/>
      <c r="BA712" s="6"/>
    </row>
    <row r="713" spans="1:53" ht="12.75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  <c r="AK713" s="6"/>
      <c r="AL713" s="6"/>
      <c r="AM713" s="6"/>
      <c r="AN713" s="6"/>
      <c r="AO713" s="6"/>
      <c r="AP713" s="6"/>
      <c r="AQ713" s="6"/>
      <c r="AR713" s="6"/>
      <c r="AS713" s="6"/>
      <c r="AT713" s="6"/>
      <c r="AU713" s="6"/>
      <c r="AV713" s="6"/>
      <c r="AW713" s="6"/>
      <c r="AX713" s="6"/>
      <c r="AY713" s="6"/>
      <c r="AZ713" s="6"/>
      <c r="BA713" s="6"/>
    </row>
    <row r="714" spans="1:53" ht="12.75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  <c r="AK714" s="6"/>
      <c r="AL714" s="6"/>
      <c r="AM714" s="6"/>
      <c r="AN714" s="6"/>
      <c r="AO714" s="6"/>
      <c r="AP714" s="6"/>
      <c r="AQ714" s="6"/>
      <c r="AR714" s="6"/>
      <c r="AS714" s="6"/>
      <c r="AT714" s="6"/>
      <c r="AU714" s="6"/>
      <c r="AV714" s="6"/>
      <c r="AW714" s="6"/>
      <c r="AX714" s="6"/>
      <c r="AY714" s="6"/>
      <c r="AZ714" s="6"/>
      <c r="BA714" s="6"/>
    </row>
    <row r="715" spans="1:53" ht="12.75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  <c r="AL715" s="6"/>
      <c r="AM715" s="6"/>
      <c r="AN715" s="6"/>
      <c r="AO715" s="6"/>
      <c r="AP715" s="6"/>
      <c r="AQ715" s="6"/>
      <c r="AR715" s="6"/>
      <c r="AS715" s="6"/>
      <c r="AT715" s="6"/>
      <c r="AU715" s="6"/>
      <c r="AV715" s="6"/>
      <c r="AW715" s="6"/>
      <c r="AX715" s="6"/>
      <c r="AY715" s="6"/>
      <c r="AZ715" s="6"/>
      <c r="BA715" s="6"/>
    </row>
    <row r="716" spans="1:53" ht="12.75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  <c r="AK716" s="6"/>
      <c r="AL716" s="6"/>
      <c r="AM716" s="6"/>
      <c r="AN716" s="6"/>
      <c r="AO716" s="6"/>
      <c r="AP716" s="6"/>
      <c r="AQ716" s="6"/>
      <c r="AR716" s="6"/>
      <c r="AS716" s="6"/>
      <c r="AT716" s="6"/>
      <c r="AU716" s="6"/>
      <c r="AV716" s="6"/>
      <c r="AW716" s="6"/>
      <c r="AX716" s="6"/>
      <c r="AY716" s="6"/>
      <c r="AZ716" s="6"/>
      <c r="BA716" s="6"/>
    </row>
    <row r="717" spans="1:53" ht="12.75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  <c r="AK717" s="6"/>
      <c r="AL717" s="6"/>
      <c r="AM717" s="6"/>
      <c r="AN717" s="6"/>
      <c r="AO717" s="6"/>
      <c r="AP717" s="6"/>
      <c r="AQ717" s="6"/>
      <c r="AR717" s="6"/>
      <c r="AS717" s="6"/>
      <c r="AT717" s="6"/>
      <c r="AU717" s="6"/>
      <c r="AV717" s="6"/>
      <c r="AW717" s="6"/>
      <c r="AX717" s="6"/>
      <c r="AY717" s="6"/>
      <c r="AZ717" s="6"/>
      <c r="BA717" s="6"/>
    </row>
    <row r="718" spans="1:53" ht="12.75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6"/>
      <c r="AK718" s="6"/>
      <c r="AL718" s="6"/>
      <c r="AM718" s="6"/>
      <c r="AN718" s="6"/>
      <c r="AO718" s="6"/>
      <c r="AP718" s="6"/>
      <c r="AQ718" s="6"/>
      <c r="AR718" s="6"/>
      <c r="AS718" s="6"/>
      <c r="AT718" s="6"/>
      <c r="AU718" s="6"/>
      <c r="AV718" s="6"/>
      <c r="AW718" s="6"/>
      <c r="AX718" s="6"/>
      <c r="AY718" s="6"/>
      <c r="AZ718" s="6"/>
      <c r="BA718" s="6"/>
    </row>
    <row r="719" spans="1:53" ht="12.75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  <c r="AK719" s="6"/>
      <c r="AL719" s="6"/>
      <c r="AM719" s="6"/>
      <c r="AN719" s="6"/>
      <c r="AO719" s="6"/>
      <c r="AP719" s="6"/>
      <c r="AQ719" s="6"/>
      <c r="AR719" s="6"/>
      <c r="AS719" s="6"/>
      <c r="AT719" s="6"/>
      <c r="AU719" s="6"/>
      <c r="AV719" s="6"/>
      <c r="AW719" s="6"/>
      <c r="AX719" s="6"/>
      <c r="AY719" s="6"/>
      <c r="AZ719" s="6"/>
      <c r="BA719" s="6"/>
    </row>
    <row r="720" spans="1:53" ht="12.75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  <c r="AK720" s="6"/>
      <c r="AL720" s="6"/>
      <c r="AM720" s="6"/>
      <c r="AN720" s="6"/>
      <c r="AO720" s="6"/>
      <c r="AP720" s="6"/>
      <c r="AQ720" s="6"/>
      <c r="AR720" s="6"/>
      <c r="AS720" s="6"/>
      <c r="AT720" s="6"/>
      <c r="AU720" s="6"/>
      <c r="AV720" s="6"/>
      <c r="AW720" s="6"/>
      <c r="AX720" s="6"/>
      <c r="AY720" s="6"/>
      <c r="AZ720" s="6"/>
      <c r="BA720" s="6"/>
    </row>
    <row r="721" spans="1:53" ht="12.75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  <c r="AL721" s="6"/>
      <c r="AM721" s="6"/>
      <c r="AN721" s="6"/>
      <c r="AO721" s="6"/>
      <c r="AP721" s="6"/>
      <c r="AQ721" s="6"/>
      <c r="AR721" s="6"/>
      <c r="AS721" s="6"/>
      <c r="AT721" s="6"/>
      <c r="AU721" s="6"/>
      <c r="AV721" s="6"/>
      <c r="AW721" s="6"/>
      <c r="AX721" s="6"/>
      <c r="AY721" s="6"/>
      <c r="AZ721" s="6"/>
      <c r="BA721" s="6"/>
    </row>
    <row r="722" spans="1:53" ht="12.75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  <c r="AL722" s="6"/>
      <c r="AM722" s="6"/>
      <c r="AN722" s="6"/>
      <c r="AO722" s="6"/>
      <c r="AP722" s="6"/>
      <c r="AQ722" s="6"/>
      <c r="AR722" s="6"/>
      <c r="AS722" s="6"/>
      <c r="AT722" s="6"/>
      <c r="AU722" s="6"/>
      <c r="AV722" s="6"/>
      <c r="AW722" s="6"/>
      <c r="AX722" s="6"/>
      <c r="AY722" s="6"/>
      <c r="AZ722" s="6"/>
      <c r="BA722" s="6"/>
    </row>
    <row r="723" spans="1:53" ht="12.75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  <c r="AL723" s="6"/>
      <c r="AM723" s="6"/>
      <c r="AN723" s="6"/>
      <c r="AO723" s="6"/>
      <c r="AP723" s="6"/>
      <c r="AQ723" s="6"/>
      <c r="AR723" s="6"/>
      <c r="AS723" s="6"/>
      <c r="AT723" s="6"/>
      <c r="AU723" s="6"/>
      <c r="AV723" s="6"/>
      <c r="AW723" s="6"/>
      <c r="AX723" s="6"/>
      <c r="AY723" s="6"/>
      <c r="AZ723" s="6"/>
      <c r="BA723" s="6"/>
    </row>
    <row r="724" spans="1:53" ht="12.75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  <c r="AL724" s="6"/>
      <c r="AM724" s="6"/>
      <c r="AN724" s="6"/>
      <c r="AO724" s="6"/>
      <c r="AP724" s="6"/>
      <c r="AQ724" s="6"/>
      <c r="AR724" s="6"/>
      <c r="AS724" s="6"/>
      <c r="AT724" s="6"/>
      <c r="AU724" s="6"/>
      <c r="AV724" s="6"/>
      <c r="AW724" s="6"/>
      <c r="AX724" s="6"/>
      <c r="AY724" s="6"/>
      <c r="AZ724" s="6"/>
      <c r="BA724" s="6"/>
    </row>
    <row r="725" spans="1:53" ht="12.75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  <c r="AL725" s="6"/>
      <c r="AM725" s="6"/>
      <c r="AN725" s="6"/>
      <c r="AO725" s="6"/>
      <c r="AP725" s="6"/>
      <c r="AQ725" s="6"/>
      <c r="AR725" s="6"/>
      <c r="AS725" s="6"/>
      <c r="AT725" s="6"/>
      <c r="AU725" s="6"/>
      <c r="AV725" s="6"/>
      <c r="AW725" s="6"/>
      <c r="AX725" s="6"/>
      <c r="AY725" s="6"/>
      <c r="AZ725" s="6"/>
      <c r="BA725" s="6"/>
    </row>
    <row r="726" spans="1:53" ht="12.75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  <c r="AK726" s="6"/>
      <c r="AL726" s="6"/>
      <c r="AM726" s="6"/>
      <c r="AN726" s="6"/>
      <c r="AO726" s="6"/>
      <c r="AP726" s="6"/>
      <c r="AQ726" s="6"/>
      <c r="AR726" s="6"/>
      <c r="AS726" s="6"/>
      <c r="AT726" s="6"/>
      <c r="AU726" s="6"/>
      <c r="AV726" s="6"/>
      <c r="AW726" s="6"/>
      <c r="AX726" s="6"/>
      <c r="AY726" s="6"/>
      <c r="AZ726" s="6"/>
      <c r="BA726" s="6"/>
    </row>
    <row r="727" spans="1:53" ht="12.75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6"/>
      <c r="AK727" s="6"/>
      <c r="AL727" s="6"/>
      <c r="AM727" s="6"/>
      <c r="AN727" s="6"/>
      <c r="AO727" s="6"/>
      <c r="AP727" s="6"/>
      <c r="AQ727" s="6"/>
      <c r="AR727" s="6"/>
      <c r="AS727" s="6"/>
      <c r="AT727" s="6"/>
      <c r="AU727" s="6"/>
      <c r="AV727" s="6"/>
      <c r="AW727" s="6"/>
      <c r="AX727" s="6"/>
      <c r="AY727" s="6"/>
      <c r="AZ727" s="6"/>
      <c r="BA727" s="6"/>
    </row>
    <row r="728" spans="1:53" ht="12.75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6"/>
      <c r="AK728" s="6"/>
      <c r="AL728" s="6"/>
      <c r="AM728" s="6"/>
      <c r="AN728" s="6"/>
      <c r="AO728" s="6"/>
      <c r="AP728" s="6"/>
      <c r="AQ728" s="6"/>
      <c r="AR728" s="6"/>
      <c r="AS728" s="6"/>
      <c r="AT728" s="6"/>
      <c r="AU728" s="6"/>
      <c r="AV728" s="6"/>
      <c r="AW728" s="6"/>
      <c r="AX728" s="6"/>
      <c r="AY728" s="6"/>
      <c r="AZ728" s="6"/>
      <c r="BA728" s="6"/>
    </row>
    <row r="729" spans="1:53" ht="12.75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  <c r="AK729" s="6"/>
      <c r="AL729" s="6"/>
      <c r="AM729" s="6"/>
      <c r="AN729" s="6"/>
      <c r="AO729" s="6"/>
      <c r="AP729" s="6"/>
      <c r="AQ729" s="6"/>
      <c r="AR729" s="6"/>
      <c r="AS729" s="6"/>
      <c r="AT729" s="6"/>
      <c r="AU729" s="6"/>
      <c r="AV729" s="6"/>
      <c r="AW729" s="6"/>
      <c r="AX729" s="6"/>
      <c r="AY729" s="6"/>
      <c r="AZ729" s="6"/>
      <c r="BA729" s="6"/>
    </row>
    <row r="730" spans="1:53" ht="12.75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  <c r="AK730" s="6"/>
      <c r="AL730" s="6"/>
      <c r="AM730" s="6"/>
      <c r="AN730" s="6"/>
      <c r="AO730" s="6"/>
      <c r="AP730" s="6"/>
      <c r="AQ730" s="6"/>
      <c r="AR730" s="6"/>
      <c r="AS730" s="6"/>
      <c r="AT730" s="6"/>
      <c r="AU730" s="6"/>
      <c r="AV730" s="6"/>
      <c r="AW730" s="6"/>
      <c r="AX730" s="6"/>
      <c r="AY730" s="6"/>
      <c r="AZ730" s="6"/>
      <c r="BA730" s="6"/>
    </row>
    <row r="731" spans="1:53" ht="12.75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  <c r="AK731" s="6"/>
      <c r="AL731" s="6"/>
      <c r="AM731" s="6"/>
      <c r="AN731" s="6"/>
      <c r="AO731" s="6"/>
      <c r="AP731" s="6"/>
      <c r="AQ731" s="6"/>
      <c r="AR731" s="6"/>
      <c r="AS731" s="6"/>
      <c r="AT731" s="6"/>
      <c r="AU731" s="6"/>
      <c r="AV731" s="6"/>
      <c r="AW731" s="6"/>
      <c r="AX731" s="6"/>
      <c r="AY731" s="6"/>
      <c r="AZ731" s="6"/>
      <c r="BA731" s="6"/>
    </row>
    <row r="732" spans="1:53" ht="12.75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  <c r="AL732" s="6"/>
      <c r="AM732" s="6"/>
      <c r="AN732" s="6"/>
      <c r="AO732" s="6"/>
      <c r="AP732" s="6"/>
      <c r="AQ732" s="6"/>
      <c r="AR732" s="6"/>
      <c r="AS732" s="6"/>
      <c r="AT732" s="6"/>
      <c r="AU732" s="6"/>
      <c r="AV732" s="6"/>
      <c r="AW732" s="6"/>
      <c r="AX732" s="6"/>
      <c r="AY732" s="6"/>
      <c r="AZ732" s="6"/>
      <c r="BA732" s="6"/>
    </row>
    <row r="733" spans="1:53" ht="12.75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  <c r="AL733" s="6"/>
      <c r="AM733" s="6"/>
      <c r="AN733" s="6"/>
      <c r="AO733" s="6"/>
      <c r="AP733" s="6"/>
      <c r="AQ733" s="6"/>
      <c r="AR733" s="6"/>
      <c r="AS733" s="6"/>
      <c r="AT733" s="6"/>
      <c r="AU733" s="6"/>
      <c r="AV733" s="6"/>
      <c r="AW733" s="6"/>
      <c r="AX733" s="6"/>
      <c r="AY733" s="6"/>
      <c r="AZ733" s="6"/>
      <c r="BA733" s="6"/>
    </row>
    <row r="734" spans="1:53" ht="12.75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  <c r="AK734" s="6"/>
      <c r="AL734" s="6"/>
      <c r="AM734" s="6"/>
      <c r="AN734" s="6"/>
      <c r="AO734" s="6"/>
      <c r="AP734" s="6"/>
      <c r="AQ734" s="6"/>
      <c r="AR734" s="6"/>
      <c r="AS734" s="6"/>
      <c r="AT734" s="6"/>
      <c r="AU734" s="6"/>
      <c r="AV734" s="6"/>
      <c r="AW734" s="6"/>
      <c r="AX734" s="6"/>
      <c r="AY734" s="6"/>
      <c r="AZ734" s="6"/>
      <c r="BA734" s="6"/>
    </row>
    <row r="735" spans="1:53" ht="12.75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  <c r="AL735" s="6"/>
      <c r="AM735" s="6"/>
      <c r="AN735" s="6"/>
      <c r="AO735" s="6"/>
      <c r="AP735" s="6"/>
      <c r="AQ735" s="6"/>
      <c r="AR735" s="6"/>
      <c r="AS735" s="6"/>
      <c r="AT735" s="6"/>
      <c r="AU735" s="6"/>
      <c r="AV735" s="6"/>
      <c r="AW735" s="6"/>
      <c r="AX735" s="6"/>
      <c r="AY735" s="6"/>
      <c r="AZ735" s="6"/>
      <c r="BA735" s="6"/>
    </row>
    <row r="736" spans="1:53" ht="12.75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  <c r="AK736" s="6"/>
      <c r="AL736" s="6"/>
      <c r="AM736" s="6"/>
      <c r="AN736" s="6"/>
      <c r="AO736" s="6"/>
      <c r="AP736" s="6"/>
      <c r="AQ736" s="6"/>
      <c r="AR736" s="6"/>
      <c r="AS736" s="6"/>
      <c r="AT736" s="6"/>
      <c r="AU736" s="6"/>
      <c r="AV736" s="6"/>
      <c r="AW736" s="6"/>
      <c r="AX736" s="6"/>
      <c r="AY736" s="6"/>
      <c r="AZ736" s="6"/>
      <c r="BA736" s="6"/>
    </row>
    <row r="737" spans="1:53" ht="12.75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  <c r="AL737" s="6"/>
      <c r="AM737" s="6"/>
      <c r="AN737" s="6"/>
      <c r="AO737" s="6"/>
      <c r="AP737" s="6"/>
      <c r="AQ737" s="6"/>
      <c r="AR737" s="6"/>
      <c r="AS737" s="6"/>
      <c r="AT737" s="6"/>
      <c r="AU737" s="6"/>
      <c r="AV737" s="6"/>
      <c r="AW737" s="6"/>
      <c r="AX737" s="6"/>
      <c r="AY737" s="6"/>
      <c r="AZ737" s="6"/>
      <c r="BA737" s="6"/>
    </row>
    <row r="738" spans="1:53" ht="12.75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  <c r="AK738" s="6"/>
      <c r="AL738" s="6"/>
      <c r="AM738" s="6"/>
      <c r="AN738" s="6"/>
      <c r="AO738" s="6"/>
      <c r="AP738" s="6"/>
      <c r="AQ738" s="6"/>
      <c r="AR738" s="6"/>
      <c r="AS738" s="6"/>
      <c r="AT738" s="6"/>
      <c r="AU738" s="6"/>
      <c r="AV738" s="6"/>
      <c r="AW738" s="6"/>
      <c r="AX738" s="6"/>
      <c r="AY738" s="6"/>
      <c r="AZ738" s="6"/>
      <c r="BA738" s="6"/>
    </row>
    <row r="739" spans="1:53" ht="12.75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  <c r="AI739" s="6"/>
      <c r="AJ739" s="6"/>
      <c r="AK739" s="6"/>
      <c r="AL739" s="6"/>
      <c r="AM739" s="6"/>
      <c r="AN739" s="6"/>
      <c r="AO739" s="6"/>
      <c r="AP739" s="6"/>
      <c r="AQ739" s="6"/>
      <c r="AR739" s="6"/>
      <c r="AS739" s="6"/>
      <c r="AT739" s="6"/>
      <c r="AU739" s="6"/>
      <c r="AV739" s="6"/>
      <c r="AW739" s="6"/>
      <c r="AX739" s="6"/>
      <c r="AY739" s="6"/>
      <c r="AZ739" s="6"/>
      <c r="BA739" s="6"/>
    </row>
    <row r="740" spans="1:53" ht="12.75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  <c r="AK740" s="6"/>
      <c r="AL740" s="6"/>
      <c r="AM740" s="6"/>
      <c r="AN740" s="6"/>
      <c r="AO740" s="6"/>
      <c r="AP740" s="6"/>
      <c r="AQ740" s="6"/>
      <c r="AR740" s="6"/>
      <c r="AS740" s="6"/>
      <c r="AT740" s="6"/>
      <c r="AU740" s="6"/>
      <c r="AV740" s="6"/>
      <c r="AW740" s="6"/>
      <c r="AX740" s="6"/>
      <c r="AY740" s="6"/>
      <c r="AZ740" s="6"/>
      <c r="BA740" s="6"/>
    </row>
    <row r="741" spans="1:53" ht="12.75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6"/>
      <c r="AK741" s="6"/>
      <c r="AL741" s="6"/>
      <c r="AM741" s="6"/>
      <c r="AN741" s="6"/>
      <c r="AO741" s="6"/>
      <c r="AP741" s="6"/>
      <c r="AQ741" s="6"/>
      <c r="AR741" s="6"/>
      <c r="AS741" s="6"/>
      <c r="AT741" s="6"/>
      <c r="AU741" s="6"/>
      <c r="AV741" s="6"/>
      <c r="AW741" s="6"/>
      <c r="AX741" s="6"/>
      <c r="AY741" s="6"/>
      <c r="AZ741" s="6"/>
      <c r="BA741" s="6"/>
    </row>
    <row r="742" spans="1:53" ht="12.75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  <c r="AK742" s="6"/>
      <c r="AL742" s="6"/>
      <c r="AM742" s="6"/>
      <c r="AN742" s="6"/>
      <c r="AO742" s="6"/>
      <c r="AP742" s="6"/>
      <c r="AQ742" s="6"/>
      <c r="AR742" s="6"/>
      <c r="AS742" s="6"/>
      <c r="AT742" s="6"/>
      <c r="AU742" s="6"/>
      <c r="AV742" s="6"/>
      <c r="AW742" s="6"/>
      <c r="AX742" s="6"/>
      <c r="AY742" s="6"/>
      <c r="AZ742" s="6"/>
      <c r="BA742" s="6"/>
    </row>
    <row r="743" spans="1:53" ht="12.75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  <c r="AK743" s="6"/>
      <c r="AL743" s="6"/>
      <c r="AM743" s="6"/>
      <c r="AN743" s="6"/>
      <c r="AO743" s="6"/>
      <c r="AP743" s="6"/>
      <c r="AQ743" s="6"/>
      <c r="AR743" s="6"/>
      <c r="AS743" s="6"/>
      <c r="AT743" s="6"/>
      <c r="AU743" s="6"/>
      <c r="AV743" s="6"/>
      <c r="AW743" s="6"/>
      <c r="AX743" s="6"/>
      <c r="AY743" s="6"/>
      <c r="AZ743" s="6"/>
      <c r="BA743" s="6"/>
    </row>
    <row r="744" spans="1:53" ht="12.75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  <c r="AK744" s="6"/>
      <c r="AL744" s="6"/>
      <c r="AM744" s="6"/>
      <c r="AN744" s="6"/>
      <c r="AO744" s="6"/>
      <c r="AP744" s="6"/>
      <c r="AQ744" s="6"/>
      <c r="AR744" s="6"/>
      <c r="AS744" s="6"/>
      <c r="AT744" s="6"/>
      <c r="AU744" s="6"/>
      <c r="AV744" s="6"/>
      <c r="AW744" s="6"/>
      <c r="AX744" s="6"/>
      <c r="AY744" s="6"/>
      <c r="AZ744" s="6"/>
      <c r="BA744" s="6"/>
    </row>
    <row r="745" spans="1:53" ht="12.75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  <c r="AK745" s="6"/>
      <c r="AL745" s="6"/>
      <c r="AM745" s="6"/>
      <c r="AN745" s="6"/>
      <c r="AO745" s="6"/>
      <c r="AP745" s="6"/>
      <c r="AQ745" s="6"/>
      <c r="AR745" s="6"/>
      <c r="AS745" s="6"/>
      <c r="AT745" s="6"/>
      <c r="AU745" s="6"/>
      <c r="AV745" s="6"/>
      <c r="AW745" s="6"/>
      <c r="AX745" s="6"/>
      <c r="AY745" s="6"/>
      <c r="AZ745" s="6"/>
      <c r="BA745" s="6"/>
    </row>
    <row r="746" spans="1:53" ht="12.75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  <c r="AK746" s="6"/>
      <c r="AL746" s="6"/>
      <c r="AM746" s="6"/>
      <c r="AN746" s="6"/>
      <c r="AO746" s="6"/>
      <c r="AP746" s="6"/>
      <c r="AQ746" s="6"/>
      <c r="AR746" s="6"/>
      <c r="AS746" s="6"/>
      <c r="AT746" s="6"/>
      <c r="AU746" s="6"/>
      <c r="AV746" s="6"/>
      <c r="AW746" s="6"/>
      <c r="AX746" s="6"/>
      <c r="AY746" s="6"/>
      <c r="AZ746" s="6"/>
      <c r="BA746" s="6"/>
    </row>
    <row r="747" spans="1:53" ht="12.75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  <c r="AK747" s="6"/>
      <c r="AL747" s="6"/>
      <c r="AM747" s="6"/>
      <c r="AN747" s="6"/>
      <c r="AO747" s="6"/>
      <c r="AP747" s="6"/>
      <c r="AQ747" s="6"/>
      <c r="AR747" s="6"/>
      <c r="AS747" s="6"/>
      <c r="AT747" s="6"/>
      <c r="AU747" s="6"/>
      <c r="AV747" s="6"/>
      <c r="AW747" s="6"/>
      <c r="AX747" s="6"/>
      <c r="AY747" s="6"/>
      <c r="AZ747" s="6"/>
      <c r="BA747" s="6"/>
    </row>
    <row r="748" spans="1:53" ht="12.75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  <c r="AL748" s="6"/>
      <c r="AM748" s="6"/>
      <c r="AN748" s="6"/>
      <c r="AO748" s="6"/>
      <c r="AP748" s="6"/>
      <c r="AQ748" s="6"/>
      <c r="AR748" s="6"/>
      <c r="AS748" s="6"/>
      <c r="AT748" s="6"/>
      <c r="AU748" s="6"/>
      <c r="AV748" s="6"/>
      <c r="AW748" s="6"/>
      <c r="AX748" s="6"/>
      <c r="AY748" s="6"/>
      <c r="AZ748" s="6"/>
      <c r="BA748" s="6"/>
    </row>
    <row r="749" spans="1:53" ht="12.75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  <c r="AL749" s="6"/>
      <c r="AM749" s="6"/>
      <c r="AN749" s="6"/>
      <c r="AO749" s="6"/>
      <c r="AP749" s="6"/>
      <c r="AQ749" s="6"/>
      <c r="AR749" s="6"/>
      <c r="AS749" s="6"/>
      <c r="AT749" s="6"/>
      <c r="AU749" s="6"/>
      <c r="AV749" s="6"/>
      <c r="AW749" s="6"/>
      <c r="AX749" s="6"/>
      <c r="AY749" s="6"/>
      <c r="AZ749" s="6"/>
      <c r="BA749" s="6"/>
    </row>
    <row r="750" spans="1:53" ht="12.75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  <c r="AK750" s="6"/>
      <c r="AL750" s="6"/>
      <c r="AM750" s="6"/>
      <c r="AN750" s="6"/>
      <c r="AO750" s="6"/>
      <c r="AP750" s="6"/>
      <c r="AQ750" s="6"/>
      <c r="AR750" s="6"/>
      <c r="AS750" s="6"/>
      <c r="AT750" s="6"/>
      <c r="AU750" s="6"/>
      <c r="AV750" s="6"/>
      <c r="AW750" s="6"/>
      <c r="AX750" s="6"/>
      <c r="AY750" s="6"/>
      <c r="AZ750" s="6"/>
      <c r="BA750" s="6"/>
    </row>
    <row r="751" spans="1:53" ht="12.75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  <c r="AL751" s="6"/>
      <c r="AM751" s="6"/>
      <c r="AN751" s="6"/>
      <c r="AO751" s="6"/>
      <c r="AP751" s="6"/>
      <c r="AQ751" s="6"/>
      <c r="AR751" s="6"/>
      <c r="AS751" s="6"/>
      <c r="AT751" s="6"/>
      <c r="AU751" s="6"/>
      <c r="AV751" s="6"/>
      <c r="AW751" s="6"/>
      <c r="AX751" s="6"/>
      <c r="AY751" s="6"/>
      <c r="AZ751" s="6"/>
      <c r="BA751" s="6"/>
    </row>
    <row r="752" spans="1:53" ht="12.75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  <c r="AL752" s="6"/>
      <c r="AM752" s="6"/>
      <c r="AN752" s="6"/>
      <c r="AO752" s="6"/>
      <c r="AP752" s="6"/>
      <c r="AQ752" s="6"/>
      <c r="AR752" s="6"/>
      <c r="AS752" s="6"/>
      <c r="AT752" s="6"/>
      <c r="AU752" s="6"/>
      <c r="AV752" s="6"/>
      <c r="AW752" s="6"/>
      <c r="AX752" s="6"/>
      <c r="AY752" s="6"/>
      <c r="AZ752" s="6"/>
      <c r="BA752" s="6"/>
    </row>
    <row r="753" spans="1:53" ht="12.75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  <c r="AK753" s="6"/>
      <c r="AL753" s="6"/>
      <c r="AM753" s="6"/>
      <c r="AN753" s="6"/>
      <c r="AO753" s="6"/>
      <c r="AP753" s="6"/>
      <c r="AQ753" s="6"/>
      <c r="AR753" s="6"/>
      <c r="AS753" s="6"/>
      <c r="AT753" s="6"/>
      <c r="AU753" s="6"/>
      <c r="AV753" s="6"/>
      <c r="AW753" s="6"/>
      <c r="AX753" s="6"/>
      <c r="AY753" s="6"/>
      <c r="AZ753" s="6"/>
      <c r="BA753" s="6"/>
    </row>
    <row r="754" spans="1:53" ht="12.75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  <c r="AI754" s="6"/>
      <c r="AJ754" s="6"/>
      <c r="AK754" s="6"/>
      <c r="AL754" s="6"/>
      <c r="AM754" s="6"/>
      <c r="AN754" s="6"/>
      <c r="AO754" s="6"/>
      <c r="AP754" s="6"/>
      <c r="AQ754" s="6"/>
      <c r="AR754" s="6"/>
      <c r="AS754" s="6"/>
      <c r="AT754" s="6"/>
      <c r="AU754" s="6"/>
      <c r="AV754" s="6"/>
      <c r="AW754" s="6"/>
      <c r="AX754" s="6"/>
      <c r="AY754" s="6"/>
      <c r="AZ754" s="6"/>
      <c r="BA754" s="6"/>
    </row>
    <row r="755" spans="1:53" ht="12.75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6"/>
      <c r="AK755" s="6"/>
      <c r="AL755" s="6"/>
      <c r="AM755" s="6"/>
      <c r="AN755" s="6"/>
      <c r="AO755" s="6"/>
      <c r="AP755" s="6"/>
      <c r="AQ755" s="6"/>
      <c r="AR755" s="6"/>
      <c r="AS755" s="6"/>
      <c r="AT755" s="6"/>
      <c r="AU755" s="6"/>
      <c r="AV755" s="6"/>
      <c r="AW755" s="6"/>
      <c r="AX755" s="6"/>
      <c r="AY755" s="6"/>
      <c r="AZ755" s="6"/>
      <c r="BA755" s="6"/>
    </row>
    <row r="756" spans="1:53" ht="12.75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  <c r="AK756" s="6"/>
      <c r="AL756" s="6"/>
      <c r="AM756" s="6"/>
      <c r="AN756" s="6"/>
      <c r="AO756" s="6"/>
      <c r="AP756" s="6"/>
      <c r="AQ756" s="6"/>
      <c r="AR756" s="6"/>
      <c r="AS756" s="6"/>
      <c r="AT756" s="6"/>
      <c r="AU756" s="6"/>
      <c r="AV756" s="6"/>
      <c r="AW756" s="6"/>
      <c r="AX756" s="6"/>
      <c r="AY756" s="6"/>
      <c r="AZ756" s="6"/>
      <c r="BA756" s="6"/>
    </row>
    <row r="757" spans="1:53" ht="12.75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  <c r="AK757" s="6"/>
      <c r="AL757" s="6"/>
      <c r="AM757" s="6"/>
      <c r="AN757" s="6"/>
      <c r="AO757" s="6"/>
      <c r="AP757" s="6"/>
      <c r="AQ757" s="6"/>
      <c r="AR757" s="6"/>
      <c r="AS757" s="6"/>
      <c r="AT757" s="6"/>
      <c r="AU757" s="6"/>
      <c r="AV757" s="6"/>
      <c r="AW757" s="6"/>
      <c r="AX757" s="6"/>
      <c r="AY757" s="6"/>
      <c r="AZ757" s="6"/>
      <c r="BA757" s="6"/>
    </row>
    <row r="758" spans="1:53" ht="12.75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6"/>
      <c r="AK758" s="6"/>
      <c r="AL758" s="6"/>
      <c r="AM758" s="6"/>
      <c r="AN758" s="6"/>
      <c r="AO758" s="6"/>
      <c r="AP758" s="6"/>
      <c r="AQ758" s="6"/>
      <c r="AR758" s="6"/>
      <c r="AS758" s="6"/>
      <c r="AT758" s="6"/>
      <c r="AU758" s="6"/>
      <c r="AV758" s="6"/>
      <c r="AW758" s="6"/>
      <c r="AX758" s="6"/>
      <c r="AY758" s="6"/>
      <c r="AZ758" s="6"/>
      <c r="BA758" s="6"/>
    </row>
    <row r="759" spans="1:53" ht="12.75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  <c r="AK759" s="6"/>
      <c r="AL759" s="6"/>
      <c r="AM759" s="6"/>
      <c r="AN759" s="6"/>
      <c r="AO759" s="6"/>
      <c r="AP759" s="6"/>
      <c r="AQ759" s="6"/>
      <c r="AR759" s="6"/>
      <c r="AS759" s="6"/>
      <c r="AT759" s="6"/>
      <c r="AU759" s="6"/>
      <c r="AV759" s="6"/>
      <c r="AW759" s="6"/>
      <c r="AX759" s="6"/>
      <c r="AY759" s="6"/>
      <c r="AZ759" s="6"/>
      <c r="BA759" s="6"/>
    </row>
    <row r="760" spans="1:53" ht="12.75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  <c r="AL760" s="6"/>
      <c r="AM760" s="6"/>
      <c r="AN760" s="6"/>
      <c r="AO760" s="6"/>
      <c r="AP760" s="6"/>
      <c r="AQ760" s="6"/>
      <c r="AR760" s="6"/>
      <c r="AS760" s="6"/>
      <c r="AT760" s="6"/>
      <c r="AU760" s="6"/>
      <c r="AV760" s="6"/>
      <c r="AW760" s="6"/>
      <c r="AX760" s="6"/>
      <c r="AY760" s="6"/>
      <c r="AZ760" s="6"/>
      <c r="BA760" s="6"/>
    </row>
    <row r="761" spans="1:53" ht="12.75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  <c r="AI761" s="6"/>
      <c r="AJ761" s="6"/>
      <c r="AK761" s="6"/>
      <c r="AL761" s="6"/>
      <c r="AM761" s="6"/>
      <c r="AN761" s="6"/>
      <c r="AO761" s="6"/>
      <c r="AP761" s="6"/>
      <c r="AQ761" s="6"/>
      <c r="AR761" s="6"/>
      <c r="AS761" s="6"/>
      <c r="AT761" s="6"/>
      <c r="AU761" s="6"/>
      <c r="AV761" s="6"/>
      <c r="AW761" s="6"/>
      <c r="AX761" s="6"/>
      <c r="AY761" s="6"/>
      <c r="AZ761" s="6"/>
      <c r="BA761" s="6"/>
    </row>
    <row r="762" spans="1:53" ht="12.75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  <c r="AK762" s="6"/>
      <c r="AL762" s="6"/>
      <c r="AM762" s="6"/>
      <c r="AN762" s="6"/>
      <c r="AO762" s="6"/>
      <c r="AP762" s="6"/>
      <c r="AQ762" s="6"/>
      <c r="AR762" s="6"/>
      <c r="AS762" s="6"/>
      <c r="AT762" s="6"/>
      <c r="AU762" s="6"/>
      <c r="AV762" s="6"/>
      <c r="AW762" s="6"/>
      <c r="AX762" s="6"/>
      <c r="AY762" s="6"/>
      <c r="AZ762" s="6"/>
      <c r="BA762" s="6"/>
    </row>
    <row r="763" spans="1:53" ht="12.75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  <c r="AK763" s="6"/>
      <c r="AL763" s="6"/>
      <c r="AM763" s="6"/>
      <c r="AN763" s="6"/>
      <c r="AO763" s="6"/>
      <c r="AP763" s="6"/>
      <c r="AQ763" s="6"/>
      <c r="AR763" s="6"/>
      <c r="AS763" s="6"/>
      <c r="AT763" s="6"/>
      <c r="AU763" s="6"/>
      <c r="AV763" s="6"/>
      <c r="AW763" s="6"/>
      <c r="AX763" s="6"/>
      <c r="AY763" s="6"/>
      <c r="AZ763" s="6"/>
      <c r="BA763" s="6"/>
    </row>
    <row r="764" spans="1:53" ht="12.75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  <c r="AK764" s="6"/>
      <c r="AL764" s="6"/>
      <c r="AM764" s="6"/>
      <c r="AN764" s="6"/>
      <c r="AO764" s="6"/>
      <c r="AP764" s="6"/>
      <c r="AQ764" s="6"/>
      <c r="AR764" s="6"/>
      <c r="AS764" s="6"/>
      <c r="AT764" s="6"/>
      <c r="AU764" s="6"/>
      <c r="AV764" s="6"/>
      <c r="AW764" s="6"/>
      <c r="AX764" s="6"/>
      <c r="AY764" s="6"/>
      <c r="AZ764" s="6"/>
      <c r="BA764" s="6"/>
    </row>
    <row r="765" spans="1:53" ht="12.75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  <c r="AK765" s="6"/>
      <c r="AL765" s="6"/>
      <c r="AM765" s="6"/>
      <c r="AN765" s="6"/>
      <c r="AO765" s="6"/>
      <c r="AP765" s="6"/>
      <c r="AQ765" s="6"/>
      <c r="AR765" s="6"/>
      <c r="AS765" s="6"/>
      <c r="AT765" s="6"/>
      <c r="AU765" s="6"/>
      <c r="AV765" s="6"/>
      <c r="AW765" s="6"/>
      <c r="AX765" s="6"/>
      <c r="AY765" s="6"/>
      <c r="AZ765" s="6"/>
      <c r="BA765" s="6"/>
    </row>
    <row r="766" spans="1:53" ht="12.75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  <c r="AK766" s="6"/>
      <c r="AL766" s="6"/>
      <c r="AM766" s="6"/>
      <c r="AN766" s="6"/>
      <c r="AO766" s="6"/>
      <c r="AP766" s="6"/>
      <c r="AQ766" s="6"/>
      <c r="AR766" s="6"/>
      <c r="AS766" s="6"/>
      <c r="AT766" s="6"/>
      <c r="AU766" s="6"/>
      <c r="AV766" s="6"/>
      <c r="AW766" s="6"/>
      <c r="AX766" s="6"/>
      <c r="AY766" s="6"/>
      <c r="AZ766" s="6"/>
      <c r="BA766" s="6"/>
    </row>
    <row r="767" spans="1:53" ht="12.75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6"/>
      <c r="AK767" s="6"/>
      <c r="AL767" s="6"/>
      <c r="AM767" s="6"/>
      <c r="AN767" s="6"/>
      <c r="AO767" s="6"/>
      <c r="AP767" s="6"/>
      <c r="AQ767" s="6"/>
      <c r="AR767" s="6"/>
      <c r="AS767" s="6"/>
      <c r="AT767" s="6"/>
      <c r="AU767" s="6"/>
      <c r="AV767" s="6"/>
      <c r="AW767" s="6"/>
      <c r="AX767" s="6"/>
      <c r="AY767" s="6"/>
      <c r="AZ767" s="6"/>
      <c r="BA767" s="6"/>
    </row>
    <row r="768" spans="1:53" ht="12.75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  <c r="AI768" s="6"/>
      <c r="AJ768" s="6"/>
      <c r="AK768" s="6"/>
      <c r="AL768" s="6"/>
      <c r="AM768" s="6"/>
      <c r="AN768" s="6"/>
      <c r="AO768" s="6"/>
      <c r="AP768" s="6"/>
      <c r="AQ768" s="6"/>
      <c r="AR768" s="6"/>
      <c r="AS768" s="6"/>
      <c r="AT768" s="6"/>
      <c r="AU768" s="6"/>
      <c r="AV768" s="6"/>
      <c r="AW768" s="6"/>
      <c r="AX768" s="6"/>
      <c r="AY768" s="6"/>
      <c r="AZ768" s="6"/>
      <c r="BA768" s="6"/>
    </row>
    <row r="769" spans="1:53" ht="12.75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  <c r="AK769" s="6"/>
      <c r="AL769" s="6"/>
      <c r="AM769" s="6"/>
      <c r="AN769" s="6"/>
      <c r="AO769" s="6"/>
      <c r="AP769" s="6"/>
      <c r="AQ769" s="6"/>
      <c r="AR769" s="6"/>
      <c r="AS769" s="6"/>
      <c r="AT769" s="6"/>
      <c r="AU769" s="6"/>
      <c r="AV769" s="6"/>
      <c r="AW769" s="6"/>
      <c r="AX769" s="6"/>
      <c r="AY769" s="6"/>
      <c r="AZ769" s="6"/>
      <c r="BA769" s="6"/>
    </row>
    <row r="770" spans="1:53" ht="12.75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  <c r="AK770" s="6"/>
      <c r="AL770" s="6"/>
      <c r="AM770" s="6"/>
      <c r="AN770" s="6"/>
      <c r="AO770" s="6"/>
      <c r="AP770" s="6"/>
      <c r="AQ770" s="6"/>
      <c r="AR770" s="6"/>
      <c r="AS770" s="6"/>
      <c r="AT770" s="6"/>
      <c r="AU770" s="6"/>
      <c r="AV770" s="6"/>
      <c r="AW770" s="6"/>
      <c r="AX770" s="6"/>
      <c r="AY770" s="6"/>
      <c r="AZ770" s="6"/>
      <c r="BA770" s="6"/>
    </row>
    <row r="771" spans="1:53" ht="12.75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  <c r="AK771" s="6"/>
      <c r="AL771" s="6"/>
      <c r="AM771" s="6"/>
      <c r="AN771" s="6"/>
      <c r="AO771" s="6"/>
      <c r="AP771" s="6"/>
      <c r="AQ771" s="6"/>
      <c r="AR771" s="6"/>
      <c r="AS771" s="6"/>
      <c r="AT771" s="6"/>
      <c r="AU771" s="6"/>
      <c r="AV771" s="6"/>
      <c r="AW771" s="6"/>
      <c r="AX771" s="6"/>
      <c r="AY771" s="6"/>
      <c r="AZ771" s="6"/>
      <c r="BA771" s="6"/>
    </row>
    <row r="772" spans="1:53" ht="12.75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  <c r="AL772" s="6"/>
      <c r="AM772" s="6"/>
      <c r="AN772" s="6"/>
      <c r="AO772" s="6"/>
      <c r="AP772" s="6"/>
      <c r="AQ772" s="6"/>
      <c r="AR772" s="6"/>
      <c r="AS772" s="6"/>
      <c r="AT772" s="6"/>
      <c r="AU772" s="6"/>
      <c r="AV772" s="6"/>
      <c r="AW772" s="6"/>
      <c r="AX772" s="6"/>
      <c r="AY772" s="6"/>
      <c r="AZ772" s="6"/>
      <c r="BA772" s="6"/>
    </row>
    <row r="773" spans="1:53" ht="12.75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6"/>
      <c r="AK773" s="6"/>
      <c r="AL773" s="6"/>
      <c r="AM773" s="6"/>
      <c r="AN773" s="6"/>
      <c r="AO773" s="6"/>
      <c r="AP773" s="6"/>
      <c r="AQ773" s="6"/>
      <c r="AR773" s="6"/>
      <c r="AS773" s="6"/>
      <c r="AT773" s="6"/>
      <c r="AU773" s="6"/>
      <c r="AV773" s="6"/>
      <c r="AW773" s="6"/>
      <c r="AX773" s="6"/>
      <c r="AY773" s="6"/>
      <c r="AZ773" s="6"/>
      <c r="BA773" s="6"/>
    </row>
    <row r="774" spans="1:53" ht="12.75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  <c r="AK774" s="6"/>
      <c r="AL774" s="6"/>
      <c r="AM774" s="6"/>
      <c r="AN774" s="6"/>
      <c r="AO774" s="6"/>
      <c r="AP774" s="6"/>
      <c r="AQ774" s="6"/>
      <c r="AR774" s="6"/>
      <c r="AS774" s="6"/>
      <c r="AT774" s="6"/>
      <c r="AU774" s="6"/>
      <c r="AV774" s="6"/>
      <c r="AW774" s="6"/>
      <c r="AX774" s="6"/>
      <c r="AY774" s="6"/>
      <c r="AZ774" s="6"/>
      <c r="BA774" s="6"/>
    </row>
    <row r="775" spans="1:53" ht="12.75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  <c r="AK775" s="6"/>
      <c r="AL775" s="6"/>
      <c r="AM775" s="6"/>
      <c r="AN775" s="6"/>
      <c r="AO775" s="6"/>
      <c r="AP775" s="6"/>
      <c r="AQ775" s="6"/>
      <c r="AR775" s="6"/>
      <c r="AS775" s="6"/>
      <c r="AT775" s="6"/>
      <c r="AU775" s="6"/>
      <c r="AV775" s="6"/>
      <c r="AW775" s="6"/>
      <c r="AX775" s="6"/>
      <c r="AY775" s="6"/>
      <c r="AZ775" s="6"/>
      <c r="BA775" s="6"/>
    </row>
    <row r="776" spans="1:53" ht="12.75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  <c r="AK776" s="6"/>
      <c r="AL776" s="6"/>
      <c r="AM776" s="6"/>
      <c r="AN776" s="6"/>
      <c r="AO776" s="6"/>
      <c r="AP776" s="6"/>
      <c r="AQ776" s="6"/>
      <c r="AR776" s="6"/>
      <c r="AS776" s="6"/>
      <c r="AT776" s="6"/>
      <c r="AU776" s="6"/>
      <c r="AV776" s="6"/>
      <c r="AW776" s="6"/>
      <c r="AX776" s="6"/>
      <c r="AY776" s="6"/>
      <c r="AZ776" s="6"/>
      <c r="BA776" s="6"/>
    </row>
    <row r="777" spans="1:53" ht="12.75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6"/>
      <c r="AK777" s="6"/>
      <c r="AL777" s="6"/>
      <c r="AM777" s="6"/>
      <c r="AN777" s="6"/>
      <c r="AO777" s="6"/>
      <c r="AP777" s="6"/>
      <c r="AQ777" s="6"/>
      <c r="AR777" s="6"/>
      <c r="AS777" s="6"/>
      <c r="AT777" s="6"/>
      <c r="AU777" s="6"/>
      <c r="AV777" s="6"/>
      <c r="AW777" s="6"/>
      <c r="AX777" s="6"/>
      <c r="AY777" s="6"/>
      <c r="AZ777" s="6"/>
      <c r="BA777" s="6"/>
    </row>
    <row r="778" spans="1:53" ht="12.75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6"/>
      <c r="AK778" s="6"/>
      <c r="AL778" s="6"/>
      <c r="AM778" s="6"/>
      <c r="AN778" s="6"/>
      <c r="AO778" s="6"/>
      <c r="AP778" s="6"/>
      <c r="AQ778" s="6"/>
      <c r="AR778" s="6"/>
      <c r="AS778" s="6"/>
      <c r="AT778" s="6"/>
      <c r="AU778" s="6"/>
      <c r="AV778" s="6"/>
      <c r="AW778" s="6"/>
      <c r="AX778" s="6"/>
      <c r="AY778" s="6"/>
      <c r="AZ778" s="6"/>
      <c r="BA778" s="6"/>
    </row>
    <row r="779" spans="1:53" ht="12.75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6"/>
      <c r="AK779" s="6"/>
      <c r="AL779" s="6"/>
      <c r="AM779" s="6"/>
      <c r="AN779" s="6"/>
      <c r="AO779" s="6"/>
      <c r="AP779" s="6"/>
      <c r="AQ779" s="6"/>
      <c r="AR779" s="6"/>
      <c r="AS779" s="6"/>
      <c r="AT779" s="6"/>
      <c r="AU779" s="6"/>
      <c r="AV779" s="6"/>
      <c r="AW779" s="6"/>
      <c r="AX779" s="6"/>
      <c r="AY779" s="6"/>
      <c r="AZ779" s="6"/>
      <c r="BA779" s="6"/>
    </row>
    <row r="780" spans="1:53" ht="12.75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  <c r="AK780" s="6"/>
      <c r="AL780" s="6"/>
      <c r="AM780" s="6"/>
      <c r="AN780" s="6"/>
      <c r="AO780" s="6"/>
      <c r="AP780" s="6"/>
      <c r="AQ780" s="6"/>
      <c r="AR780" s="6"/>
      <c r="AS780" s="6"/>
      <c r="AT780" s="6"/>
      <c r="AU780" s="6"/>
      <c r="AV780" s="6"/>
      <c r="AW780" s="6"/>
      <c r="AX780" s="6"/>
      <c r="AY780" s="6"/>
      <c r="AZ780" s="6"/>
      <c r="BA780" s="6"/>
    </row>
    <row r="781" spans="1:53" ht="12.75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  <c r="AK781" s="6"/>
      <c r="AL781" s="6"/>
      <c r="AM781" s="6"/>
      <c r="AN781" s="6"/>
      <c r="AO781" s="6"/>
      <c r="AP781" s="6"/>
      <c r="AQ781" s="6"/>
      <c r="AR781" s="6"/>
      <c r="AS781" s="6"/>
      <c r="AT781" s="6"/>
      <c r="AU781" s="6"/>
      <c r="AV781" s="6"/>
      <c r="AW781" s="6"/>
      <c r="AX781" s="6"/>
      <c r="AY781" s="6"/>
      <c r="AZ781" s="6"/>
      <c r="BA781" s="6"/>
    </row>
    <row r="782" spans="1:53" ht="12.75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  <c r="AK782" s="6"/>
      <c r="AL782" s="6"/>
      <c r="AM782" s="6"/>
      <c r="AN782" s="6"/>
      <c r="AO782" s="6"/>
      <c r="AP782" s="6"/>
      <c r="AQ782" s="6"/>
      <c r="AR782" s="6"/>
      <c r="AS782" s="6"/>
      <c r="AT782" s="6"/>
      <c r="AU782" s="6"/>
      <c r="AV782" s="6"/>
      <c r="AW782" s="6"/>
      <c r="AX782" s="6"/>
      <c r="AY782" s="6"/>
      <c r="AZ782" s="6"/>
      <c r="BA782" s="6"/>
    </row>
    <row r="783" spans="1:53" ht="12.75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6"/>
      <c r="AK783" s="6"/>
      <c r="AL783" s="6"/>
      <c r="AM783" s="6"/>
      <c r="AN783" s="6"/>
      <c r="AO783" s="6"/>
      <c r="AP783" s="6"/>
      <c r="AQ783" s="6"/>
      <c r="AR783" s="6"/>
      <c r="AS783" s="6"/>
      <c r="AT783" s="6"/>
      <c r="AU783" s="6"/>
      <c r="AV783" s="6"/>
      <c r="AW783" s="6"/>
      <c r="AX783" s="6"/>
      <c r="AY783" s="6"/>
      <c r="AZ783" s="6"/>
      <c r="BA783" s="6"/>
    </row>
    <row r="784" spans="1:53" ht="12.75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6"/>
      <c r="AK784" s="6"/>
      <c r="AL784" s="6"/>
      <c r="AM784" s="6"/>
      <c r="AN784" s="6"/>
      <c r="AO784" s="6"/>
      <c r="AP784" s="6"/>
      <c r="AQ784" s="6"/>
      <c r="AR784" s="6"/>
      <c r="AS784" s="6"/>
      <c r="AT784" s="6"/>
      <c r="AU784" s="6"/>
      <c r="AV784" s="6"/>
      <c r="AW784" s="6"/>
      <c r="AX784" s="6"/>
      <c r="AY784" s="6"/>
      <c r="AZ784" s="6"/>
      <c r="BA784" s="6"/>
    </row>
    <row r="785" spans="1:53" ht="12.75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  <c r="AI785" s="6"/>
      <c r="AJ785" s="6"/>
      <c r="AK785" s="6"/>
      <c r="AL785" s="6"/>
      <c r="AM785" s="6"/>
      <c r="AN785" s="6"/>
      <c r="AO785" s="6"/>
      <c r="AP785" s="6"/>
      <c r="AQ785" s="6"/>
      <c r="AR785" s="6"/>
      <c r="AS785" s="6"/>
      <c r="AT785" s="6"/>
      <c r="AU785" s="6"/>
      <c r="AV785" s="6"/>
      <c r="AW785" s="6"/>
      <c r="AX785" s="6"/>
      <c r="AY785" s="6"/>
      <c r="AZ785" s="6"/>
      <c r="BA785" s="6"/>
    </row>
    <row r="786" spans="1:53" ht="12.75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  <c r="AI786" s="6"/>
      <c r="AJ786" s="6"/>
      <c r="AK786" s="6"/>
      <c r="AL786" s="6"/>
      <c r="AM786" s="6"/>
      <c r="AN786" s="6"/>
      <c r="AO786" s="6"/>
      <c r="AP786" s="6"/>
      <c r="AQ786" s="6"/>
      <c r="AR786" s="6"/>
      <c r="AS786" s="6"/>
      <c r="AT786" s="6"/>
      <c r="AU786" s="6"/>
      <c r="AV786" s="6"/>
      <c r="AW786" s="6"/>
      <c r="AX786" s="6"/>
      <c r="AY786" s="6"/>
      <c r="AZ786" s="6"/>
      <c r="BA786" s="6"/>
    </row>
    <row r="787" spans="1:53" ht="12.75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  <c r="AK787" s="6"/>
      <c r="AL787" s="6"/>
      <c r="AM787" s="6"/>
      <c r="AN787" s="6"/>
      <c r="AO787" s="6"/>
      <c r="AP787" s="6"/>
      <c r="AQ787" s="6"/>
      <c r="AR787" s="6"/>
      <c r="AS787" s="6"/>
      <c r="AT787" s="6"/>
      <c r="AU787" s="6"/>
      <c r="AV787" s="6"/>
      <c r="AW787" s="6"/>
      <c r="AX787" s="6"/>
      <c r="AY787" s="6"/>
      <c r="AZ787" s="6"/>
      <c r="BA787" s="6"/>
    </row>
    <row r="788" spans="1:53" ht="12.75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6"/>
      <c r="AK788" s="6"/>
      <c r="AL788" s="6"/>
      <c r="AM788" s="6"/>
      <c r="AN788" s="6"/>
      <c r="AO788" s="6"/>
      <c r="AP788" s="6"/>
      <c r="AQ788" s="6"/>
      <c r="AR788" s="6"/>
      <c r="AS788" s="6"/>
      <c r="AT788" s="6"/>
      <c r="AU788" s="6"/>
      <c r="AV788" s="6"/>
      <c r="AW788" s="6"/>
      <c r="AX788" s="6"/>
      <c r="AY788" s="6"/>
      <c r="AZ788" s="6"/>
      <c r="BA788" s="6"/>
    </row>
    <row r="789" spans="1:53" ht="12.75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  <c r="AK789" s="6"/>
      <c r="AL789" s="6"/>
      <c r="AM789" s="6"/>
      <c r="AN789" s="6"/>
      <c r="AO789" s="6"/>
      <c r="AP789" s="6"/>
      <c r="AQ789" s="6"/>
      <c r="AR789" s="6"/>
      <c r="AS789" s="6"/>
      <c r="AT789" s="6"/>
      <c r="AU789" s="6"/>
      <c r="AV789" s="6"/>
      <c r="AW789" s="6"/>
      <c r="AX789" s="6"/>
      <c r="AY789" s="6"/>
      <c r="AZ789" s="6"/>
      <c r="BA789" s="6"/>
    </row>
    <row r="790" spans="1:53" ht="12.75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  <c r="AK790" s="6"/>
      <c r="AL790" s="6"/>
      <c r="AM790" s="6"/>
      <c r="AN790" s="6"/>
      <c r="AO790" s="6"/>
      <c r="AP790" s="6"/>
      <c r="AQ790" s="6"/>
      <c r="AR790" s="6"/>
      <c r="AS790" s="6"/>
      <c r="AT790" s="6"/>
      <c r="AU790" s="6"/>
      <c r="AV790" s="6"/>
      <c r="AW790" s="6"/>
      <c r="AX790" s="6"/>
      <c r="AY790" s="6"/>
      <c r="AZ790" s="6"/>
      <c r="BA790" s="6"/>
    </row>
    <row r="791" spans="1:53" ht="12.75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  <c r="AI791" s="6"/>
      <c r="AJ791" s="6"/>
      <c r="AK791" s="6"/>
      <c r="AL791" s="6"/>
      <c r="AM791" s="6"/>
      <c r="AN791" s="6"/>
      <c r="AO791" s="6"/>
      <c r="AP791" s="6"/>
      <c r="AQ791" s="6"/>
      <c r="AR791" s="6"/>
      <c r="AS791" s="6"/>
      <c r="AT791" s="6"/>
      <c r="AU791" s="6"/>
      <c r="AV791" s="6"/>
      <c r="AW791" s="6"/>
      <c r="AX791" s="6"/>
      <c r="AY791" s="6"/>
      <c r="AZ791" s="6"/>
      <c r="BA791" s="6"/>
    </row>
    <row r="792" spans="1:53" ht="12.75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6"/>
      <c r="AK792" s="6"/>
      <c r="AL792" s="6"/>
      <c r="AM792" s="6"/>
      <c r="AN792" s="6"/>
      <c r="AO792" s="6"/>
      <c r="AP792" s="6"/>
      <c r="AQ792" s="6"/>
      <c r="AR792" s="6"/>
      <c r="AS792" s="6"/>
      <c r="AT792" s="6"/>
      <c r="AU792" s="6"/>
      <c r="AV792" s="6"/>
      <c r="AW792" s="6"/>
      <c r="AX792" s="6"/>
      <c r="AY792" s="6"/>
      <c r="AZ792" s="6"/>
      <c r="BA792" s="6"/>
    </row>
    <row r="793" spans="1:53" ht="12.75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6"/>
      <c r="AK793" s="6"/>
      <c r="AL793" s="6"/>
      <c r="AM793" s="6"/>
      <c r="AN793" s="6"/>
      <c r="AO793" s="6"/>
      <c r="AP793" s="6"/>
      <c r="AQ793" s="6"/>
      <c r="AR793" s="6"/>
      <c r="AS793" s="6"/>
      <c r="AT793" s="6"/>
      <c r="AU793" s="6"/>
      <c r="AV793" s="6"/>
      <c r="AW793" s="6"/>
      <c r="AX793" s="6"/>
      <c r="AY793" s="6"/>
      <c r="AZ793" s="6"/>
      <c r="BA793" s="6"/>
    </row>
    <row r="794" spans="1:53" ht="12.75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6"/>
      <c r="AK794" s="6"/>
      <c r="AL794" s="6"/>
      <c r="AM794" s="6"/>
      <c r="AN794" s="6"/>
      <c r="AO794" s="6"/>
      <c r="AP794" s="6"/>
      <c r="AQ794" s="6"/>
      <c r="AR794" s="6"/>
      <c r="AS794" s="6"/>
      <c r="AT794" s="6"/>
      <c r="AU794" s="6"/>
      <c r="AV794" s="6"/>
      <c r="AW794" s="6"/>
      <c r="AX794" s="6"/>
      <c r="AY794" s="6"/>
      <c r="AZ794" s="6"/>
      <c r="BA794" s="6"/>
    </row>
    <row r="795" spans="1:53" ht="12.75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6"/>
      <c r="AK795" s="6"/>
      <c r="AL795" s="6"/>
      <c r="AM795" s="6"/>
      <c r="AN795" s="6"/>
      <c r="AO795" s="6"/>
      <c r="AP795" s="6"/>
      <c r="AQ795" s="6"/>
      <c r="AR795" s="6"/>
      <c r="AS795" s="6"/>
      <c r="AT795" s="6"/>
      <c r="AU795" s="6"/>
      <c r="AV795" s="6"/>
      <c r="AW795" s="6"/>
      <c r="AX795" s="6"/>
      <c r="AY795" s="6"/>
      <c r="AZ795" s="6"/>
      <c r="BA795" s="6"/>
    </row>
    <row r="796" spans="1:53" ht="12.75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  <c r="AK796" s="6"/>
      <c r="AL796" s="6"/>
      <c r="AM796" s="6"/>
      <c r="AN796" s="6"/>
      <c r="AO796" s="6"/>
      <c r="AP796" s="6"/>
      <c r="AQ796" s="6"/>
      <c r="AR796" s="6"/>
      <c r="AS796" s="6"/>
      <c r="AT796" s="6"/>
      <c r="AU796" s="6"/>
      <c r="AV796" s="6"/>
      <c r="AW796" s="6"/>
      <c r="AX796" s="6"/>
      <c r="AY796" s="6"/>
      <c r="AZ796" s="6"/>
      <c r="BA796" s="6"/>
    </row>
    <row r="797" spans="1:53" ht="12.75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  <c r="AK797" s="6"/>
      <c r="AL797" s="6"/>
      <c r="AM797" s="6"/>
      <c r="AN797" s="6"/>
      <c r="AO797" s="6"/>
      <c r="AP797" s="6"/>
      <c r="AQ797" s="6"/>
      <c r="AR797" s="6"/>
      <c r="AS797" s="6"/>
      <c r="AT797" s="6"/>
      <c r="AU797" s="6"/>
      <c r="AV797" s="6"/>
      <c r="AW797" s="6"/>
      <c r="AX797" s="6"/>
      <c r="AY797" s="6"/>
      <c r="AZ797" s="6"/>
      <c r="BA797" s="6"/>
    </row>
    <row r="798" spans="1:53" ht="12.75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  <c r="AI798" s="6"/>
      <c r="AJ798" s="6"/>
      <c r="AK798" s="6"/>
      <c r="AL798" s="6"/>
      <c r="AM798" s="6"/>
      <c r="AN798" s="6"/>
      <c r="AO798" s="6"/>
      <c r="AP798" s="6"/>
      <c r="AQ798" s="6"/>
      <c r="AR798" s="6"/>
      <c r="AS798" s="6"/>
      <c r="AT798" s="6"/>
      <c r="AU798" s="6"/>
      <c r="AV798" s="6"/>
      <c r="AW798" s="6"/>
      <c r="AX798" s="6"/>
      <c r="AY798" s="6"/>
      <c r="AZ798" s="6"/>
      <c r="BA798" s="6"/>
    </row>
    <row r="799" spans="1:53" ht="12.75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  <c r="AI799" s="6"/>
      <c r="AJ799" s="6"/>
      <c r="AK799" s="6"/>
      <c r="AL799" s="6"/>
      <c r="AM799" s="6"/>
      <c r="AN799" s="6"/>
      <c r="AO799" s="6"/>
      <c r="AP799" s="6"/>
      <c r="AQ799" s="6"/>
      <c r="AR799" s="6"/>
      <c r="AS799" s="6"/>
      <c r="AT799" s="6"/>
      <c r="AU799" s="6"/>
      <c r="AV799" s="6"/>
      <c r="AW799" s="6"/>
      <c r="AX799" s="6"/>
      <c r="AY799" s="6"/>
      <c r="AZ799" s="6"/>
      <c r="BA799" s="6"/>
    </row>
    <row r="800" spans="1:53" ht="12.75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  <c r="AI800" s="6"/>
      <c r="AJ800" s="6"/>
      <c r="AK800" s="6"/>
      <c r="AL800" s="6"/>
      <c r="AM800" s="6"/>
      <c r="AN800" s="6"/>
      <c r="AO800" s="6"/>
      <c r="AP800" s="6"/>
      <c r="AQ800" s="6"/>
      <c r="AR800" s="6"/>
      <c r="AS800" s="6"/>
      <c r="AT800" s="6"/>
      <c r="AU800" s="6"/>
      <c r="AV800" s="6"/>
      <c r="AW800" s="6"/>
      <c r="AX800" s="6"/>
      <c r="AY800" s="6"/>
      <c r="AZ800" s="6"/>
      <c r="BA800" s="6"/>
    </row>
    <row r="801" spans="1:53" ht="12.75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  <c r="AI801" s="6"/>
      <c r="AJ801" s="6"/>
      <c r="AK801" s="6"/>
      <c r="AL801" s="6"/>
      <c r="AM801" s="6"/>
      <c r="AN801" s="6"/>
      <c r="AO801" s="6"/>
      <c r="AP801" s="6"/>
      <c r="AQ801" s="6"/>
      <c r="AR801" s="6"/>
      <c r="AS801" s="6"/>
      <c r="AT801" s="6"/>
      <c r="AU801" s="6"/>
      <c r="AV801" s="6"/>
      <c r="AW801" s="6"/>
      <c r="AX801" s="6"/>
      <c r="AY801" s="6"/>
      <c r="AZ801" s="6"/>
      <c r="BA801" s="6"/>
    </row>
    <row r="802" spans="1:53" ht="12.75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6"/>
      <c r="AK802" s="6"/>
      <c r="AL802" s="6"/>
      <c r="AM802" s="6"/>
      <c r="AN802" s="6"/>
      <c r="AO802" s="6"/>
      <c r="AP802" s="6"/>
      <c r="AQ802" s="6"/>
      <c r="AR802" s="6"/>
      <c r="AS802" s="6"/>
      <c r="AT802" s="6"/>
      <c r="AU802" s="6"/>
      <c r="AV802" s="6"/>
      <c r="AW802" s="6"/>
      <c r="AX802" s="6"/>
      <c r="AY802" s="6"/>
      <c r="AZ802" s="6"/>
      <c r="BA802" s="6"/>
    </row>
    <row r="803" spans="1:53" ht="12.75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6"/>
      <c r="AK803" s="6"/>
      <c r="AL803" s="6"/>
      <c r="AM803" s="6"/>
      <c r="AN803" s="6"/>
      <c r="AO803" s="6"/>
      <c r="AP803" s="6"/>
      <c r="AQ803" s="6"/>
      <c r="AR803" s="6"/>
      <c r="AS803" s="6"/>
      <c r="AT803" s="6"/>
      <c r="AU803" s="6"/>
      <c r="AV803" s="6"/>
      <c r="AW803" s="6"/>
      <c r="AX803" s="6"/>
      <c r="AY803" s="6"/>
      <c r="AZ803" s="6"/>
      <c r="BA803" s="6"/>
    </row>
    <row r="804" spans="1:53" ht="12.75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6"/>
      <c r="AK804" s="6"/>
      <c r="AL804" s="6"/>
      <c r="AM804" s="6"/>
      <c r="AN804" s="6"/>
      <c r="AO804" s="6"/>
      <c r="AP804" s="6"/>
      <c r="AQ804" s="6"/>
      <c r="AR804" s="6"/>
      <c r="AS804" s="6"/>
      <c r="AT804" s="6"/>
      <c r="AU804" s="6"/>
      <c r="AV804" s="6"/>
      <c r="AW804" s="6"/>
      <c r="AX804" s="6"/>
      <c r="AY804" s="6"/>
      <c r="AZ804" s="6"/>
      <c r="BA804" s="6"/>
    </row>
    <row r="805" spans="1:53" ht="12.75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  <c r="AK805" s="6"/>
      <c r="AL805" s="6"/>
      <c r="AM805" s="6"/>
      <c r="AN805" s="6"/>
      <c r="AO805" s="6"/>
      <c r="AP805" s="6"/>
      <c r="AQ805" s="6"/>
      <c r="AR805" s="6"/>
      <c r="AS805" s="6"/>
      <c r="AT805" s="6"/>
      <c r="AU805" s="6"/>
      <c r="AV805" s="6"/>
      <c r="AW805" s="6"/>
      <c r="AX805" s="6"/>
      <c r="AY805" s="6"/>
      <c r="AZ805" s="6"/>
      <c r="BA805" s="6"/>
    </row>
    <row r="806" spans="1:53" ht="12.75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  <c r="AK806" s="6"/>
      <c r="AL806" s="6"/>
      <c r="AM806" s="6"/>
      <c r="AN806" s="6"/>
      <c r="AO806" s="6"/>
      <c r="AP806" s="6"/>
      <c r="AQ806" s="6"/>
      <c r="AR806" s="6"/>
      <c r="AS806" s="6"/>
      <c r="AT806" s="6"/>
      <c r="AU806" s="6"/>
      <c r="AV806" s="6"/>
      <c r="AW806" s="6"/>
      <c r="AX806" s="6"/>
      <c r="AY806" s="6"/>
      <c r="AZ806" s="6"/>
      <c r="BA806" s="6"/>
    </row>
    <row r="807" spans="1:53" ht="12.75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  <c r="AK807" s="6"/>
      <c r="AL807" s="6"/>
      <c r="AM807" s="6"/>
      <c r="AN807" s="6"/>
      <c r="AO807" s="6"/>
      <c r="AP807" s="6"/>
      <c r="AQ807" s="6"/>
      <c r="AR807" s="6"/>
      <c r="AS807" s="6"/>
      <c r="AT807" s="6"/>
      <c r="AU807" s="6"/>
      <c r="AV807" s="6"/>
      <c r="AW807" s="6"/>
      <c r="AX807" s="6"/>
      <c r="AY807" s="6"/>
      <c r="AZ807" s="6"/>
      <c r="BA807" s="6"/>
    </row>
    <row r="808" spans="1:53" ht="12.75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6"/>
      <c r="AK808" s="6"/>
      <c r="AL808" s="6"/>
      <c r="AM808" s="6"/>
      <c r="AN808" s="6"/>
      <c r="AO808" s="6"/>
      <c r="AP808" s="6"/>
      <c r="AQ808" s="6"/>
      <c r="AR808" s="6"/>
      <c r="AS808" s="6"/>
      <c r="AT808" s="6"/>
      <c r="AU808" s="6"/>
      <c r="AV808" s="6"/>
      <c r="AW808" s="6"/>
      <c r="AX808" s="6"/>
      <c r="AY808" s="6"/>
      <c r="AZ808" s="6"/>
      <c r="BA808" s="6"/>
    </row>
    <row r="809" spans="1:53" ht="12.75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  <c r="AI809" s="6"/>
      <c r="AJ809" s="6"/>
      <c r="AK809" s="6"/>
      <c r="AL809" s="6"/>
      <c r="AM809" s="6"/>
      <c r="AN809" s="6"/>
      <c r="AO809" s="6"/>
      <c r="AP809" s="6"/>
      <c r="AQ809" s="6"/>
      <c r="AR809" s="6"/>
      <c r="AS809" s="6"/>
      <c r="AT809" s="6"/>
      <c r="AU809" s="6"/>
      <c r="AV809" s="6"/>
      <c r="AW809" s="6"/>
      <c r="AX809" s="6"/>
      <c r="AY809" s="6"/>
      <c r="AZ809" s="6"/>
      <c r="BA809" s="6"/>
    </row>
    <row r="810" spans="1:53" ht="12.75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  <c r="AI810" s="6"/>
      <c r="AJ810" s="6"/>
      <c r="AK810" s="6"/>
      <c r="AL810" s="6"/>
      <c r="AM810" s="6"/>
      <c r="AN810" s="6"/>
      <c r="AO810" s="6"/>
      <c r="AP810" s="6"/>
      <c r="AQ810" s="6"/>
      <c r="AR810" s="6"/>
      <c r="AS810" s="6"/>
      <c r="AT810" s="6"/>
      <c r="AU810" s="6"/>
      <c r="AV810" s="6"/>
      <c r="AW810" s="6"/>
      <c r="AX810" s="6"/>
      <c r="AY810" s="6"/>
      <c r="AZ810" s="6"/>
      <c r="BA810" s="6"/>
    </row>
    <row r="811" spans="1:53" ht="12.75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6"/>
      <c r="AK811" s="6"/>
      <c r="AL811" s="6"/>
      <c r="AM811" s="6"/>
      <c r="AN811" s="6"/>
      <c r="AO811" s="6"/>
      <c r="AP811" s="6"/>
      <c r="AQ811" s="6"/>
      <c r="AR811" s="6"/>
      <c r="AS811" s="6"/>
      <c r="AT811" s="6"/>
      <c r="AU811" s="6"/>
      <c r="AV811" s="6"/>
      <c r="AW811" s="6"/>
      <c r="AX811" s="6"/>
      <c r="AY811" s="6"/>
      <c r="AZ811" s="6"/>
      <c r="BA811" s="6"/>
    </row>
    <row r="812" spans="1:53" ht="12.75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6"/>
      <c r="AK812" s="6"/>
      <c r="AL812" s="6"/>
      <c r="AM812" s="6"/>
      <c r="AN812" s="6"/>
      <c r="AO812" s="6"/>
      <c r="AP812" s="6"/>
      <c r="AQ812" s="6"/>
      <c r="AR812" s="6"/>
      <c r="AS812" s="6"/>
      <c r="AT812" s="6"/>
      <c r="AU812" s="6"/>
      <c r="AV812" s="6"/>
      <c r="AW812" s="6"/>
      <c r="AX812" s="6"/>
      <c r="AY812" s="6"/>
      <c r="AZ812" s="6"/>
      <c r="BA812" s="6"/>
    </row>
    <row r="813" spans="1:53" ht="12.75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  <c r="AI813" s="6"/>
      <c r="AJ813" s="6"/>
      <c r="AK813" s="6"/>
      <c r="AL813" s="6"/>
      <c r="AM813" s="6"/>
      <c r="AN813" s="6"/>
      <c r="AO813" s="6"/>
      <c r="AP813" s="6"/>
      <c r="AQ813" s="6"/>
      <c r="AR813" s="6"/>
      <c r="AS813" s="6"/>
      <c r="AT813" s="6"/>
      <c r="AU813" s="6"/>
      <c r="AV813" s="6"/>
      <c r="AW813" s="6"/>
      <c r="AX813" s="6"/>
      <c r="AY813" s="6"/>
      <c r="AZ813" s="6"/>
      <c r="BA813" s="6"/>
    </row>
    <row r="814" spans="1:53" ht="12.75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6"/>
      <c r="AK814" s="6"/>
      <c r="AL814" s="6"/>
      <c r="AM814" s="6"/>
      <c r="AN814" s="6"/>
      <c r="AO814" s="6"/>
      <c r="AP814" s="6"/>
      <c r="AQ814" s="6"/>
      <c r="AR814" s="6"/>
      <c r="AS814" s="6"/>
      <c r="AT814" s="6"/>
      <c r="AU814" s="6"/>
      <c r="AV814" s="6"/>
      <c r="AW814" s="6"/>
      <c r="AX814" s="6"/>
      <c r="AY814" s="6"/>
      <c r="AZ814" s="6"/>
      <c r="BA814" s="6"/>
    </row>
    <row r="815" spans="1:53" ht="12.75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  <c r="AK815" s="6"/>
      <c r="AL815" s="6"/>
      <c r="AM815" s="6"/>
      <c r="AN815" s="6"/>
      <c r="AO815" s="6"/>
      <c r="AP815" s="6"/>
      <c r="AQ815" s="6"/>
      <c r="AR815" s="6"/>
      <c r="AS815" s="6"/>
      <c r="AT815" s="6"/>
      <c r="AU815" s="6"/>
      <c r="AV815" s="6"/>
      <c r="AW815" s="6"/>
      <c r="AX815" s="6"/>
      <c r="AY815" s="6"/>
      <c r="AZ815" s="6"/>
      <c r="BA815" s="6"/>
    </row>
    <row r="816" spans="1:53" ht="12.75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6"/>
      <c r="AK816" s="6"/>
      <c r="AL816" s="6"/>
      <c r="AM816" s="6"/>
      <c r="AN816" s="6"/>
      <c r="AO816" s="6"/>
      <c r="AP816" s="6"/>
      <c r="AQ816" s="6"/>
      <c r="AR816" s="6"/>
      <c r="AS816" s="6"/>
      <c r="AT816" s="6"/>
      <c r="AU816" s="6"/>
      <c r="AV816" s="6"/>
      <c r="AW816" s="6"/>
      <c r="AX816" s="6"/>
      <c r="AY816" s="6"/>
      <c r="AZ816" s="6"/>
      <c r="BA816" s="6"/>
    </row>
    <row r="817" spans="1:53" ht="12.75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6"/>
      <c r="AK817" s="6"/>
      <c r="AL817" s="6"/>
      <c r="AM817" s="6"/>
      <c r="AN817" s="6"/>
      <c r="AO817" s="6"/>
      <c r="AP817" s="6"/>
      <c r="AQ817" s="6"/>
      <c r="AR817" s="6"/>
      <c r="AS817" s="6"/>
      <c r="AT817" s="6"/>
      <c r="AU817" s="6"/>
      <c r="AV817" s="6"/>
      <c r="AW817" s="6"/>
      <c r="AX817" s="6"/>
      <c r="AY817" s="6"/>
      <c r="AZ817" s="6"/>
      <c r="BA817" s="6"/>
    </row>
    <row r="818" spans="1:53" ht="12.75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6"/>
      <c r="AK818" s="6"/>
      <c r="AL818" s="6"/>
      <c r="AM818" s="6"/>
      <c r="AN818" s="6"/>
      <c r="AO818" s="6"/>
      <c r="AP818" s="6"/>
      <c r="AQ818" s="6"/>
      <c r="AR818" s="6"/>
      <c r="AS818" s="6"/>
      <c r="AT818" s="6"/>
      <c r="AU818" s="6"/>
      <c r="AV818" s="6"/>
      <c r="AW818" s="6"/>
      <c r="AX818" s="6"/>
      <c r="AY818" s="6"/>
      <c r="AZ818" s="6"/>
      <c r="BA818" s="6"/>
    </row>
    <row r="819" spans="1:53" ht="12.75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  <c r="AI819" s="6"/>
      <c r="AJ819" s="6"/>
      <c r="AK819" s="6"/>
      <c r="AL819" s="6"/>
      <c r="AM819" s="6"/>
      <c r="AN819" s="6"/>
      <c r="AO819" s="6"/>
      <c r="AP819" s="6"/>
      <c r="AQ819" s="6"/>
      <c r="AR819" s="6"/>
      <c r="AS819" s="6"/>
      <c r="AT819" s="6"/>
      <c r="AU819" s="6"/>
      <c r="AV819" s="6"/>
      <c r="AW819" s="6"/>
      <c r="AX819" s="6"/>
      <c r="AY819" s="6"/>
      <c r="AZ819" s="6"/>
      <c r="BA819" s="6"/>
    </row>
    <row r="820" spans="1:53" ht="12.75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  <c r="AK820" s="6"/>
      <c r="AL820" s="6"/>
      <c r="AM820" s="6"/>
      <c r="AN820" s="6"/>
      <c r="AO820" s="6"/>
      <c r="AP820" s="6"/>
      <c r="AQ820" s="6"/>
      <c r="AR820" s="6"/>
      <c r="AS820" s="6"/>
      <c r="AT820" s="6"/>
      <c r="AU820" s="6"/>
      <c r="AV820" s="6"/>
      <c r="AW820" s="6"/>
      <c r="AX820" s="6"/>
      <c r="AY820" s="6"/>
      <c r="AZ820" s="6"/>
      <c r="BA820" s="6"/>
    </row>
    <row r="821" spans="1:53" ht="12.75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6"/>
      <c r="AK821" s="6"/>
      <c r="AL821" s="6"/>
      <c r="AM821" s="6"/>
      <c r="AN821" s="6"/>
      <c r="AO821" s="6"/>
      <c r="AP821" s="6"/>
      <c r="AQ821" s="6"/>
      <c r="AR821" s="6"/>
      <c r="AS821" s="6"/>
      <c r="AT821" s="6"/>
      <c r="AU821" s="6"/>
      <c r="AV821" s="6"/>
      <c r="AW821" s="6"/>
      <c r="AX821" s="6"/>
      <c r="AY821" s="6"/>
      <c r="AZ821" s="6"/>
      <c r="BA821" s="6"/>
    </row>
    <row r="822" spans="1:53" ht="12.75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  <c r="AK822" s="6"/>
      <c r="AL822" s="6"/>
      <c r="AM822" s="6"/>
      <c r="AN822" s="6"/>
      <c r="AO822" s="6"/>
      <c r="AP822" s="6"/>
      <c r="AQ822" s="6"/>
      <c r="AR822" s="6"/>
      <c r="AS822" s="6"/>
      <c r="AT822" s="6"/>
      <c r="AU822" s="6"/>
      <c r="AV822" s="6"/>
      <c r="AW822" s="6"/>
      <c r="AX822" s="6"/>
      <c r="AY822" s="6"/>
      <c r="AZ822" s="6"/>
      <c r="BA822" s="6"/>
    </row>
    <row r="823" spans="1:53" ht="12.75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6"/>
      <c r="AK823" s="6"/>
      <c r="AL823" s="6"/>
      <c r="AM823" s="6"/>
      <c r="AN823" s="6"/>
      <c r="AO823" s="6"/>
      <c r="AP823" s="6"/>
      <c r="AQ823" s="6"/>
      <c r="AR823" s="6"/>
      <c r="AS823" s="6"/>
      <c r="AT823" s="6"/>
      <c r="AU823" s="6"/>
      <c r="AV823" s="6"/>
      <c r="AW823" s="6"/>
      <c r="AX823" s="6"/>
      <c r="AY823" s="6"/>
      <c r="AZ823" s="6"/>
      <c r="BA823" s="6"/>
    </row>
    <row r="824" spans="1:53" ht="12.75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  <c r="AK824" s="6"/>
      <c r="AL824" s="6"/>
      <c r="AM824" s="6"/>
      <c r="AN824" s="6"/>
      <c r="AO824" s="6"/>
      <c r="AP824" s="6"/>
      <c r="AQ824" s="6"/>
      <c r="AR824" s="6"/>
      <c r="AS824" s="6"/>
      <c r="AT824" s="6"/>
      <c r="AU824" s="6"/>
      <c r="AV824" s="6"/>
      <c r="AW824" s="6"/>
      <c r="AX824" s="6"/>
      <c r="AY824" s="6"/>
      <c r="AZ824" s="6"/>
      <c r="BA824" s="6"/>
    </row>
    <row r="825" spans="1:53" ht="12.75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  <c r="AK825" s="6"/>
      <c r="AL825" s="6"/>
      <c r="AM825" s="6"/>
      <c r="AN825" s="6"/>
      <c r="AO825" s="6"/>
      <c r="AP825" s="6"/>
      <c r="AQ825" s="6"/>
      <c r="AR825" s="6"/>
      <c r="AS825" s="6"/>
      <c r="AT825" s="6"/>
      <c r="AU825" s="6"/>
      <c r="AV825" s="6"/>
      <c r="AW825" s="6"/>
      <c r="AX825" s="6"/>
      <c r="AY825" s="6"/>
      <c r="AZ825" s="6"/>
      <c r="BA825" s="6"/>
    </row>
    <row r="826" spans="1:53" ht="12.75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  <c r="AK826" s="6"/>
      <c r="AL826" s="6"/>
      <c r="AM826" s="6"/>
      <c r="AN826" s="6"/>
      <c r="AO826" s="6"/>
      <c r="AP826" s="6"/>
      <c r="AQ826" s="6"/>
      <c r="AR826" s="6"/>
      <c r="AS826" s="6"/>
      <c r="AT826" s="6"/>
      <c r="AU826" s="6"/>
      <c r="AV826" s="6"/>
      <c r="AW826" s="6"/>
      <c r="AX826" s="6"/>
      <c r="AY826" s="6"/>
      <c r="AZ826" s="6"/>
      <c r="BA826" s="6"/>
    </row>
    <row r="827" spans="1:53" ht="12.75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  <c r="AK827" s="6"/>
      <c r="AL827" s="6"/>
      <c r="AM827" s="6"/>
      <c r="AN827" s="6"/>
      <c r="AO827" s="6"/>
      <c r="AP827" s="6"/>
      <c r="AQ827" s="6"/>
      <c r="AR827" s="6"/>
      <c r="AS827" s="6"/>
      <c r="AT827" s="6"/>
      <c r="AU827" s="6"/>
      <c r="AV827" s="6"/>
      <c r="AW827" s="6"/>
      <c r="AX827" s="6"/>
      <c r="AY827" s="6"/>
      <c r="AZ827" s="6"/>
      <c r="BA827" s="6"/>
    </row>
    <row r="828" spans="1:53" ht="12.75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6"/>
      <c r="AK828" s="6"/>
      <c r="AL828" s="6"/>
      <c r="AM828" s="6"/>
      <c r="AN828" s="6"/>
      <c r="AO828" s="6"/>
      <c r="AP828" s="6"/>
      <c r="AQ828" s="6"/>
      <c r="AR828" s="6"/>
      <c r="AS828" s="6"/>
      <c r="AT828" s="6"/>
      <c r="AU828" s="6"/>
      <c r="AV828" s="6"/>
      <c r="AW828" s="6"/>
      <c r="AX828" s="6"/>
      <c r="AY828" s="6"/>
      <c r="AZ828" s="6"/>
      <c r="BA828" s="6"/>
    </row>
    <row r="829" spans="1:53" ht="12.75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  <c r="AI829" s="6"/>
      <c r="AJ829" s="6"/>
      <c r="AK829" s="6"/>
      <c r="AL829" s="6"/>
      <c r="AM829" s="6"/>
      <c r="AN829" s="6"/>
      <c r="AO829" s="6"/>
      <c r="AP829" s="6"/>
      <c r="AQ829" s="6"/>
      <c r="AR829" s="6"/>
      <c r="AS829" s="6"/>
      <c r="AT829" s="6"/>
      <c r="AU829" s="6"/>
      <c r="AV829" s="6"/>
      <c r="AW829" s="6"/>
      <c r="AX829" s="6"/>
      <c r="AY829" s="6"/>
      <c r="AZ829" s="6"/>
      <c r="BA829" s="6"/>
    </row>
    <row r="830" spans="1:53" ht="12.75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6"/>
      <c r="AK830" s="6"/>
      <c r="AL830" s="6"/>
      <c r="AM830" s="6"/>
      <c r="AN830" s="6"/>
      <c r="AO830" s="6"/>
      <c r="AP830" s="6"/>
      <c r="AQ830" s="6"/>
      <c r="AR830" s="6"/>
      <c r="AS830" s="6"/>
      <c r="AT830" s="6"/>
      <c r="AU830" s="6"/>
      <c r="AV830" s="6"/>
      <c r="AW830" s="6"/>
      <c r="AX830" s="6"/>
      <c r="AY830" s="6"/>
      <c r="AZ830" s="6"/>
      <c r="BA830" s="6"/>
    </row>
    <row r="831" spans="1:53" ht="12.75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  <c r="AI831" s="6"/>
      <c r="AJ831" s="6"/>
      <c r="AK831" s="6"/>
      <c r="AL831" s="6"/>
      <c r="AM831" s="6"/>
      <c r="AN831" s="6"/>
      <c r="AO831" s="6"/>
      <c r="AP831" s="6"/>
      <c r="AQ831" s="6"/>
      <c r="AR831" s="6"/>
      <c r="AS831" s="6"/>
      <c r="AT831" s="6"/>
      <c r="AU831" s="6"/>
      <c r="AV831" s="6"/>
      <c r="AW831" s="6"/>
      <c r="AX831" s="6"/>
      <c r="AY831" s="6"/>
      <c r="AZ831" s="6"/>
      <c r="BA831" s="6"/>
    </row>
    <row r="832" spans="1:53" ht="12.75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  <c r="AI832" s="6"/>
      <c r="AJ832" s="6"/>
      <c r="AK832" s="6"/>
      <c r="AL832" s="6"/>
      <c r="AM832" s="6"/>
      <c r="AN832" s="6"/>
      <c r="AO832" s="6"/>
      <c r="AP832" s="6"/>
      <c r="AQ832" s="6"/>
      <c r="AR832" s="6"/>
      <c r="AS832" s="6"/>
      <c r="AT832" s="6"/>
      <c r="AU832" s="6"/>
      <c r="AV832" s="6"/>
      <c r="AW832" s="6"/>
      <c r="AX832" s="6"/>
      <c r="AY832" s="6"/>
      <c r="AZ832" s="6"/>
      <c r="BA832" s="6"/>
    </row>
    <row r="833" spans="1:53" ht="12.75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  <c r="AI833" s="6"/>
      <c r="AJ833" s="6"/>
      <c r="AK833" s="6"/>
      <c r="AL833" s="6"/>
      <c r="AM833" s="6"/>
      <c r="AN833" s="6"/>
      <c r="AO833" s="6"/>
      <c r="AP833" s="6"/>
      <c r="AQ833" s="6"/>
      <c r="AR833" s="6"/>
      <c r="AS833" s="6"/>
      <c r="AT833" s="6"/>
      <c r="AU833" s="6"/>
      <c r="AV833" s="6"/>
      <c r="AW833" s="6"/>
      <c r="AX833" s="6"/>
      <c r="AY833" s="6"/>
      <c r="AZ833" s="6"/>
      <c r="BA833" s="6"/>
    </row>
    <row r="834" spans="1:53" ht="12.75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  <c r="AI834" s="6"/>
      <c r="AJ834" s="6"/>
      <c r="AK834" s="6"/>
      <c r="AL834" s="6"/>
      <c r="AM834" s="6"/>
      <c r="AN834" s="6"/>
      <c r="AO834" s="6"/>
      <c r="AP834" s="6"/>
      <c r="AQ834" s="6"/>
      <c r="AR834" s="6"/>
      <c r="AS834" s="6"/>
      <c r="AT834" s="6"/>
      <c r="AU834" s="6"/>
      <c r="AV834" s="6"/>
      <c r="AW834" s="6"/>
      <c r="AX834" s="6"/>
      <c r="AY834" s="6"/>
      <c r="AZ834" s="6"/>
      <c r="BA834" s="6"/>
    </row>
    <row r="835" spans="1:53" ht="12.75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  <c r="AI835" s="6"/>
      <c r="AJ835" s="6"/>
      <c r="AK835" s="6"/>
      <c r="AL835" s="6"/>
      <c r="AM835" s="6"/>
      <c r="AN835" s="6"/>
      <c r="AO835" s="6"/>
      <c r="AP835" s="6"/>
      <c r="AQ835" s="6"/>
      <c r="AR835" s="6"/>
      <c r="AS835" s="6"/>
      <c r="AT835" s="6"/>
      <c r="AU835" s="6"/>
      <c r="AV835" s="6"/>
      <c r="AW835" s="6"/>
      <c r="AX835" s="6"/>
      <c r="AY835" s="6"/>
      <c r="AZ835" s="6"/>
      <c r="BA835" s="6"/>
    </row>
    <row r="836" spans="1:53" ht="12.75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  <c r="AI836" s="6"/>
      <c r="AJ836" s="6"/>
      <c r="AK836" s="6"/>
      <c r="AL836" s="6"/>
      <c r="AM836" s="6"/>
      <c r="AN836" s="6"/>
      <c r="AO836" s="6"/>
      <c r="AP836" s="6"/>
      <c r="AQ836" s="6"/>
      <c r="AR836" s="6"/>
      <c r="AS836" s="6"/>
      <c r="AT836" s="6"/>
      <c r="AU836" s="6"/>
      <c r="AV836" s="6"/>
      <c r="AW836" s="6"/>
      <c r="AX836" s="6"/>
      <c r="AY836" s="6"/>
      <c r="AZ836" s="6"/>
      <c r="BA836" s="6"/>
    </row>
    <row r="837" spans="1:53" ht="12.75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  <c r="AI837" s="6"/>
      <c r="AJ837" s="6"/>
      <c r="AK837" s="6"/>
      <c r="AL837" s="6"/>
      <c r="AM837" s="6"/>
      <c r="AN837" s="6"/>
      <c r="AO837" s="6"/>
      <c r="AP837" s="6"/>
      <c r="AQ837" s="6"/>
      <c r="AR837" s="6"/>
      <c r="AS837" s="6"/>
      <c r="AT837" s="6"/>
      <c r="AU837" s="6"/>
      <c r="AV837" s="6"/>
      <c r="AW837" s="6"/>
      <c r="AX837" s="6"/>
      <c r="AY837" s="6"/>
      <c r="AZ837" s="6"/>
      <c r="BA837" s="6"/>
    </row>
    <row r="838" spans="1:53" ht="12.75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I838" s="6"/>
      <c r="AJ838" s="6"/>
      <c r="AK838" s="6"/>
      <c r="AL838" s="6"/>
      <c r="AM838" s="6"/>
      <c r="AN838" s="6"/>
      <c r="AO838" s="6"/>
      <c r="AP838" s="6"/>
      <c r="AQ838" s="6"/>
      <c r="AR838" s="6"/>
      <c r="AS838" s="6"/>
      <c r="AT838" s="6"/>
      <c r="AU838" s="6"/>
      <c r="AV838" s="6"/>
      <c r="AW838" s="6"/>
      <c r="AX838" s="6"/>
      <c r="AY838" s="6"/>
      <c r="AZ838" s="6"/>
      <c r="BA838" s="6"/>
    </row>
    <row r="839" spans="1:53" ht="12.75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  <c r="AI839" s="6"/>
      <c r="AJ839" s="6"/>
      <c r="AK839" s="6"/>
      <c r="AL839" s="6"/>
      <c r="AM839" s="6"/>
      <c r="AN839" s="6"/>
      <c r="AO839" s="6"/>
      <c r="AP839" s="6"/>
      <c r="AQ839" s="6"/>
      <c r="AR839" s="6"/>
      <c r="AS839" s="6"/>
      <c r="AT839" s="6"/>
      <c r="AU839" s="6"/>
      <c r="AV839" s="6"/>
      <c r="AW839" s="6"/>
      <c r="AX839" s="6"/>
      <c r="AY839" s="6"/>
      <c r="AZ839" s="6"/>
      <c r="BA839" s="6"/>
    </row>
    <row r="840" spans="1:53" ht="12.75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  <c r="AK840" s="6"/>
      <c r="AL840" s="6"/>
      <c r="AM840" s="6"/>
      <c r="AN840" s="6"/>
      <c r="AO840" s="6"/>
      <c r="AP840" s="6"/>
      <c r="AQ840" s="6"/>
      <c r="AR840" s="6"/>
      <c r="AS840" s="6"/>
      <c r="AT840" s="6"/>
      <c r="AU840" s="6"/>
      <c r="AV840" s="6"/>
      <c r="AW840" s="6"/>
      <c r="AX840" s="6"/>
      <c r="AY840" s="6"/>
      <c r="AZ840" s="6"/>
      <c r="BA840" s="6"/>
    </row>
    <row r="841" spans="1:53" ht="12.75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  <c r="AI841" s="6"/>
      <c r="AJ841" s="6"/>
      <c r="AK841" s="6"/>
      <c r="AL841" s="6"/>
      <c r="AM841" s="6"/>
      <c r="AN841" s="6"/>
      <c r="AO841" s="6"/>
      <c r="AP841" s="6"/>
      <c r="AQ841" s="6"/>
      <c r="AR841" s="6"/>
      <c r="AS841" s="6"/>
      <c r="AT841" s="6"/>
      <c r="AU841" s="6"/>
      <c r="AV841" s="6"/>
      <c r="AW841" s="6"/>
      <c r="AX841" s="6"/>
      <c r="AY841" s="6"/>
      <c r="AZ841" s="6"/>
      <c r="BA841" s="6"/>
    </row>
    <row r="842" spans="1:53" ht="12.75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6"/>
      <c r="AK842" s="6"/>
      <c r="AL842" s="6"/>
      <c r="AM842" s="6"/>
      <c r="AN842" s="6"/>
      <c r="AO842" s="6"/>
      <c r="AP842" s="6"/>
      <c r="AQ842" s="6"/>
      <c r="AR842" s="6"/>
      <c r="AS842" s="6"/>
      <c r="AT842" s="6"/>
      <c r="AU842" s="6"/>
      <c r="AV842" s="6"/>
      <c r="AW842" s="6"/>
      <c r="AX842" s="6"/>
      <c r="AY842" s="6"/>
      <c r="AZ842" s="6"/>
      <c r="BA842" s="6"/>
    </row>
    <row r="843" spans="1:53" ht="12.75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  <c r="AI843" s="6"/>
      <c r="AJ843" s="6"/>
      <c r="AK843" s="6"/>
      <c r="AL843" s="6"/>
      <c r="AM843" s="6"/>
      <c r="AN843" s="6"/>
      <c r="AO843" s="6"/>
      <c r="AP843" s="6"/>
      <c r="AQ843" s="6"/>
      <c r="AR843" s="6"/>
      <c r="AS843" s="6"/>
      <c r="AT843" s="6"/>
      <c r="AU843" s="6"/>
      <c r="AV843" s="6"/>
      <c r="AW843" s="6"/>
      <c r="AX843" s="6"/>
      <c r="AY843" s="6"/>
      <c r="AZ843" s="6"/>
      <c r="BA843" s="6"/>
    </row>
    <row r="844" spans="1:53" ht="12.75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  <c r="AI844" s="6"/>
      <c r="AJ844" s="6"/>
      <c r="AK844" s="6"/>
      <c r="AL844" s="6"/>
      <c r="AM844" s="6"/>
      <c r="AN844" s="6"/>
      <c r="AO844" s="6"/>
      <c r="AP844" s="6"/>
      <c r="AQ844" s="6"/>
      <c r="AR844" s="6"/>
      <c r="AS844" s="6"/>
      <c r="AT844" s="6"/>
      <c r="AU844" s="6"/>
      <c r="AV844" s="6"/>
      <c r="AW844" s="6"/>
      <c r="AX844" s="6"/>
      <c r="AY844" s="6"/>
      <c r="AZ844" s="6"/>
      <c r="BA844" s="6"/>
    </row>
    <row r="845" spans="1:53" ht="12.75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  <c r="AI845" s="6"/>
      <c r="AJ845" s="6"/>
      <c r="AK845" s="6"/>
      <c r="AL845" s="6"/>
      <c r="AM845" s="6"/>
      <c r="AN845" s="6"/>
      <c r="AO845" s="6"/>
      <c r="AP845" s="6"/>
      <c r="AQ845" s="6"/>
      <c r="AR845" s="6"/>
      <c r="AS845" s="6"/>
      <c r="AT845" s="6"/>
      <c r="AU845" s="6"/>
      <c r="AV845" s="6"/>
      <c r="AW845" s="6"/>
      <c r="AX845" s="6"/>
      <c r="AY845" s="6"/>
      <c r="AZ845" s="6"/>
      <c r="BA845" s="6"/>
    </row>
    <row r="846" spans="1:53" ht="12.75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  <c r="AI846" s="6"/>
      <c r="AJ846" s="6"/>
      <c r="AK846" s="6"/>
      <c r="AL846" s="6"/>
      <c r="AM846" s="6"/>
      <c r="AN846" s="6"/>
      <c r="AO846" s="6"/>
      <c r="AP846" s="6"/>
      <c r="AQ846" s="6"/>
      <c r="AR846" s="6"/>
      <c r="AS846" s="6"/>
      <c r="AT846" s="6"/>
      <c r="AU846" s="6"/>
      <c r="AV846" s="6"/>
      <c r="AW846" s="6"/>
      <c r="AX846" s="6"/>
      <c r="AY846" s="6"/>
      <c r="AZ846" s="6"/>
      <c r="BA846" s="6"/>
    </row>
    <row r="847" spans="1:53" ht="12.75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  <c r="AI847" s="6"/>
      <c r="AJ847" s="6"/>
      <c r="AK847" s="6"/>
      <c r="AL847" s="6"/>
      <c r="AM847" s="6"/>
      <c r="AN847" s="6"/>
      <c r="AO847" s="6"/>
      <c r="AP847" s="6"/>
      <c r="AQ847" s="6"/>
      <c r="AR847" s="6"/>
      <c r="AS847" s="6"/>
      <c r="AT847" s="6"/>
      <c r="AU847" s="6"/>
      <c r="AV847" s="6"/>
      <c r="AW847" s="6"/>
      <c r="AX847" s="6"/>
      <c r="AY847" s="6"/>
      <c r="AZ847" s="6"/>
      <c r="BA847" s="6"/>
    </row>
    <row r="848" spans="1:53" ht="12.75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  <c r="AI848" s="6"/>
      <c r="AJ848" s="6"/>
      <c r="AK848" s="6"/>
      <c r="AL848" s="6"/>
      <c r="AM848" s="6"/>
      <c r="AN848" s="6"/>
      <c r="AO848" s="6"/>
      <c r="AP848" s="6"/>
      <c r="AQ848" s="6"/>
      <c r="AR848" s="6"/>
      <c r="AS848" s="6"/>
      <c r="AT848" s="6"/>
      <c r="AU848" s="6"/>
      <c r="AV848" s="6"/>
      <c r="AW848" s="6"/>
      <c r="AX848" s="6"/>
      <c r="AY848" s="6"/>
      <c r="AZ848" s="6"/>
      <c r="BA848" s="6"/>
    </row>
    <row r="849" spans="1:53" ht="12.75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  <c r="AI849" s="6"/>
      <c r="AJ849" s="6"/>
      <c r="AK849" s="6"/>
      <c r="AL849" s="6"/>
      <c r="AM849" s="6"/>
      <c r="AN849" s="6"/>
      <c r="AO849" s="6"/>
      <c r="AP849" s="6"/>
      <c r="AQ849" s="6"/>
      <c r="AR849" s="6"/>
      <c r="AS849" s="6"/>
      <c r="AT849" s="6"/>
      <c r="AU849" s="6"/>
      <c r="AV849" s="6"/>
      <c r="AW849" s="6"/>
      <c r="AX849" s="6"/>
      <c r="AY849" s="6"/>
      <c r="AZ849" s="6"/>
      <c r="BA849" s="6"/>
    </row>
    <row r="850" spans="1:53" ht="12.75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  <c r="AI850" s="6"/>
      <c r="AJ850" s="6"/>
      <c r="AK850" s="6"/>
      <c r="AL850" s="6"/>
      <c r="AM850" s="6"/>
      <c r="AN850" s="6"/>
      <c r="AO850" s="6"/>
      <c r="AP850" s="6"/>
      <c r="AQ850" s="6"/>
      <c r="AR850" s="6"/>
      <c r="AS850" s="6"/>
      <c r="AT850" s="6"/>
      <c r="AU850" s="6"/>
      <c r="AV850" s="6"/>
      <c r="AW850" s="6"/>
      <c r="AX850" s="6"/>
      <c r="AY850" s="6"/>
      <c r="AZ850" s="6"/>
      <c r="BA850" s="6"/>
    </row>
    <row r="851" spans="1:53" ht="12.75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  <c r="AI851" s="6"/>
      <c r="AJ851" s="6"/>
      <c r="AK851" s="6"/>
      <c r="AL851" s="6"/>
      <c r="AM851" s="6"/>
      <c r="AN851" s="6"/>
      <c r="AO851" s="6"/>
      <c r="AP851" s="6"/>
      <c r="AQ851" s="6"/>
      <c r="AR851" s="6"/>
      <c r="AS851" s="6"/>
      <c r="AT851" s="6"/>
      <c r="AU851" s="6"/>
      <c r="AV851" s="6"/>
      <c r="AW851" s="6"/>
      <c r="AX851" s="6"/>
      <c r="AY851" s="6"/>
      <c r="AZ851" s="6"/>
      <c r="BA851" s="6"/>
    </row>
    <row r="852" spans="1:53" ht="12.75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  <c r="AI852" s="6"/>
      <c r="AJ852" s="6"/>
      <c r="AK852" s="6"/>
      <c r="AL852" s="6"/>
      <c r="AM852" s="6"/>
      <c r="AN852" s="6"/>
      <c r="AO852" s="6"/>
      <c r="AP852" s="6"/>
      <c r="AQ852" s="6"/>
      <c r="AR852" s="6"/>
      <c r="AS852" s="6"/>
      <c r="AT852" s="6"/>
      <c r="AU852" s="6"/>
      <c r="AV852" s="6"/>
      <c r="AW852" s="6"/>
      <c r="AX852" s="6"/>
      <c r="AY852" s="6"/>
      <c r="AZ852" s="6"/>
      <c r="BA852" s="6"/>
    </row>
    <row r="853" spans="1:53" ht="12.75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  <c r="AI853" s="6"/>
      <c r="AJ853" s="6"/>
      <c r="AK853" s="6"/>
      <c r="AL853" s="6"/>
      <c r="AM853" s="6"/>
      <c r="AN853" s="6"/>
      <c r="AO853" s="6"/>
      <c r="AP853" s="6"/>
      <c r="AQ853" s="6"/>
      <c r="AR853" s="6"/>
      <c r="AS853" s="6"/>
      <c r="AT853" s="6"/>
      <c r="AU853" s="6"/>
      <c r="AV853" s="6"/>
      <c r="AW853" s="6"/>
      <c r="AX853" s="6"/>
      <c r="AY853" s="6"/>
      <c r="AZ853" s="6"/>
      <c r="BA853" s="6"/>
    </row>
    <row r="854" spans="1:53" ht="12.75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6"/>
      <c r="AK854" s="6"/>
      <c r="AL854" s="6"/>
      <c r="AM854" s="6"/>
      <c r="AN854" s="6"/>
      <c r="AO854" s="6"/>
      <c r="AP854" s="6"/>
      <c r="AQ854" s="6"/>
      <c r="AR854" s="6"/>
      <c r="AS854" s="6"/>
      <c r="AT854" s="6"/>
      <c r="AU854" s="6"/>
      <c r="AV854" s="6"/>
      <c r="AW854" s="6"/>
      <c r="AX854" s="6"/>
      <c r="AY854" s="6"/>
      <c r="AZ854" s="6"/>
      <c r="BA854" s="6"/>
    </row>
    <row r="855" spans="1:53" ht="12.75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  <c r="AI855" s="6"/>
      <c r="AJ855" s="6"/>
      <c r="AK855" s="6"/>
      <c r="AL855" s="6"/>
      <c r="AM855" s="6"/>
      <c r="AN855" s="6"/>
      <c r="AO855" s="6"/>
      <c r="AP855" s="6"/>
      <c r="AQ855" s="6"/>
      <c r="AR855" s="6"/>
      <c r="AS855" s="6"/>
      <c r="AT855" s="6"/>
      <c r="AU855" s="6"/>
      <c r="AV855" s="6"/>
      <c r="AW855" s="6"/>
      <c r="AX855" s="6"/>
      <c r="AY855" s="6"/>
      <c r="AZ855" s="6"/>
      <c r="BA855" s="6"/>
    </row>
    <row r="856" spans="1:53" ht="12.75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  <c r="AI856" s="6"/>
      <c r="AJ856" s="6"/>
      <c r="AK856" s="6"/>
      <c r="AL856" s="6"/>
      <c r="AM856" s="6"/>
      <c r="AN856" s="6"/>
      <c r="AO856" s="6"/>
      <c r="AP856" s="6"/>
      <c r="AQ856" s="6"/>
      <c r="AR856" s="6"/>
      <c r="AS856" s="6"/>
      <c r="AT856" s="6"/>
      <c r="AU856" s="6"/>
      <c r="AV856" s="6"/>
      <c r="AW856" s="6"/>
      <c r="AX856" s="6"/>
      <c r="AY856" s="6"/>
      <c r="AZ856" s="6"/>
      <c r="BA856" s="6"/>
    </row>
    <row r="857" spans="1:53" ht="12.75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  <c r="AI857" s="6"/>
      <c r="AJ857" s="6"/>
      <c r="AK857" s="6"/>
      <c r="AL857" s="6"/>
      <c r="AM857" s="6"/>
      <c r="AN857" s="6"/>
      <c r="AO857" s="6"/>
      <c r="AP857" s="6"/>
      <c r="AQ857" s="6"/>
      <c r="AR857" s="6"/>
      <c r="AS857" s="6"/>
      <c r="AT857" s="6"/>
      <c r="AU857" s="6"/>
      <c r="AV857" s="6"/>
      <c r="AW857" s="6"/>
      <c r="AX857" s="6"/>
      <c r="AY857" s="6"/>
      <c r="AZ857" s="6"/>
      <c r="BA857" s="6"/>
    </row>
    <row r="858" spans="1:53" ht="12.75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  <c r="AI858" s="6"/>
      <c r="AJ858" s="6"/>
      <c r="AK858" s="6"/>
      <c r="AL858" s="6"/>
      <c r="AM858" s="6"/>
      <c r="AN858" s="6"/>
      <c r="AO858" s="6"/>
      <c r="AP858" s="6"/>
      <c r="AQ858" s="6"/>
      <c r="AR858" s="6"/>
      <c r="AS858" s="6"/>
      <c r="AT858" s="6"/>
      <c r="AU858" s="6"/>
      <c r="AV858" s="6"/>
      <c r="AW858" s="6"/>
      <c r="AX858" s="6"/>
      <c r="AY858" s="6"/>
      <c r="AZ858" s="6"/>
      <c r="BA858" s="6"/>
    </row>
    <row r="859" spans="1:53" ht="12.75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  <c r="AI859" s="6"/>
      <c r="AJ859" s="6"/>
      <c r="AK859" s="6"/>
      <c r="AL859" s="6"/>
      <c r="AM859" s="6"/>
      <c r="AN859" s="6"/>
      <c r="AO859" s="6"/>
      <c r="AP859" s="6"/>
      <c r="AQ859" s="6"/>
      <c r="AR859" s="6"/>
      <c r="AS859" s="6"/>
      <c r="AT859" s="6"/>
      <c r="AU859" s="6"/>
      <c r="AV859" s="6"/>
      <c r="AW859" s="6"/>
      <c r="AX859" s="6"/>
      <c r="AY859" s="6"/>
      <c r="AZ859" s="6"/>
      <c r="BA859" s="6"/>
    </row>
    <row r="860" spans="1:53" ht="12.75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  <c r="AI860" s="6"/>
      <c r="AJ860" s="6"/>
      <c r="AK860" s="6"/>
      <c r="AL860" s="6"/>
      <c r="AM860" s="6"/>
      <c r="AN860" s="6"/>
      <c r="AO860" s="6"/>
      <c r="AP860" s="6"/>
      <c r="AQ860" s="6"/>
      <c r="AR860" s="6"/>
      <c r="AS860" s="6"/>
      <c r="AT860" s="6"/>
      <c r="AU860" s="6"/>
      <c r="AV860" s="6"/>
      <c r="AW860" s="6"/>
      <c r="AX860" s="6"/>
      <c r="AY860" s="6"/>
      <c r="AZ860" s="6"/>
      <c r="BA860" s="6"/>
    </row>
    <row r="861" spans="1:53" ht="12.75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  <c r="AI861" s="6"/>
      <c r="AJ861" s="6"/>
      <c r="AK861" s="6"/>
      <c r="AL861" s="6"/>
      <c r="AM861" s="6"/>
      <c r="AN861" s="6"/>
      <c r="AO861" s="6"/>
      <c r="AP861" s="6"/>
      <c r="AQ861" s="6"/>
      <c r="AR861" s="6"/>
      <c r="AS861" s="6"/>
      <c r="AT861" s="6"/>
      <c r="AU861" s="6"/>
      <c r="AV861" s="6"/>
      <c r="AW861" s="6"/>
      <c r="AX861" s="6"/>
      <c r="AY861" s="6"/>
      <c r="AZ861" s="6"/>
      <c r="BA861" s="6"/>
    </row>
    <row r="862" spans="1:53" ht="12.75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6"/>
      <c r="AK862" s="6"/>
      <c r="AL862" s="6"/>
      <c r="AM862" s="6"/>
      <c r="AN862" s="6"/>
      <c r="AO862" s="6"/>
      <c r="AP862" s="6"/>
      <c r="AQ862" s="6"/>
      <c r="AR862" s="6"/>
      <c r="AS862" s="6"/>
      <c r="AT862" s="6"/>
      <c r="AU862" s="6"/>
      <c r="AV862" s="6"/>
      <c r="AW862" s="6"/>
      <c r="AX862" s="6"/>
      <c r="AY862" s="6"/>
      <c r="AZ862" s="6"/>
      <c r="BA862" s="6"/>
    </row>
    <row r="863" spans="1:53" ht="12.75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  <c r="AH863" s="6"/>
      <c r="AI863" s="6"/>
      <c r="AJ863" s="6"/>
      <c r="AK863" s="6"/>
      <c r="AL863" s="6"/>
      <c r="AM863" s="6"/>
      <c r="AN863" s="6"/>
      <c r="AO863" s="6"/>
      <c r="AP863" s="6"/>
      <c r="AQ863" s="6"/>
      <c r="AR863" s="6"/>
      <c r="AS863" s="6"/>
      <c r="AT863" s="6"/>
      <c r="AU863" s="6"/>
      <c r="AV863" s="6"/>
      <c r="AW863" s="6"/>
      <c r="AX863" s="6"/>
      <c r="AY863" s="6"/>
      <c r="AZ863" s="6"/>
      <c r="BA863" s="6"/>
    </row>
    <row r="864" spans="1:53" ht="12.75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  <c r="AI864" s="6"/>
      <c r="AJ864" s="6"/>
      <c r="AK864" s="6"/>
      <c r="AL864" s="6"/>
      <c r="AM864" s="6"/>
      <c r="AN864" s="6"/>
      <c r="AO864" s="6"/>
      <c r="AP864" s="6"/>
      <c r="AQ864" s="6"/>
      <c r="AR864" s="6"/>
      <c r="AS864" s="6"/>
      <c r="AT864" s="6"/>
      <c r="AU864" s="6"/>
      <c r="AV864" s="6"/>
      <c r="AW864" s="6"/>
      <c r="AX864" s="6"/>
      <c r="AY864" s="6"/>
      <c r="AZ864" s="6"/>
      <c r="BA864" s="6"/>
    </row>
    <row r="865" spans="1:53" ht="12.75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  <c r="AI865" s="6"/>
      <c r="AJ865" s="6"/>
      <c r="AK865" s="6"/>
      <c r="AL865" s="6"/>
      <c r="AM865" s="6"/>
      <c r="AN865" s="6"/>
      <c r="AO865" s="6"/>
      <c r="AP865" s="6"/>
      <c r="AQ865" s="6"/>
      <c r="AR865" s="6"/>
      <c r="AS865" s="6"/>
      <c r="AT865" s="6"/>
      <c r="AU865" s="6"/>
      <c r="AV865" s="6"/>
      <c r="AW865" s="6"/>
      <c r="AX865" s="6"/>
      <c r="AY865" s="6"/>
      <c r="AZ865" s="6"/>
      <c r="BA865" s="6"/>
    </row>
    <row r="866" spans="1:53" ht="12.75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  <c r="AH866" s="6"/>
      <c r="AI866" s="6"/>
      <c r="AJ866" s="6"/>
      <c r="AK866" s="6"/>
      <c r="AL866" s="6"/>
      <c r="AM866" s="6"/>
      <c r="AN866" s="6"/>
      <c r="AO866" s="6"/>
      <c r="AP866" s="6"/>
      <c r="AQ866" s="6"/>
      <c r="AR866" s="6"/>
      <c r="AS866" s="6"/>
      <c r="AT866" s="6"/>
      <c r="AU866" s="6"/>
      <c r="AV866" s="6"/>
      <c r="AW866" s="6"/>
      <c r="AX866" s="6"/>
      <c r="AY866" s="6"/>
      <c r="AZ866" s="6"/>
      <c r="BA866" s="6"/>
    </row>
    <row r="867" spans="1:53" ht="12.75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  <c r="AH867" s="6"/>
      <c r="AI867" s="6"/>
      <c r="AJ867" s="6"/>
      <c r="AK867" s="6"/>
      <c r="AL867" s="6"/>
      <c r="AM867" s="6"/>
      <c r="AN867" s="6"/>
      <c r="AO867" s="6"/>
      <c r="AP867" s="6"/>
      <c r="AQ867" s="6"/>
      <c r="AR867" s="6"/>
      <c r="AS867" s="6"/>
      <c r="AT867" s="6"/>
      <c r="AU867" s="6"/>
      <c r="AV867" s="6"/>
      <c r="AW867" s="6"/>
      <c r="AX867" s="6"/>
      <c r="AY867" s="6"/>
      <c r="AZ867" s="6"/>
      <c r="BA867" s="6"/>
    </row>
    <row r="868" spans="1:53" ht="12.75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  <c r="AI868" s="6"/>
      <c r="AJ868" s="6"/>
      <c r="AK868" s="6"/>
      <c r="AL868" s="6"/>
      <c r="AM868" s="6"/>
      <c r="AN868" s="6"/>
      <c r="AO868" s="6"/>
      <c r="AP868" s="6"/>
      <c r="AQ868" s="6"/>
      <c r="AR868" s="6"/>
      <c r="AS868" s="6"/>
      <c r="AT868" s="6"/>
      <c r="AU868" s="6"/>
      <c r="AV868" s="6"/>
      <c r="AW868" s="6"/>
      <c r="AX868" s="6"/>
      <c r="AY868" s="6"/>
      <c r="AZ868" s="6"/>
      <c r="BA868" s="6"/>
    </row>
    <row r="869" spans="1:53" ht="12.75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  <c r="AH869" s="6"/>
      <c r="AI869" s="6"/>
      <c r="AJ869" s="6"/>
      <c r="AK869" s="6"/>
      <c r="AL869" s="6"/>
      <c r="AM869" s="6"/>
      <c r="AN869" s="6"/>
      <c r="AO869" s="6"/>
      <c r="AP869" s="6"/>
      <c r="AQ869" s="6"/>
      <c r="AR869" s="6"/>
      <c r="AS869" s="6"/>
      <c r="AT869" s="6"/>
      <c r="AU869" s="6"/>
      <c r="AV869" s="6"/>
      <c r="AW869" s="6"/>
      <c r="AX869" s="6"/>
      <c r="AY869" s="6"/>
      <c r="AZ869" s="6"/>
      <c r="BA869" s="6"/>
    </row>
    <row r="870" spans="1:53" ht="12.75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  <c r="AI870" s="6"/>
      <c r="AJ870" s="6"/>
      <c r="AK870" s="6"/>
      <c r="AL870" s="6"/>
      <c r="AM870" s="6"/>
      <c r="AN870" s="6"/>
      <c r="AO870" s="6"/>
      <c r="AP870" s="6"/>
      <c r="AQ870" s="6"/>
      <c r="AR870" s="6"/>
      <c r="AS870" s="6"/>
      <c r="AT870" s="6"/>
      <c r="AU870" s="6"/>
      <c r="AV870" s="6"/>
      <c r="AW870" s="6"/>
      <c r="AX870" s="6"/>
      <c r="AY870" s="6"/>
      <c r="AZ870" s="6"/>
      <c r="BA870" s="6"/>
    </row>
    <row r="871" spans="1:53" ht="12.75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  <c r="AI871" s="6"/>
      <c r="AJ871" s="6"/>
      <c r="AK871" s="6"/>
      <c r="AL871" s="6"/>
      <c r="AM871" s="6"/>
      <c r="AN871" s="6"/>
      <c r="AO871" s="6"/>
      <c r="AP871" s="6"/>
      <c r="AQ871" s="6"/>
      <c r="AR871" s="6"/>
      <c r="AS871" s="6"/>
      <c r="AT871" s="6"/>
      <c r="AU871" s="6"/>
      <c r="AV871" s="6"/>
      <c r="AW871" s="6"/>
      <c r="AX871" s="6"/>
      <c r="AY871" s="6"/>
      <c r="AZ871" s="6"/>
      <c r="BA871" s="6"/>
    </row>
    <row r="872" spans="1:53" ht="12.75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  <c r="AI872" s="6"/>
      <c r="AJ872" s="6"/>
      <c r="AK872" s="6"/>
      <c r="AL872" s="6"/>
      <c r="AM872" s="6"/>
      <c r="AN872" s="6"/>
      <c r="AO872" s="6"/>
      <c r="AP872" s="6"/>
      <c r="AQ872" s="6"/>
      <c r="AR872" s="6"/>
      <c r="AS872" s="6"/>
      <c r="AT872" s="6"/>
      <c r="AU872" s="6"/>
      <c r="AV872" s="6"/>
      <c r="AW872" s="6"/>
      <c r="AX872" s="6"/>
      <c r="AY872" s="6"/>
      <c r="AZ872" s="6"/>
      <c r="BA872" s="6"/>
    </row>
    <row r="873" spans="1:53" ht="12.75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  <c r="AH873" s="6"/>
      <c r="AI873" s="6"/>
      <c r="AJ873" s="6"/>
      <c r="AK873" s="6"/>
      <c r="AL873" s="6"/>
      <c r="AM873" s="6"/>
      <c r="AN873" s="6"/>
      <c r="AO873" s="6"/>
      <c r="AP873" s="6"/>
      <c r="AQ873" s="6"/>
      <c r="AR873" s="6"/>
      <c r="AS873" s="6"/>
      <c r="AT873" s="6"/>
      <c r="AU873" s="6"/>
      <c r="AV873" s="6"/>
      <c r="AW873" s="6"/>
      <c r="AX873" s="6"/>
      <c r="AY873" s="6"/>
      <c r="AZ873" s="6"/>
      <c r="BA873" s="6"/>
    </row>
    <row r="874" spans="1:53" ht="12.75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  <c r="AI874" s="6"/>
      <c r="AJ874" s="6"/>
      <c r="AK874" s="6"/>
      <c r="AL874" s="6"/>
      <c r="AM874" s="6"/>
      <c r="AN874" s="6"/>
      <c r="AO874" s="6"/>
      <c r="AP874" s="6"/>
      <c r="AQ874" s="6"/>
      <c r="AR874" s="6"/>
      <c r="AS874" s="6"/>
      <c r="AT874" s="6"/>
      <c r="AU874" s="6"/>
      <c r="AV874" s="6"/>
      <c r="AW874" s="6"/>
      <c r="AX874" s="6"/>
      <c r="AY874" s="6"/>
      <c r="AZ874" s="6"/>
      <c r="BA874" s="6"/>
    </row>
    <row r="875" spans="1:53" ht="12.75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  <c r="AH875" s="6"/>
      <c r="AI875" s="6"/>
      <c r="AJ875" s="6"/>
      <c r="AK875" s="6"/>
      <c r="AL875" s="6"/>
      <c r="AM875" s="6"/>
      <c r="AN875" s="6"/>
      <c r="AO875" s="6"/>
      <c r="AP875" s="6"/>
      <c r="AQ875" s="6"/>
      <c r="AR875" s="6"/>
      <c r="AS875" s="6"/>
      <c r="AT875" s="6"/>
      <c r="AU875" s="6"/>
      <c r="AV875" s="6"/>
      <c r="AW875" s="6"/>
      <c r="AX875" s="6"/>
      <c r="AY875" s="6"/>
      <c r="AZ875" s="6"/>
      <c r="BA875" s="6"/>
    </row>
    <row r="876" spans="1:53" ht="12.75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  <c r="AI876" s="6"/>
      <c r="AJ876" s="6"/>
      <c r="AK876" s="6"/>
      <c r="AL876" s="6"/>
      <c r="AM876" s="6"/>
      <c r="AN876" s="6"/>
      <c r="AO876" s="6"/>
      <c r="AP876" s="6"/>
      <c r="AQ876" s="6"/>
      <c r="AR876" s="6"/>
      <c r="AS876" s="6"/>
      <c r="AT876" s="6"/>
      <c r="AU876" s="6"/>
      <c r="AV876" s="6"/>
      <c r="AW876" s="6"/>
      <c r="AX876" s="6"/>
      <c r="AY876" s="6"/>
      <c r="AZ876" s="6"/>
      <c r="BA876" s="6"/>
    </row>
    <row r="877" spans="1:53" ht="12.75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  <c r="AI877" s="6"/>
      <c r="AJ877" s="6"/>
      <c r="AK877" s="6"/>
      <c r="AL877" s="6"/>
      <c r="AM877" s="6"/>
      <c r="AN877" s="6"/>
      <c r="AO877" s="6"/>
      <c r="AP877" s="6"/>
      <c r="AQ877" s="6"/>
      <c r="AR877" s="6"/>
      <c r="AS877" s="6"/>
      <c r="AT877" s="6"/>
      <c r="AU877" s="6"/>
      <c r="AV877" s="6"/>
      <c r="AW877" s="6"/>
      <c r="AX877" s="6"/>
      <c r="AY877" s="6"/>
      <c r="AZ877" s="6"/>
      <c r="BA877" s="6"/>
    </row>
    <row r="878" spans="1:53" ht="12.75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  <c r="AI878" s="6"/>
      <c r="AJ878" s="6"/>
      <c r="AK878" s="6"/>
      <c r="AL878" s="6"/>
      <c r="AM878" s="6"/>
      <c r="AN878" s="6"/>
      <c r="AO878" s="6"/>
      <c r="AP878" s="6"/>
      <c r="AQ878" s="6"/>
      <c r="AR878" s="6"/>
      <c r="AS878" s="6"/>
      <c r="AT878" s="6"/>
      <c r="AU878" s="6"/>
      <c r="AV878" s="6"/>
      <c r="AW878" s="6"/>
      <c r="AX878" s="6"/>
      <c r="AY878" s="6"/>
      <c r="AZ878" s="6"/>
      <c r="BA878" s="6"/>
    </row>
    <row r="879" spans="1:53" ht="12.75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  <c r="AI879" s="6"/>
      <c r="AJ879" s="6"/>
      <c r="AK879" s="6"/>
      <c r="AL879" s="6"/>
      <c r="AM879" s="6"/>
      <c r="AN879" s="6"/>
      <c r="AO879" s="6"/>
      <c r="AP879" s="6"/>
      <c r="AQ879" s="6"/>
      <c r="AR879" s="6"/>
      <c r="AS879" s="6"/>
      <c r="AT879" s="6"/>
      <c r="AU879" s="6"/>
      <c r="AV879" s="6"/>
      <c r="AW879" s="6"/>
      <c r="AX879" s="6"/>
      <c r="AY879" s="6"/>
      <c r="AZ879" s="6"/>
      <c r="BA879" s="6"/>
    </row>
    <row r="880" spans="1:53" ht="12.75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  <c r="AI880" s="6"/>
      <c r="AJ880" s="6"/>
      <c r="AK880" s="6"/>
      <c r="AL880" s="6"/>
      <c r="AM880" s="6"/>
      <c r="AN880" s="6"/>
      <c r="AO880" s="6"/>
      <c r="AP880" s="6"/>
      <c r="AQ880" s="6"/>
      <c r="AR880" s="6"/>
      <c r="AS880" s="6"/>
      <c r="AT880" s="6"/>
      <c r="AU880" s="6"/>
      <c r="AV880" s="6"/>
      <c r="AW880" s="6"/>
      <c r="AX880" s="6"/>
      <c r="AY880" s="6"/>
      <c r="AZ880" s="6"/>
      <c r="BA880" s="6"/>
    </row>
    <row r="881" spans="1:53" ht="12.75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  <c r="AI881" s="6"/>
      <c r="AJ881" s="6"/>
      <c r="AK881" s="6"/>
      <c r="AL881" s="6"/>
      <c r="AM881" s="6"/>
      <c r="AN881" s="6"/>
      <c r="AO881" s="6"/>
      <c r="AP881" s="6"/>
      <c r="AQ881" s="6"/>
      <c r="AR881" s="6"/>
      <c r="AS881" s="6"/>
      <c r="AT881" s="6"/>
      <c r="AU881" s="6"/>
      <c r="AV881" s="6"/>
      <c r="AW881" s="6"/>
      <c r="AX881" s="6"/>
      <c r="AY881" s="6"/>
      <c r="AZ881" s="6"/>
      <c r="BA881" s="6"/>
    </row>
    <row r="882" spans="1:53" ht="12.75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  <c r="AH882" s="6"/>
      <c r="AI882" s="6"/>
      <c r="AJ882" s="6"/>
      <c r="AK882" s="6"/>
      <c r="AL882" s="6"/>
      <c r="AM882" s="6"/>
      <c r="AN882" s="6"/>
      <c r="AO882" s="6"/>
      <c r="AP882" s="6"/>
      <c r="AQ882" s="6"/>
      <c r="AR882" s="6"/>
      <c r="AS882" s="6"/>
      <c r="AT882" s="6"/>
      <c r="AU882" s="6"/>
      <c r="AV882" s="6"/>
      <c r="AW882" s="6"/>
      <c r="AX882" s="6"/>
      <c r="AY882" s="6"/>
      <c r="AZ882" s="6"/>
      <c r="BA882" s="6"/>
    </row>
    <row r="883" spans="1:53" ht="12.75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  <c r="AI883" s="6"/>
      <c r="AJ883" s="6"/>
      <c r="AK883" s="6"/>
      <c r="AL883" s="6"/>
      <c r="AM883" s="6"/>
      <c r="AN883" s="6"/>
      <c r="AO883" s="6"/>
      <c r="AP883" s="6"/>
      <c r="AQ883" s="6"/>
      <c r="AR883" s="6"/>
      <c r="AS883" s="6"/>
      <c r="AT883" s="6"/>
      <c r="AU883" s="6"/>
      <c r="AV883" s="6"/>
      <c r="AW883" s="6"/>
      <c r="AX883" s="6"/>
      <c r="AY883" s="6"/>
      <c r="AZ883" s="6"/>
      <c r="BA883" s="6"/>
    </row>
    <row r="884" spans="1:53" ht="12.75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  <c r="AI884" s="6"/>
      <c r="AJ884" s="6"/>
      <c r="AK884" s="6"/>
      <c r="AL884" s="6"/>
      <c r="AM884" s="6"/>
      <c r="AN884" s="6"/>
      <c r="AO884" s="6"/>
      <c r="AP884" s="6"/>
      <c r="AQ884" s="6"/>
      <c r="AR884" s="6"/>
      <c r="AS884" s="6"/>
      <c r="AT884" s="6"/>
      <c r="AU884" s="6"/>
      <c r="AV884" s="6"/>
      <c r="AW884" s="6"/>
      <c r="AX884" s="6"/>
      <c r="AY884" s="6"/>
      <c r="AZ884" s="6"/>
      <c r="BA884" s="6"/>
    </row>
    <row r="885" spans="1:53" ht="12.75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  <c r="AH885" s="6"/>
      <c r="AI885" s="6"/>
      <c r="AJ885" s="6"/>
      <c r="AK885" s="6"/>
      <c r="AL885" s="6"/>
      <c r="AM885" s="6"/>
      <c r="AN885" s="6"/>
      <c r="AO885" s="6"/>
      <c r="AP885" s="6"/>
      <c r="AQ885" s="6"/>
      <c r="AR885" s="6"/>
      <c r="AS885" s="6"/>
      <c r="AT885" s="6"/>
      <c r="AU885" s="6"/>
      <c r="AV885" s="6"/>
      <c r="AW885" s="6"/>
      <c r="AX885" s="6"/>
      <c r="AY885" s="6"/>
      <c r="AZ885" s="6"/>
      <c r="BA885" s="6"/>
    </row>
    <row r="886" spans="1:53" ht="12.75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  <c r="AI886" s="6"/>
      <c r="AJ886" s="6"/>
      <c r="AK886" s="6"/>
      <c r="AL886" s="6"/>
      <c r="AM886" s="6"/>
      <c r="AN886" s="6"/>
      <c r="AO886" s="6"/>
      <c r="AP886" s="6"/>
      <c r="AQ886" s="6"/>
      <c r="AR886" s="6"/>
      <c r="AS886" s="6"/>
      <c r="AT886" s="6"/>
      <c r="AU886" s="6"/>
      <c r="AV886" s="6"/>
      <c r="AW886" s="6"/>
      <c r="AX886" s="6"/>
      <c r="AY886" s="6"/>
      <c r="AZ886" s="6"/>
      <c r="BA886" s="6"/>
    </row>
    <row r="887" spans="1:53" ht="12.75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  <c r="AH887" s="6"/>
      <c r="AI887" s="6"/>
      <c r="AJ887" s="6"/>
      <c r="AK887" s="6"/>
      <c r="AL887" s="6"/>
      <c r="AM887" s="6"/>
      <c r="AN887" s="6"/>
      <c r="AO887" s="6"/>
      <c r="AP887" s="6"/>
      <c r="AQ887" s="6"/>
      <c r="AR887" s="6"/>
      <c r="AS887" s="6"/>
      <c r="AT887" s="6"/>
      <c r="AU887" s="6"/>
      <c r="AV887" s="6"/>
      <c r="AW887" s="6"/>
      <c r="AX887" s="6"/>
      <c r="AY887" s="6"/>
      <c r="AZ887" s="6"/>
      <c r="BA887" s="6"/>
    </row>
    <row r="888" spans="1:53" ht="12.75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  <c r="AI888" s="6"/>
      <c r="AJ888" s="6"/>
      <c r="AK888" s="6"/>
      <c r="AL888" s="6"/>
      <c r="AM888" s="6"/>
      <c r="AN888" s="6"/>
      <c r="AO888" s="6"/>
      <c r="AP888" s="6"/>
      <c r="AQ888" s="6"/>
      <c r="AR888" s="6"/>
      <c r="AS888" s="6"/>
      <c r="AT888" s="6"/>
      <c r="AU888" s="6"/>
      <c r="AV888" s="6"/>
      <c r="AW888" s="6"/>
      <c r="AX888" s="6"/>
      <c r="AY888" s="6"/>
      <c r="AZ888" s="6"/>
      <c r="BA888" s="6"/>
    </row>
    <row r="889" spans="1:53" ht="12.75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  <c r="AH889" s="6"/>
      <c r="AI889" s="6"/>
      <c r="AJ889" s="6"/>
      <c r="AK889" s="6"/>
      <c r="AL889" s="6"/>
      <c r="AM889" s="6"/>
      <c r="AN889" s="6"/>
      <c r="AO889" s="6"/>
      <c r="AP889" s="6"/>
      <c r="AQ889" s="6"/>
      <c r="AR889" s="6"/>
      <c r="AS889" s="6"/>
      <c r="AT889" s="6"/>
      <c r="AU889" s="6"/>
      <c r="AV889" s="6"/>
      <c r="AW889" s="6"/>
      <c r="AX889" s="6"/>
      <c r="AY889" s="6"/>
      <c r="AZ889" s="6"/>
      <c r="BA889" s="6"/>
    </row>
    <row r="890" spans="1:53" ht="12.75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  <c r="AI890" s="6"/>
      <c r="AJ890" s="6"/>
      <c r="AK890" s="6"/>
      <c r="AL890" s="6"/>
      <c r="AM890" s="6"/>
      <c r="AN890" s="6"/>
      <c r="AO890" s="6"/>
      <c r="AP890" s="6"/>
      <c r="AQ890" s="6"/>
      <c r="AR890" s="6"/>
      <c r="AS890" s="6"/>
      <c r="AT890" s="6"/>
      <c r="AU890" s="6"/>
      <c r="AV890" s="6"/>
      <c r="AW890" s="6"/>
      <c r="AX890" s="6"/>
      <c r="AY890" s="6"/>
      <c r="AZ890" s="6"/>
      <c r="BA890" s="6"/>
    </row>
    <row r="891" spans="1:53" ht="12.75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  <c r="AH891" s="6"/>
      <c r="AI891" s="6"/>
      <c r="AJ891" s="6"/>
      <c r="AK891" s="6"/>
      <c r="AL891" s="6"/>
      <c r="AM891" s="6"/>
      <c r="AN891" s="6"/>
      <c r="AO891" s="6"/>
      <c r="AP891" s="6"/>
      <c r="AQ891" s="6"/>
      <c r="AR891" s="6"/>
      <c r="AS891" s="6"/>
      <c r="AT891" s="6"/>
      <c r="AU891" s="6"/>
      <c r="AV891" s="6"/>
      <c r="AW891" s="6"/>
      <c r="AX891" s="6"/>
      <c r="AY891" s="6"/>
      <c r="AZ891" s="6"/>
      <c r="BA891" s="6"/>
    </row>
    <row r="892" spans="1:53" ht="12.75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  <c r="AI892" s="6"/>
      <c r="AJ892" s="6"/>
      <c r="AK892" s="6"/>
      <c r="AL892" s="6"/>
      <c r="AM892" s="6"/>
      <c r="AN892" s="6"/>
      <c r="AO892" s="6"/>
      <c r="AP892" s="6"/>
      <c r="AQ892" s="6"/>
      <c r="AR892" s="6"/>
      <c r="AS892" s="6"/>
      <c r="AT892" s="6"/>
      <c r="AU892" s="6"/>
      <c r="AV892" s="6"/>
      <c r="AW892" s="6"/>
      <c r="AX892" s="6"/>
      <c r="AY892" s="6"/>
      <c r="AZ892" s="6"/>
      <c r="BA892" s="6"/>
    </row>
    <row r="893" spans="1:53" ht="12.75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  <c r="AI893" s="6"/>
      <c r="AJ893" s="6"/>
      <c r="AK893" s="6"/>
      <c r="AL893" s="6"/>
      <c r="AM893" s="6"/>
      <c r="AN893" s="6"/>
      <c r="AO893" s="6"/>
      <c r="AP893" s="6"/>
      <c r="AQ893" s="6"/>
      <c r="AR893" s="6"/>
      <c r="AS893" s="6"/>
      <c r="AT893" s="6"/>
      <c r="AU893" s="6"/>
      <c r="AV893" s="6"/>
      <c r="AW893" s="6"/>
      <c r="AX893" s="6"/>
      <c r="AY893" s="6"/>
      <c r="AZ893" s="6"/>
      <c r="BA893" s="6"/>
    </row>
    <row r="894" spans="1:53" ht="12.75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  <c r="AI894" s="6"/>
      <c r="AJ894" s="6"/>
      <c r="AK894" s="6"/>
      <c r="AL894" s="6"/>
      <c r="AM894" s="6"/>
      <c r="AN894" s="6"/>
      <c r="AO894" s="6"/>
      <c r="AP894" s="6"/>
      <c r="AQ894" s="6"/>
      <c r="AR894" s="6"/>
      <c r="AS894" s="6"/>
      <c r="AT894" s="6"/>
      <c r="AU894" s="6"/>
      <c r="AV894" s="6"/>
      <c r="AW894" s="6"/>
      <c r="AX894" s="6"/>
      <c r="AY894" s="6"/>
      <c r="AZ894" s="6"/>
      <c r="BA894" s="6"/>
    </row>
    <row r="895" spans="1:53" ht="12.75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  <c r="AI895" s="6"/>
      <c r="AJ895" s="6"/>
      <c r="AK895" s="6"/>
      <c r="AL895" s="6"/>
      <c r="AM895" s="6"/>
      <c r="AN895" s="6"/>
      <c r="AO895" s="6"/>
      <c r="AP895" s="6"/>
      <c r="AQ895" s="6"/>
      <c r="AR895" s="6"/>
      <c r="AS895" s="6"/>
      <c r="AT895" s="6"/>
      <c r="AU895" s="6"/>
      <c r="AV895" s="6"/>
      <c r="AW895" s="6"/>
      <c r="AX895" s="6"/>
      <c r="AY895" s="6"/>
      <c r="AZ895" s="6"/>
      <c r="BA895" s="6"/>
    </row>
    <row r="896" spans="1:53" ht="12.75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  <c r="AI896" s="6"/>
      <c r="AJ896" s="6"/>
      <c r="AK896" s="6"/>
      <c r="AL896" s="6"/>
      <c r="AM896" s="6"/>
      <c r="AN896" s="6"/>
      <c r="AO896" s="6"/>
      <c r="AP896" s="6"/>
      <c r="AQ896" s="6"/>
      <c r="AR896" s="6"/>
      <c r="AS896" s="6"/>
      <c r="AT896" s="6"/>
      <c r="AU896" s="6"/>
      <c r="AV896" s="6"/>
      <c r="AW896" s="6"/>
      <c r="AX896" s="6"/>
      <c r="AY896" s="6"/>
      <c r="AZ896" s="6"/>
      <c r="BA896" s="6"/>
    </row>
    <row r="897" spans="1:53" ht="12.75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  <c r="AI897" s="6"/>
      <c r="AJ897" s="6"/>
      <c r="AK897" s="6"/>
      <c r="AL897" s="6"/>
      <c r="AM897" s="6"/>
      <c r="AN897" s="6"/>
      <c r="AO897" s="6"/>
      <c r="AP897" s="6"/>
      <c r="AQ897" s="6"/>
      <c r="AR897" s="6"/>
      <c r="AS897" s="6"/>
      <c r="AT897" s="6"/>
      <c r="AU897" s="6"/>
      <c r="AV897" s="6"/>
      <c r="AW897" s="6"/>
      <c r="AX897" s="6"/>
      <c r="AY897" s="6"/>
      <c r="AZ897" s="6"/>
      <c r="BA897" s="6"/>
    </row>
    <row r="898" spans="1:53" ht="12.75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  <c r="AI898" s="6"/>
      <c r="AJ898" s="6"/>
      <c r="AK898" s="6"/>
      <c r="AL898" s="6"/>
      <c r="AM898" s="6"/>
      <c r="AN898" s="6"/>
      <c r="AO898" s="6"/>
      <c r="AP898" s="6"/>
      <c r="AQ898" s="6"/>
      <c r="AR898" s="6"/>
      <c r="AS898" s="6"/>
      <c r="AT898" s="6"/>
      <c r="AU898" s="6"/>
      <c r="AV898" s="6"/>
      <c r="AW898" s="6"/>
      <c r="AX898" s="6"/>
      <c r="AY898" s="6"/>
      <c r="AZ898" s="6"/>
      <c r="BA898" s="6"/>
    </row>
    <row r="899" spans="1:53" ht="12.75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  <c r="AH899" s="6"/>
      <c r="AI899" s="6"/>
      <c r="AJ899" s="6"/>
      <c r="AK899" s="6"/>
      <c r="AL899" s="6"/>
      <c r="AM899" s="6"/>
      <c r="AN899" s="6"/>
      <c r="AO899" s="6"/>
      <c r="AP899" s="6"/>
      <c r="AQ899" s="6"/>
      <c r="AR899" s="6"/>
      <c r="AS899" s="6"/>
      <c r="AT899" s="6"/>
      <c r="AU899" s="6"/>
      <c r="AV899" s="6"/>
      <c r="AW899" s="6"/>
      <c r="AX899" s="6"/>
      <c r="AY899" s="6"/>
      <c r="AZ899" s="6"/>
      <c r="BA899" s="6"/>
    </row>
    <row r="900" spans="1:53" ht="12.75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  <c r="AI900" s="6"/>
      <c r="AJ900" s="6"/>
      <c r="AK900" s="6"/>
      <c r="AL900" s="6"/>
      <c r="AM900" s="6"/>
      <c r="AN900" s="6"/>
      <c r="AO900" s="6"/>
      <c r="AP900" s="6"/>
      <c r="AQ900" s="6"/>
      <c r="AR900" s="6"/>
      <c r="AS900" s="6"/>
      <c r="AT900" s="6"/>
      <c r="AU900" s="6"/>
      <c r="AV900" s="6"/>
      <c r="AW900" s="6"/>
      <c r="AX900" s="6"/>
      <c r="AY900" s="6"/>
      <c r="AZ900" s="6"/>
      <c r="BA900" s="6"/>
    </row>
    <row r="901" spans="1:53" ht="12.75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  <c r="AH901" s="6"/>
      <c r="AI901" s="6"/>
      <c r="AJ901" s="6"/>
      <c r="AK901" s="6"/>
      <c r="AL901" s="6"/>
      <c r="AM901" s="6"/>
      <c r="AN901" s="6"/>
      <c r="AO901" s="6"/>
      <c r="AP901" s="6"/>
      <c r="AQ901" s="6"/>
      <c r="AR901" s="6"/>
      <c r="AS901" s="6"/>
      <c r="AT901" s="6"/>
      <c r="AU901" s="6"/>
      <c r="AV901" s="6"/>
      <c r="AW901" s="6"/>
      <c r="AX901" s="6"/>
      <c r="AY901" s="6"/>
      <c r="AZ901" s="6"/>
      <c r="BA901" s="6"/>
    </row>
    <row r="902" spans="1:53" ht="12.75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  <c r="AI902" s="6"/>
      <c r="AJ902" s="6"/>
      <c r="AK902" s="6"/>
      <c r="AL902" s="6"/>
      <c r="AM902" s="6"/>
      <c r="AN902" s="6"/>
      <c r="AO902" s="6"/>
      <c r="AP902" s="6"/>
      <c r="AQ902" s="6"/>
      <c r="AR902" s="6"/>
      <c r="AS902" s="6"/>
      <c r="AT902" s="6"/>
      <c r="AU902" s="6"/>
      <c r="AV902" s="6"/>
      <c r="AW902" s="6"/>
      <c r="AX902" s="6"/>
      <c r="AY902" s="6"/>
      <c r="AZ902" s="6"/>
      <c r="BA902" s="6"/>
    </row>
    <row r="903" spans="1:53" ht="12.75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  <c r="AI903" s="6"/>
      <c r="AJ903" s="6"/>
      <c r="AK903" s="6"/>
      <c r="AL903" s="6"/>
      <c r="AM903" s="6"/>
      <c r="AN903" s="6"/>
      <c r="AO903" s="6"/>
      <c r="AP903" s="6"/>
      <c r="AQ903" s="6"/>
      <c r="AR903" s="6"/>
      <c r="AS903" s="6"/>
      <c r="AT903" s="6"/>
      <c r="AU903" s="6"/>
      <c r="AV903" s="6"/>
      <c r="AW903" s="6"/>
      <c r="AX903" s="6"/>
      <c r="AY903" s="6"/>
      <c r="AZ903" s="6"/>
      <c r="BA903" s="6"/>
    </row>
    <row r="904" spans="1:53" ht="12.75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  <c r="AI904" s="6"/>
      <c r="AJ904" s="6"/>
      <c r="AK904" s="6"/>
      <c r="AL904" s="6"/>
      <c r="AM904" s="6"/>
      <c r="AN904" s="6"/>
      <c r="AO904" s="6"/>
      <c r="AP904" s="6"/>
      <c r="AQ904" s="6"/>
      <c r="AR904" s="6"/>
      <c r="AS904" s="6"/>
      <c r="AT904" s="6"/>
      <c r="AU904" s="6"/>
      <c r="AV904" s="6"/>
      <c r="AW904" s="6"/>
      <c r="AX904" s="6"/>
      <c r="AY904" s="6"/>
      <c r="AZ904" s="6"/>
      <c r="BA904" s="6"/>
    </row>
    <row r="905" spans="1:53" ht="12.75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  <c r="AI905" s="6"/>
      <c r="AJ905" s="6"/>
      <c r="AK905" s="6"/>
      <c r="AL905" s="6"/>
      <c r="AM905" s="6"/>
      <c r="AN905" s="6"/>
      <c r="AO905" s="6"/>
      <c r="AP905" s="6"/>
      <c r="AQ905" s="6"/>
      <c r="AR905" s="6"/>
      <c r="AS905" s="6"/>
      <c r="AT905" s="6"/>
      <c r="AU905" s="6"/>
      <c r="AV905" s="6"/>
      <c r="AW905" s="6"/>
      <c r="AX905" s="6"/>
      <c r="AY905" s="6"/>
      <c r="AZ905" s="6"/>
      <c r="BA905" s="6"/>
    </row>
    <row r="906" spans="1:53" ht="12.75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  <c r="AI906" s="6"/>
      <c r="AJ906" s="6"/>
      <c r="AK906" s="6"/>
      <c r="AL906" s="6"/>
      <c r="AM906" s="6"/>
      <c r="AN906" s="6"/>
      <c r="AO906" s="6"/>
      <c r="AP906" s="6"/>
      <c r="AQ906" s="6"/>
      <c r="AR906" s="6"/>
      <c r="AS906" s="6"/>
      <c r="AT906" s="6"/>
      <c r="AU906" s="6"/>
      <c r="AV906" s="6"/>
      <c r="AW906" s="6"/>
      <c r="AX906" s="6"/>
      <c r="AY906" s="6"/>
      <c r="AZ906" s="6"/>
      <c r="BA906" s="6"/>
    </row>
    <row r="907" spans="1:53" ht="12.75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  <c r="AH907" s="6"/>
      <c r="AI907" s="6"/>
      <c r="AJ907" s="6"/>
      <c r="AK907" s="6"/>
      <c r="AL907" s="6"/>
      <c r="AM907" s="6"/>
      <c r="AN907" s="6"/>
      <c r="AO907" s="6"/>
      <c r="AP907" s="6"/>
      <c r="AQ907" s="6"/>
      <c r="AR907" s="6"/>
      <c r="AS907" s="6"/>
      <c r="AT907" s="6"/>
      <c r="AU907" s="6"/>
      <c r="AV907" s="6"/>
      <c r="AW907" s="6"/>
      <c r="AX907" s="6"/>
      <c r="AY907" s="6"/>
      <c r="AZ907" s="6"/>
      <c r="BA907" s="6"/>
    </row>
    <row r="908" spans="1:53" ht="12.75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  <c r="AI908" s="6"/>
      <c r="AJ908" s="6"/>
      <c r="AK908" s="6"/>
      <c r="AL908" s="6"/>
      <c r="AM908" s="6"/>
      <c r="AN908" s="6"/>
      <c r="AO908" s="6"/>
      <c r="AP908" s="6"/>
      <c r="AQ908" s="6"/>
      <c r="AR908" s="6"/>
      <c r="AS908" s="6"/>
      <c r="AT908" s="6"/>
      <c r="AU908" s="6"/>
      <c r="AV908" s="6"/>
      <c r="AW908" s="6"/>
      <c r="AX908" s="6"/>
      <c r="AY908" s="6"/>
      <c r="AZ908" s="6"/>
      <c r="BA908" s="6"/>
    </row>
    <row r="909" spans="1:53" ht="12.75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  <c r="AI909" s="6"/>
      <c r="AJ909" s="6"/>
      <c r="AK909" s="6"/>
      <c r="AL909" s="6"/>
      <c r="AM909" s="6"/>
      <c r="AN909" s="6"/>
      <c r="AO909" s="6"/>
      <c r="AP909" s="6"/>
      <c r="AQ909" s="6"/>
      <c r="AR909" s="6"/>
      <c r="AS909" s="6"/>
      <c r="AT909" s="6"/>
      <c r="AU909" s="6"/>
      <c r="AV909" s="6"/>
      <c r="AW909" s="6"/>
      <c r="AX909" s="6"/>
      <c r="AY909" s="6"/>
      <c r="AZ909" s="6"/>
      <c r="BA909" s="6"/>
    </row>
    <row r="910" spans="1:53" ht="12.75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  <c r="AI910" s="6"/>
      <c r="AJ910" s="6"/>
      <c r="AK910" s="6"/>
      <c r="AL910" s="6"/>
      <c r="AM910" s="6"/>
      <c r="AN910" s="6"/>
      <c r="AO910" s="6"/>
      <c r="AP910" s="6"/>
      <c r="AQ910" s="6"/>
      <c r="AR910" s="6"/>
      <c r="AS910" s="6"/>
      <c r="AT910" s="6"/>
      <c r="AU910" s="6"/>
      <c r="AV910" s="6"/>
      <c r="AW910" s="6"/>
      <c r="AX910" s="6"/>
      <c r="AY910" s="6"/>
      <c r="AZ910" s="6"/>
      <c r="BA910" s="6"/>
    </row>
    <row r="911" spans="1:53" ht="12.75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  <c r="AI911" s="6"/>
      <c r="AJ911" s="6"/>
      <c r="AK911" s="6"/>
      <c r="AL911" s="6"/>
      <c r="AM911" s="6"/>
      <c r="AN911" s="6"/>
      <c r="AO911" s="6"/>
      <c r="AP911" s="6"/>
      <c r="AQ911" s="6"/>
      <c r="AR911" s="6"/>
      <c r="AS911" s="6"/>
      <c r="AT911" s="6"/>
      <c r="AU911" s="6"/>
      <c r="AV911" s="6"/>
      <c r="AW911" s="6"/>
      <c r="AX911" s="6"/>
      <c r="AY911" s="6"/>
      <c r="AZ911" s="6"/>
      <c r="BA911" s="6"/>
    </row>
    <row r="912" spans="1:53" ht="12.75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6"/>
      <c r="AK912" s="6"/>
      <c r="AL912" s="6"/>
      <c r="AM912" s="6"/>
      <c r="AN912" s="6"/>
      <c r="AO912" s="6"/>
      <c r="AP912" s="6"/>
      <c r="AQ912" s="6"/>
      <c r="AR912" s="6"/>
      <c r="AS912" s="6"/>
      <c r="AT912" s="6"/>
      <c r="AU912" s="6"/>
      <c r="AV912" s="6"/>
      <c r="AW912" s="6"/>
      <c r="AX912" s="6"/>
      <c r="AY912" s="6"/>
      <c r="AZ912" s="6"/>
      <c r="BA912" s="6"/>
    </row>
    <row r="913" spans="1:53" ht="12.75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  <c r="AI913" s="6"/>
      <c r="AJ913" s="6"/>
      <c r="AK913" s="6"/>
      <c r="AL913" s="6"/>
      <c r="AM913" s="6"/>
      <c r="AN913" s="6"/>
      <c r="AO913" s="6"/>
      <c r="AP913" s="6"/>
      <c r="AQ913" s="6"/>
      <c r="AR913" s="6"/>
      <c r="AS913" s="6"/>
      <c r="AT913" s="6"/>
      <c r="AU913" s="6"/>
      <c r="AV913" s="6"/>
      <c r="AW913" s="6"/>
      <c r="AX913" s="6"/>
      <c r="AY913" s="6"/>
      <c r="AZ913" s="6"/>
      <c r="BA913" s="6"/>
    </row>
    <row r="914" spans="1:53" ht="12.75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  <c r="AI914" s="6"/>
      <c r="AJ914" s="6"/>
      <c r="AK914" s="6"/>
      <c r="AL914" s="6"/>
      <c r="AM914" s="6"/>
      <c r="AN914" s="6"/>
      <c r="AO914" s="6"/>
      <c r="AP914" s="6"/>
      <c r="AQ914" s="6"/>
      <c r="AR914" s="6"/>
      <c r="AS914" s="6"/>
      <c r="AT914" s="6"/>
      <c r="AU914" s="6"/>
      <c r="AV914" s="6"/>
      <c r="AW914" s="6"/>
      <c r="AX914" s="6"/>
      <c r="AY914" s="6"/>
      <c r="AZ914" s="6"/>
      <c r="BA914" s="6"/>
    </row>
    <row r="915" spans="1:53" ht="12.75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  <c r="AI915" s="6"/>
      <c r="AJ915" s="6"/>
      <c r="AK915" s="6"/>
      <c r="AL915" s="6"/>
      <c r="AM915" s="6"/>
      <c r="AN915" s="6"/>
      <c r="AO915" s="6"/>
      <c r="AP915" s="6"/>
      <c r="AQ915" s="6"/>
      <c r="AR915" s="6"/>
      <c r="AS915" s="6"/>
      <c r="AT915" s="6"/>
      <c r="AU915" s="6"/>
      <c r="AV915" s="6"/>
      <c r="AW915" s="6"/>
      <c r="AX915" s="6"/>
      <c r="AY915" s="6"/>
      <c r="AZ915" s="6"/>
      <c r="BA915" s="6"/>
    </row>
    <row r="916" spans="1:53" ht="12.75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  <c r="AI916" s="6"/>
      <c r="AJ916" s="6"/>
      <c r="AK916" s="6"/>
      <c r="AL916" s="6"/>
      <c r="AM916" s="6"/>
      <c r="AN916" s="6"/>
      <c r="AO916" s="6"/>
      <c r="AP916" s="6"/>
      <c r="AQ916" s="6"/>
      <c r="AR916" s="6"/>
      <c r="AS916" s="6"/>
      <c r="AT916" s="6"/>
      <c r="AU916" s="6"/>
      <c r="AV916" s="6"/>
      <c r="AW916" s="6"/>
      <c r="AX916" s="6"/>
      <c r="AY916" s="6"/>
      <c r="AZ916" s="6"/>
      <c r="BA916" s="6"/>
    </row>
    <row r="917" spans="1:53" ht="12.75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  <c r="AI917" s="6"/>
      <c r="AJ917" s="6"/>
      <c r="AK917" s="6"/>
      <c r="AL917" s="6"/>
      <c r="AM917" s="6"/>
      <c r="AN917" s="6"/>
      <c r="AO917" s="6"/>
      <c r="AP917" s="6"/>
      <c r="AQ917" s="6"/>
      <c r="AR917" s="6"/>
      <c r="AS917" s="6"/>
      <c r="AT917" s="6"/>
      <c r="AU917" s="6"/>
      <c r="AV917" s="6"/>
      <c r="AW917" s="6"/>
      <c r="AX917" s="6"/>
      <c r="AY917" s="6"/>
      <c r="AZ917" s="6"/>
      <c r="BA917" s="6"/>
    </row>
    <row r="918" spans="1:53" ht="12.75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  <c r="AI918" s="6"/>
      <c r="AJ918" s="6"/>
      <c r="AK918" s="6"/>
      <c r="AL918" s="6"/>
      <c r="AM918" s="6"/>
      <c r="AN918" s="6"/>
      <c r="AO918" s="6"/>
      <c r="AP918" s="6"/>
      <c r="AQ918" s="6"/>
      <c r="AR918" s="6"/>
      <c r="AS918" s="6"/>
      <c r="AT918" s="6"/>
      <c r="AU918" s="6"/>
      <c r="AV918" s="6"/>
      <c r="AW918" s="6"/>
      <c r="AX918" s="6"/>
      <c r="AY918" s="6"/>
      <c r="AZ918" s="6"/>
      <c r="BA918" s="6"/>
    </row>
    <row r="919" spans="1:53" ht="12.75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  <c r="AI919" s="6"/>
      <c r="AJ919" s="6"/>
      <c r="AK919" s="6"/>
      <c r="AL919" s="6"/>
      <c r="AM919" s="6"/>
      <c r="AN919" s="6"/>
      <c r="AO919" s="6"/>
      <c r="AP919" s="6"/>
      <c r="AQ919" s="6"/>
      <c r="AR919" s="6"/>
      <c r="AS919" s="6"/>
      <c r="AT919" s="6"/>
      <c r="AU919" s="6"/>
      <c r="AV919" s="6"/>
      <c r="AW919" s="6"/>
      <c r="AX919" s="6"/>
      <c r="AY919" s="6"/>
      <c r="AZ919" s="6"/>
      <c r="BA919" s="6"/>
    </row>
    <row r="920" spans="1:53" ht="12.75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6"/>
      <c r="AK920" s="6"/>
      <c r="AL920" s="6"/>
      <c r="AM920" s="6"/>
      <c r="AN920" s="6"/>
      <c r="AO920" s="6"/>
      <c r="AP920" s="6"/>
      <c r="AQ920" s="6"/>
      <c r="AR920" s="6"/>
      <c r="AS920" s="6"/>
      <c r="AT920" s="6"/>
      <c r="AU920" s="6"/>
      <c r="AV920" s="6"/>
      <c r="AW920" s="6"/>
      <c r="AX920" s="6"/>
      <c r="AY920" s="6"/>
      <c r="AZ920" s="6"/>
      <c r="BA920" s="6"/>
    </row>
    <row r="921" spans="1:53" ht="12.75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  <c r="AI921" s="6"/>
      <c r="AJ921" s="6"/>
      <c r="AK921" s="6"/>
      <c r="AL921" s="6"/>
      <c r="AM921" s="6"/>
      <c r="AN921" s="6"/>
      <c r="AO921" s="6"/>
      <c r="AP921" s="6"/>
      <c r="AQ921" s="6"/>
      <c r="AR921" s="6"/>
      <c r="AS921" s="6"/>
      <c r="AT921" s="6"/>
      <c r="AU921" s="6"/>
      <c r="AV921" s="6"/>
      <c r="AW921" s="6"/>
      <c r="AX921" s="6"/>
      <c r="AY921" s="6"/>
      <c r="AZ921" s="6"/>
      <c r="BA921" s="6"/>
    </row>
    <row r="922" spans="1:53" ht="12.75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  <c r="AI922" s="6"/>
      <c r="AJ922" s="6"/>
      <c r="AK922" s="6"/>
      <c r="AL922" s="6"/>
      <c r="AM922" s="6"/>
      <c r="AN922" s="6"/>
      <c r="AO922" s="6"/>
      <c r="AP922" s="6"/>
      <c r="AQ922" s="6"/>
      <c r="AR922" s="6"/>
      <c r="AS922" s="6"/>
      <c r="AT922" s="6"/>
      <c r="AU922" s="6"/>
      <c r="AV922" s="6"/>
      <c r="AW922" s="6"/>
      <c r="AX922" s="6"/>
      <c r="AY922" s="6"/>
      <c r="AZ922" s="6"/>
      <c r="BA922" s="6"/>
    </row>
    <row r="923" spans="1:53" ht="12.75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  <c r="AI923" s="6"/>
      <c r="AJ923" s="6"/>
      <c r="AK923" s="6"/>
      <c r="AL923" s="6"/>
      <c r="AM923" s="6"/>
      <c r="AN923" s="6"/>
      <c r="AO923" s="6"/>
      <c r="AP923" s="6"/>
      <c r="AQ923" s="6"/>
      <c r="AR923" s="6"/>
      <c r="AS923" s="6"/>
      <c r="AT923" s="6"/>
      <c r="AU923" s="6"/>
      <c r="AV923" s="6"/>
      <c r="AW923" s="6"/>
      <c r="AX923" s="6"/>
      <c r="AY923" s="6"/>
      <c r="AZ923" s="6"/>
      <c r="BA923" s="6"/>
    </row>
    <row r="924" spans="1:53" ht="12.75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  <c r="AI924" s="6"/>
      <c r="AJ924" s="6"/>
      <c r="AK924" s="6"/>
      <c r="AL924" s="6"/>
      <c r="AM924" s="6"/>
      <c r="AN924" s="6"/>
      <c r="AO924" s="6"/>
      <c r="AP924" s="6"/>
      <c r="AQ924" s="6"/>
      <c r="AR924" s="6"/>
      <c r="AS924" s="6"/>
      <c r="AT924" s="6"/>
      <c r="AU924" s="6"/>
      <c r="AV924" s="6"/>
      <c r="AW924" s="6"/>
      <c r="AX924" s="6"/>
      <c r="AY924" s="6"/>
      <c r="AZ924" s="6"/>
      <c r="BA924" s="6"/>
    </row>
    <row r="925" spans="1:53" ht="12.75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  <c r="AH925" s="6"/>
      <c r="AI925" s="6"/>
      <c r="AJ925" s="6"/>
      <c r="AK925" s="6"/>
      <c r="AL925" s="6"/>
      <c r="AM925" s="6"/>
      <c r="AN925" s="6"/>
      <c r="AO925" s="6"/>
      <c r="AP925" s="6"/>
      <c r="AQ925" s="6"/>
      <c r="AR925" s="6"/>
      <c r="AS925" s="6"/>
      <c r="AT925" s="6"/>
      <c r="AU925" s="6"/>
      <c r="AV925" s="6"/>
      <c r="AW925" s="6"/>
      <c r="AX925" s="6"/>
      <c r="AY925" s="6"/>
      <c r="AZ925" s="6"/>
      <c r="BA925" s="6"/>
    </row>
    <row r="926" spans="1:53" ht="12.75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  <c r="AI926" s="6"/>
      <c r="AJ926" s="6"/>
      <c r="AK926" s="6"/>
      <c r="AL926" s="6"/>
      <c r="AM926" s="6"/>
      <c r="AN926" s="6"/>
      <c r="AO926" s="6"/>
      <c r="AP926" s="6"/>
      <c r="AQ926" s="6"/>
      <c r="AR926" s="6"/>
      <c r="AS926" s="6"/>
      <c r="AT926" s="6"/>
      <c r="AU926" s="6"/>
      <c r="AV926" s="6"/>
      <c r="AW926" s="6"/>
      <c r="AX926" s="6"/>
      <c r="AY926" s="6"/>
      <c r="AZ926" s="6"/>
      <c r="BA926" s="6"/>
    </row>
    <row r="927" spans="1:53" ht="12.75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  <c r="AI927" s="6"/>
      <c r="AJ927" s="6"/>
      <c r="AK927" s="6"/>
      <c r="AL927" s="6"/>
      <c r="AM927" s="6"/>
      <c r="AN927" s="6"/>
      <c r="AO927" s="6"/>
      <c r="AP927" s="6"/>
      <c r="AQ927" s="6"/>
      <c r="AR927" s="6"/>
      <c r="AS927" s="6"/>
      <c r="AT927" s="6"/>
      <c r="AU927" s="6"/>
      <c r="AV927" s="6"/>
      <c r="AW927" s="6"/>
      <c r="AX927" s="6"/>
      <c r="AY927" s="6"/>
      <c r="AZ927" s="6"/>
      <c r="BA927" s="6"/>
    </row>
    <row r="928" spans="1:53" ht="12.75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  <c r="AI928" s="6"/>
      <c r="AJ928" s="6"/>
      <c r="AK928" s="6"/>
      <c r="AL928" s="6"/>
      <c r="AM928" s="6"/>
      <c r="AN928" s="6"/>
      <c r="AO928" s="6"/>
      <c r="AP928" s="6"/>
      <c r="AQ928" s="6"/>
      <c r="AR928" s="6"/>
      <c r="AS928" s="6"/>
      <c r="AT928" s="6"/>
      <c r="AU928" s="6"/>
      <c r="AV928" s="6"/>
      <c r="AW928" s="6"/>
      <c r="AX928" s="6"/>
      <c r="AY928" s="6"/>
      <c r="AZ928" s="6"/>
      <c r="BA928" s="6"/>
    </row>
    <row r="929" spans="1:53" ht="12.75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  <c r="AH929" s="6"/>
      <c r="AI929" s="6"/>
      <c r="AJ929" s="6"/>
      <c r="AK929" s="6"/>
      <c r="AL929" s="6"/>
      <c r="AM929" s="6"/>
      <c r="AN929" s="6"/>
      <c r="AO929" s="6"/>
      <c r="AP929" s="6"/>
      <c r="AQ929" s="6"/>
      <c r="AR929" s="6"/>
      <c r="AS929" s="6"/>
      <c r="AT929" s="6"/>
      <c r="AU929" s="6"/>
      <c r="AV929" s="6"/>
      <c r="AW929" s="6"/>
      <c r="AX929" s="6"/>
      <c r="AY929" s="6"/>
      <c r="AZ929" s="6"/>
      <c r="BA929" s="6"/>
    </row>
    <row r="930" spans="1:53" ht="12.75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  <c r="AH930" s="6"/>
      <c r="AI930" s="6"/>
      <c r="AJ930" s="6"/>
      <c r="AK930" s="6"/>
      <c r="AL930" s="6"/>
      <c r="AM930" s="6"/>
      <c r="AN930" s="6"/>
      <c r="AO930" s="6"/>
      <c r="AP930" s="6"/>
      <c r="AQ930" s="6"/>
      <c r="AR930" s="6"/>
      <c r="AS930" s="6"/>
      <c r="AT930" s="6"/>
      <c r="AU930" s="6"/>
      <c r="AV930" s="6"/>
      <c r="AW930" s="6"/>
      <c r="AX930" s="6"/>
      <c r="AY930" s="6"/>
      <c r="AZ930" s="6"/>
      <c r="BA930" s="6"/>
    </row>
    <row r="931" spans="1:53" ht="12.75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  <c r="AH931" s="6"/>
      <c r="AI931" s="6"/>
      <c r="AJ931" s="6"/>
      <c r="AK931" s="6"/>
      <c r="AL931" s="6"/>
      <c r="AM931" s="6"/>
      <c r="AN931" s="6"/>
      <c r="AO931" s="6"/>
      <c r="AP931" s="6"/>
      <c r="AQ931" s="6"/>
      <c r="AR931" s="6"/>
      <c r="AS931" s="6"/>
      <c r="AT931" s="6"/>
      <c r="AU931" s="6"/>
      <c r="AV931" s="6"/>
      <c r="AW931" s="6"/>
      <c r="AX931" s="6"/>
      <c r="AY931" s="6"/>
      <c r="AZ931" s="6"/>
      <c r="BA931" s="6"/>
    </row>
    <row r="932" spans="1:53" ht="12.75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  <c r="AI932" s="6"/>
      <c r="AJ932" s="6"/>
      <c r="AK932" s="6"/>
      <c r="AL932" s="6"/>
      <c r="AM932" s="6"/>
      <c r="AN932" s="6"/>
      <c r="AO932" s="6"/>
      <c r="AP932" s="6"/>
      <c r="AQ932" s="6"/>
      <c r="AR932" s="6"/>
      <c r="AS932" s="6"/>
      <c r="AT932" s="6"/>
      <c r="AU932" s="6"/>
      <c r="AV932" s="6"/>
      <c r="AW932" s="6"/>
      <c r="AX932" s="6"/>
      <c r="AY932" s="6"/>
      <c r="AZ932" s="6"/>
      <c r="BA932" s="6"/>
    </row>
    <row r="933" spans="1:53" ht="12.75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  <c r="AI933" s="6"/>
      <c r="AJ933" s="6"/>
      <c r="AK933" s="6"/>
      <c r="AL933" s="6"/>
      <c r="AM933" s="6"/>
      <c r="AN933" s="6"/>
      <c r="AO933" s="6"/>
      <c r="AP933" s="6"/>
      <c r="AQ933" s="6"/>
      <c r="AR933" s="6"/>
      <c r="AS933" s="6"/>
      <c r="AT933" s="6"/>
      <c r="AU933" s="6"/>
      <c r="AV933" s="6"/>
      <c r="AW933" s="6"/>
      <c r="AX933" s="6"/>
      <c r="AY933" s="6"/>
      <c r="AZ933" s="6"/>
      <c r="BA933" s="6"/>
    </row>
    <row r="934" spans="1:53" ht="12.75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  <c r="AI934" s="6"/>
      <c r="AJ934" s="6"/>
      <c r="AK934" s="6"/>
      <c r="AL934" s="6"/>
      <c r="AM934" s="6"/>
      <c r="AN934" s="6"/>
      <c r="AO934" s="6"/>
      <c r="AP934" s="6"/>
      <c r="AQ934" s="6"/>
      <c r="AR934" s="6"/>
      <c r="AS934" s="6"/>
      <c r="AT934" s="6"/>
      <c r="AU934" s="6"/>
      <c r="AV934" s="6"/>
      <c r="AW934" s="6"/>
      <c r="AX934" s="6"/>
      <c r="AY934" s="6"/>
      <c r="AZ934" s="6"/>
      <c r="BA934" s="6"/>
    </row>
    <row r="935" spans="1:53" ht="12.75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  <c r="AI935" s="6"/>
      <c r="AJ935" s="6"/>
      <c r="AK935" s="6"/>
      <c r="AL935" s="6"/>
      <c r="AM935" s="6"/>
      <c r="AN935" s="6"/>
      <c r="AO935" s="6"/>
      <c r="AP935" s="6"/>
      <c r="AQ935" s="6"/>
      <c r="AR935" s="6"/>
      <c r="AS935" s="6"/>
      <c r="AT935" s="6"/>
      <c r="AU935" s="6"/>
      <c r="AV935" s="6"/>
      <c r="AW935" s="6"/>
      <c r="AX935" s="6"/>
      <c r="AY935" s="6"/>
      <c r="AZ935" s="6"/>
      <c r="BA935" s="6"/>
    </row>
    <row r="936" spans="1:53" ht="12.75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  <c r="AI936" s="6"/>
      <c r="AJ936" s="6"/>
      <c r="AK936" s="6"/>
      <c r="AL936" s="6"/>
      <c r="AM936" s="6"/>
      <c r="AN936" s="6"/>
      <c r="AO936" s="6"/>
      <c r="AP936" s="6"/>
      <c r="AQ936" s="6"/>
      <c r="AR936" s="6"/>
      <c r="AS936" s="6"/>
      <c r="AT936" s="6"/>
      <c r="AU936" s="6"/>
      <c r="AV936" s="6"/>
      <c r="AW936" s="6"/>
      <c r="AX936" s="6"/>
      <c r="AY936" s="6"/>
      <c r="AZ936" s="6"/>
      <c r="BA936" s="6"/>
    </row>
    <row r="937" spans="1:53" ht="12.75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  <c r="AI937" s="6"/>
      <c r="AJ937" s="6"/>
      <c r="AK937" s="6"/>
      <c r="AL937" s="6"/>
      <c r="AM937" s="6"/>
      <c r="AN937" s="6"/>
      <c r="AO937" s="6"/>
      <c r="AP937" s="6"/>
      <c r="AQ937" s="6"/>
      <c r="AR937" s="6"/>
      <c r="AS937" s="6"/>
      <c r="AT937" s="6"/>
      <c r="AU937" s="6"/>
      <c r="AV937" s="6"/>
      <c r="AW937" s="6"/>
      <c r="AX937" s="6"/>
      <c r="AY937" s="6"/>
      <c r="AZ937" s="6"/>
      <c r="BA937" s="6"/>
    </row>
    <row r="938" spans="1:53" ht="12.75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  <c r="AI938" s="6"/>
      <c r="AJ938" s="6"/>
      <c r="AK938" s="6"/>
      <c r="AL938" s="6"/>
      <c r="AM938" s="6"/>
      <c r="AN938" s="6"/>
      <c r="AO938" s="6"/>
      <c r="AP938" s="6"/>
      <c r="AQ938" s="6"/>
      <c r="AR938" s="6"/>
      <c r="AS938" s="6"/>
      <c r="AT938" s="6"/>
      <c r="AU938" s="6"/>
      <c r="AV938" s="6"/>
      <c r="AW938" s="6"/>
      <c r="AX938" s="6"/>
      <c r="AY938" s="6"/>
      <c r="AZ938" s="6"/>
      <c r="BA938" s="6"/>
    </row>
    <row r="939" spans="1:53" ht="12.75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  <c r="AI939" s="6"/>
      <c r="AJ939" s="6"/>
      <c r="AK939" s="6"/>
      <c r="AL939" s="6"/>
      <c r="AM939" s="6"/>
      <c r="AN939" s="6"/>
      <c r="AO939" s="6"/>
      <c r="AP939" s="6"/>
      <c r="AQ939" s="6"/>
      <c r="AR939" s="6"/>
      <c r="AS939" s="6"/>
      <c r="AT939" s="6"/>
      <c r="AU939" s="6"/>
      <c r="AV939" s="6"/>
      <c r="AW939" s="6"/>
      <c r="AX939" s="6"/>
      <c r="AY939" s="6"/>
      <c r="AZ939" s="6"/>
      <c r="BA939" s="6"/>
    </row>
    <row r="940" spans="1:53" ht="12.75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  <c r="AI940" s="6"/>
      <c r="AJ940" s="6"/>
      <c r="AK940" s="6"/>
      <c r="AL940" s="6"/>
      <c r="AM940" s="6"/>
      <c r="AN940" s="6"/>
      <c r="AO940" s="6"/>
      <c r="AP940" s="6"/>
      <c r="AQ940" s="6"/>
      <c r="AR940" s="6"/>
      <c r="AS940" s="6"/>
      <c r="AT940" s="6"/>
      <c r="AU940" s="6"/>
      <c r="AV940" s="6"/>
      <c r="AW940" s="6"/>
      <c r="AX940" s="6"/>
      <c r="AY940" s="6"/>
      <c r="AZ940" s="6"/>
      <c r="BA940" s="6"/>
    </row>
    <row r="941" spans="1:53" ht="12.75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  <c r="AI941" s="6"/>
      <c r="AJ941" s="6"/>
      <c r="AK941" s="6"/>
      <c r="AL941" s="6"/>
      <c r="AM941" s="6"/>
      <c r="AN941" s="6"/>
      <c r="AO941" s="6"/>
      <c r="AP941" s="6"/>
      <c r="AQ941" s="6"/>
      <c r="AR941" s="6"/>
      <c r="AS941" s="6"/>
      <c r="AT941" s="6"/>
      <c r="AU941" s="6"/>
      <c r="AV941" s="6"/>
      <c r="AW941" s="6"/>
      <c r="AX941" s="6"/>
      <c r="AY941" s="6"/>
      <c r="AZ941" s="6"/>
      <c r="BA941" s="6"/>
    </row>
    <row r="942" spans="1:53" ht="12.75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  <c r="AI942" s="6"/>
      <c r="AJ942" s="6"/>
      <c r="AK942" s="6"/>
      <c r="AL942" s="6"/>
      <c r="AM942" s="6"/>
      <c r="AN942" s="6"/>
      <c r="AO942" s="6"/>
      <c r="AP942" s="6"/>
      <c r="AQ942" s="6"/>
      <c r="AR942" s="6"/>
      <c r="AS942" s="6"/>
      <c r="AT942" s="6"/>
      <c r="AU942" s="6"/>
      <c r="AV942" s="6"/>
      <c r="AW942" s="6"/>
      <c r="AX942" s="6"/>
      <c r="AY942" s="6"/>
      <c r="AZ942" s="6"/>
      <c r="BA942" s="6"/>
    </row>
    <row r="943" spans="1:53" ht="12.75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  <c r="AI943" s="6"/>
      <c r="AJ943" s="6"/>
      <c r="AK943" s="6"/>
      <c r="AL943" s="6"/>
      <c r="AM943" s="6"/>
      <c r="AN943" s="6"/>
      <c r="AO943" s="6"/>
      <c r="AP943" s="6"/>
      <c r="AQ943" s="6"/>
      <c r="AR943" s="6"/>
      <c r="AS943" s="6"/>
      <c r="AT943" s="6"/>
      <c r="AU943" s="6"/>
      <c r="AV943" s="6"/>
      <c r="AW943" s="6"/>
      <c r="AX943" s="6"/>
      <c r="AY943" s="6"/>
      <c r="AZ943" s="6"/>
      <c r="BA943" s="6"/>
    </row>
    <row r="944" spans="1:53" ht="12.75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  <c r="AI944" s="6"/>
      <c r="AJ944" s="6"/>
      <c r="AK944" s="6"/>
      <c r="AL944" s="6"/>
      <c r="AM944" s="6"/>
      <c r="AN944" s="6"/>
      <c r="AO944" s="6"/>
      <c r="AP944" s="6"/>
      <c r="AQ944" s="6"/>
      <c r="AR944" s="6"/>
      <c r="AS944" s="6"/>
      <c r="AT944" s="6"/>
      <c r="AU944" s="6"/>
      <c r="AV944" s="6"/>
      <c r="AW944" s="6"/>
      <c r="AX944" s="6"/>
      <c r="AY944" s="6"/>
      <c r="AZ944" s="6"/>
      <c r="BA944" s="6"/>
    </row>
    <row r="945" spans="1:53" ht="12.75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  <c r="AI945" s="6"/>
      <c r="AJ945" s="6"/>
      <c r="AK945" s="6"/>
      <c r="AL945" s="6"/>
      <c r="AM945" s="6"/>
      <c r="AN945" s="6"/>
      <c r="AO945" s="6"/>
      <c r="AP945" s="6"/>
      <c r="AQ945" s="6"/>
      <c r="AR945" s="6"/>
      <c r="AS945" s="6"/>
      <c r="AT945" s="6"/>
      <c r="AU945" s="6"/>
      <c r="AV945" s="6"/>
      <c r="AW945" s="6"/>
      <c r="AX945" s="6"/>
      <c r="AY945" s="6"/>
      <c r="AZ945" s="6"/>
      <c r="BA945" s="6"/>
    </row>
    <row r="946" spans="1:53" ht="12.75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  <c r="AI946" s="6"/>
      <c r="AJ946" s="6"/>
      <c r="AK946" s="6"/>
      <c r="AL946" s="6"/>
      <c r="AM946" s="6"/>
      <c r="AN946" s="6"/>
      <c r="AO946" s="6"/>
      <c r="AP946" s="6"/>
      <c r="AQ946" s="6"/>
      <c r="AR946" s="6"/>
      <c r="AS946" s="6"/>
      <c r="AT946" s="6"/>
      <c r="AU946" s="6"/>
      <c r="AV946" s="6"/>
      <c r="AW946" s="6"/>
      <c r="AX946" s="6"/>
      <c r="AY946" s="6"/>
      <c r="AZ946" s="6"/>
      <c r="BA946" s="6"/>
    </row>
    <row r="947" spans="1:53" ht="12.75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  <c r="AI947" s="6"/>
      <c r="AJ947" s="6"/>
      <c r="AK947" s="6"/>
      <c r="AL947" s="6"/>
      <c r="AM947" s="6"/>
      <c r="AN947" s="6"/>
      <c r="AO947" s="6"/>
      <c r="AP947" s="6"/>
      <c r="AQ947" s="6"/>
      <c r="AR947" s="6"/>
      <c r="AS947" s="6"/>
      <c r="AT947" s="6"/>
      <c r="AU947" s="6"/>
      <c r="AV947" s="6"/>
      <c r="AW947" s="6"/>
      <c r="AX947" s="6"/>
      <c r="AY947" s="6"/>
      <c r="AZ947" s="6"/>
      <c r="BA947" s="6"/>
    </row>
    <row r="948" spans="1:53" ht="12.75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  <c r="AI948" s="6"/>
      <c r="AJ948" s="6"/>
      <c r="AK948" s="6"/>
      <c r="AL948" s="6"/>
      <c r="AM948" s="6"/>
      <c r="AN948" s="6"/>
      <c r="AO948" s="6"/>
      <c r="AP948" s="6"/>
      <c r="AQ948" s="6"/>
      <c r="AR948" s="6"/>
      <c r="AS948" s="6"/>
      <c r="AT948" s="6"/>
      <c r="AU948" s="6"/>
      <c r="AV948" s="6"/>
      <c r="AW948" s="6"/>
      <c r="AX948" s="6"/>
      <c r="AY948" s="6"/>
      <c r="AZ948" s="6"/>
      <c r="BA948" s="6"/>
    </row>
    <row r="949" spans="1:53" ht="12.75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  <c r="AI949" s="6"/>
      <c r="AJ949" s="6"/>
      <c r="AK949" s="6"/>
      <c r="AL949" s="6"/>
      <c r="AM949" s="6"/>
      <c r="AN949" s="6"/>
      <c r="AO949" s="6"/>
      <c r="AP949" s="6"/>
      <c r="AQ949" s="6"/>
      <c r="AR949" s="6"/>
      <c r="AS949" s="6"/>
      <c r="AT949" s="6"/>
      <c r="AU949" s="6"/>
      <c r="AV949" s="6"/>
      <c r="AW949" s="6"/>
      <c r="AX949" s="6"/>
      <c r="AY949" s="6"/>
      <c r="AZ949" s="6"/>
      <c r="BA949" s="6"/>
    </row>
    <row r="950" spans="1:53" ht="12.75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  <c r="AI950" s="6"/>
      <c r="AJ950" s="6"/>
      <c r="AK950" s="6"/>
      <c r="AL950" s="6"/>
      <c r="AM950" s="6"/>
      <c r="AN950" s="6"/>
      <c r="AO950" s="6"/>
      <c r="AP950" s="6"/>
      <c r="AQ950" s="6"/>
      <c r="AR950" s="6"/>
      <c r="AS950" s="6"/>
      <c r="AT950" s="6"/>
      <c r="AU950" s="6"/>
      <c r="AV950" s="6"/>
      <c r="AW950" s="6"/>
      <c r="AX950" s="6"/>
      <c r="AY950" s="6"/>
      <c r="AZ950" s="6"/>
      <c r="BA950" s="6"/>
    </row>
    <row r="951" spans="1:53" ht="12.75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  <c r="AH951" s="6"/>
      <c r="AI951" s="6"/>
      <c r="AJ951" s="6"/>
      <c r="AK951" s="6"/>
      <c r="AL951" s="6"/>
      <c r="AM951" s="6"/>
      <c r="AN951" s="6"/>
      <c r="AO951" s="6"/>
      <c r="AP951" s="6"/>
      <c r="AQ951" s="6"/>
      <c r="AR951" s="6"/>
      <c r="AS951" s="6"/>
      <c r="AT951" s="6"/>
      <c r="AU951" s="6"/>
      <c r="AV951" s="6"/>
      <c r="AW951" s="6"/>
      <c r="AX951" s="6"/>
      <c r="AY951" s="6"/>
      <c r="AZ951" s="6"/>
      <c r="BA951" s="6"/>
    </row>
    <row r="952" spans="1:53" ht="12.75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  <c r="AI952" s="6"/>
      <c r="AJ952" s="6"/>
      <c r="AK952" s="6"/>
      <c r="AL952" s="6"/>
      <c r="AM952" s="6"/>
      <c r="AN952" s="6"/>
      <c r="AO952" s="6"/>
      <c r="AP952" s="6"/>
      <c r="AQ952" s="6"/>
      <c r="AR952" s="6"/>
      <c r="AS952" s="6"/>
      <c r="AT952" s="6"/>
      <c r="AU952" s="6"/>
      <c r="AV952" s="6"/>
      <c r="AW952" s="6"/>
      <c r="AX952" s="6"/>
      <c r="AY952" s="6"/>
      <c r="AZ952" s="6"/>
      <c r="BA952" s="6"/>
    </row>
    <row r="953" spans="1:53" ht="12.75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  <c r="AH953" s="6"/>
      <c r="AI953" s="6"/>
      <c r="AJ953" s="6"/>
      <c r="AK953" s="6"/>
      <c r="AL953" s="6"/>
      <c r="AM953" s="6"/>
      <c r="AN953" s="6"/>
      <c r="AO953" s="6"/>
      <c r="AP953" s="6"/>
      <c r="AQ953" s="6"/>
      <c r="AR953" s="6"/>
      <c r="AS953" s="6"/>
      <c r="AT953" s="6"/>
      <c r="AU953" s="6"/>
      <c r="AV953" s="6"/>
      <c r="AW953" s="6"/>
      <c r="AX953" s="6"/>
      <c r="AY953" s="6"/>
      <c r="AZ953" s="6"/>
      <c r="BA953" s="6"/>
    </row>
    <row r="954" spans="1:53" ht="12.75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  <c r="AI954" s="6"/>
      <c r="AJ954" s="6"/>
      <c r="AK954" s="6"/>
      <c r="AL954" s="6"/>
      <c r="AM954" s="6"/>
      <c r="AN954" s="6"/>
      <c r="AO954" s="6"/>
      <c r="AP954" s="6"/>
      <c r="AQ954" s="6"/>
      <c r="AR954" s="6"/>
      <c r="AS954" s="6"/>
      <c r="AT954" s="6"/>
      <c r="AU954" s="6"/>
      <c r="AV954" s="6"/>
      <c r="AW954" s="6"/>
      <c r="AX954" s="6"/>
      <c r="AY954" s="6"/>
      <c r="AZ954" s="6"/>
      <c r="BA954" s="6"/>
    </row>
    <row r="955" spans="1:53" ht="12.75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  <c r="AI955" s="6"/>
      <c r="AJ955" s="6"/>
      <c r="AK955" s="6"/>
      <c r="AL955" s="6"/>
      <c r="AM955" s="6"/>
      <c r="AN955" s="6"/>
      <c r="AO955" s="6"/>
      <c r="AP955" s="6"/>
      <c r="AQ955" s="6"/>
      <c r="AR955" s="6"/>
      <c r="AS955" s="6"/>
      <c r="AT955" s="6"/>
      <c r="AU955" s="6"/>
      <c r="AV955" s="6"/>
      <c r="AW955" s="6"/>
      <c r="AX955" s="6"/>
      <c r="AY955" s="6"/>
      <c r="AZ955" s="6"/>
      <c r="BA955" s="6"/>
    </row>
    <row r="956" spans="1:53" ht="12.75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  <c r="AI956" s="6"/>
      <c r="AJ956" s="6"/>
      <c r="AK956" s="6"/>
      <c r="AL956" s="6"/>
      <c r="AM956" s="6"/>
      <c r="AN956" s="6"/>
      <c r="AO956" s="6"/>
      <c r="AP956" s="6"/>
      <c r="AQ956" s="6"/>
      <c r="AR956" s="6"/>
      <c r="AS956" s="6"/>
      <c r="AT956" s="6"/>
      <c r="AU956" s="6"/>
      <c r="AV956" s="6"/>
      <c r="AW956" s="6"/>
      <c r="AX956" s="6"/>
      <c r="AY956" s="6"/>
      <c r="AZ956" s="6"/>
      <c r="BA956" s="6"/>
    </row>
    <row r="957" spans="1:53" ht="12.75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  <c r="AH957" s="6"/>
      <c r="AI957" s="6"/>
      <c r="AJ957" s="6"/>
      <c r="AK957" s="6"/>
      <c r="AL957" s="6"/>
      <c r="AM957" s="6"/>
      <c r="AN957" s="6"/>
      <c r="AO957" s="6"/>
      <c r="AP957" s="6"/>
      <c r="AQ957" s="6"/>
      <c r="AR957" s="6"/>
      <c r="AS957" s="6"/>
      <c r="AT957" s="6"/>
      <c r="AU957" s="6"/>
      <c r="AV957" s="6"/>
      <c r="AW957" s="6"/>
      <c r="AX957" s="6"/>
      <c r="AY957" s="6"/>
      <c r="AZ957" s="6"/>
      <c r="BA957" s="6"/>
    </row>
    <row r="958" spans="1:53" ht="12.75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  <c r="AI958" s="6"/>
      <c r="AJ958" s="6"/>
      <c r="AK958" s="6"/>
      <c r="AL958" s="6"/>
      <c r="AM958" s="6"/>
      <c r="AN958" s="6"/>
      <c r="AO958" s="6"/>
      <c r="AP958" s="6"/>
      <c r="AQ958" s="6"/>
      <c r="AR958" s="6"/>
      <c r="AS958" s="6"/>
      <c r="AT958" s="6"/>
      <c r="AU958" s="6"/>
      <c r="AV958" s="6"/>
      <c r="AW958" s="6"/>
      <c r="AX958" s="6"/>
      <c r="AY958" s="6"/>
      <c r="AZ958" s="6"/>
      <c r="BA958" s="6"/>
    </row>
    <row r="959" spans="1:53" ht="12.75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  <c r="AI959" s="6"/>
      <c r="AJ959" s="6"/>
      <c r="AK959" s="6"/>
      <c r="AL959" s="6"/>
      <c r="AM959" s="6"/>
      <c r="AN959" s="6"/>
      <c r="AO959" s="6"/>
      <c r="AP959" s="6"/>
      <c r="AQ959" s="6"/>
      <c r="AR959" s="6"/>
      <c r="AS959" s="6"/>
      <c r="AT959" s="6"/>
      <c r="AU959" s="6"/>
      <c r="AV959" s="6"/>
      <c r="AW959" s="6"/>
      <c r="AX959" s="6"/>
      <c r="AY959" s="6"/>
      <c r="AZ959" s="6"/>
      <c r="BA959" s="6"/>
    </row>
    <row r="960" spans="1:53" ht="12.75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  <c r="AI960" s="6"/>
      <c r="AJ960" s="6"/>
      <c r="AK960" s="6"/>
      <c r="AL960" s="6"/>
      <c r="AM960" s="6"/>
      <c r="AN960" s="6"/>
      <c r="AO960" s="6"/>
      <c r="AP960" s="6"/>
      <c r="AQ960" s="6"/>
      <c r="AR960" s="6"/>
      <c r="AS960" s="6"/>
      <c r="AT960" s="6"/>
      <c r="AU960" s="6"/>
      <c r="AV960" s="6"/>
      <c r="AW960" s="6"/>
      <c r="AX960" s="6"/>
      <c r="AY960" s="6"/>
      <c r="AZ960" s="6"/>
      <c r="BA960" s="6"/>
    </row>
    <row r="961" spans="1:53" ht="12.75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  <c r="AH961" s="6"/>
      <c r="AI961" s="6"/>
      <c r="AJ961" s="6"/>
      <c r="AK961" s="6"/>
      <c r="AL961" s="6"/>
      <c r="AM961" s="6"/>
      <c r="AN961" s="6"/>
      <c r="AO961" s="6"/>
      <c r="AP961" s="6"/>
      <c r="AQ961" s="6"/>
      <c r="AR961" s="6"/>
      <c r="AS961" s="6"/>
      <c r="AT961" s="6"/>
      <c r="AU961" s="6"/>
      <c r="AV961" s="6"/>
      <c r="AW961" s="6"/>
      <c r="AX961" s="6"/>
      <c r="AY961" s="6"/>
      <c r="AZ961" s="6"/>
      <c r="BA961" s="6"/>
    </row>
    <row r="962" spans="1:53" ht="12.75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  <c r="AH962" s="6"/>
      <c r="AI962" s="6"/>
      <c r="AJ962" s="6"/>
      <c r="AK962" s="6"/>
      <c r="AL962" s="6"/>
      <c r="AM962" s="6"/>
      <c r="AN962" s="6"/>
      <c r="AO962" s="6"/>
      <c r="AP962" s="6"/>
      <c r="AQ962" s="6"/>
      <c r="AR962" s="6"/>
      <c r="AS962" s="6"/>
      <c r="AT962" s="6"/>
      <c r="AU962" s="6"/>
      <c r="AV962" s="6"/>
      <c r="AW962" s="6"/>
      <c r="AX962" s="6"/>
      <c r="AY962" s="6"/>
      <c r="AZ962" s="6"/>
      <c r="BA962" s="6"/>
    </row>
    <row r="963" spans="1:53" ht="12.75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  <c r="AI963" s="6"/>
      <c r="AJ963" s="6"/>
      <c r="AK963" s="6"/>
      <c r="AL963" s="6"/>
      <c r="AM963" s="6"/>
      <c r="AN963" s="6"/>
      <c r="AO963" s="6"/>
      <c r="AP963" s="6"/>
      <c r="AQ963" s="6"/>
      <c r="AR963" s="6"/>
      <c r="AS963" s="6"/>
      <c r="AT963" s="6"/>
      <c r="AU963" s="6"/>
      <c r="AV963" s="6"/>
      <c r="AW963" s="6"/>
      <c r="AX963" s="6"/>
      <c r="AY963" s="6"/>
      <c r="AZ963" s="6"/>
      <c r="BA963" s="6"/>
    </row>
    <row r="964" spans="1:53" ht="12.75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  <c r="AI964" s="6"/>
      <c r="AJ964" s="6"/>
      <c r="AK964" s="6"/>
      <c r="AL964" s="6"/>
      <c r="AM964" s="6"/>
      <c r="AN964" s="6"/>
      <c r="AO964" s="6"/>
      <c r="AP964" s="6"/>
      <c r="AQ964" s="6"/>
      <c r="AR964" s="6"/>
      <c r="AS964" s="6"/>
      <c r="AT964" s="6"/>
      <c r="AU964" s="6"/>
      <c r="AV964" s="6"/>
      <c r="AW964" s="6"/>
      <c r="AX964" s="6"/>
      <c r="AY964" s="6"/>
      <c r="AZ964" s="6"/>
      <c r="BA964" s="6"/>
    </row>
    <row r="965" spans="1:53" ht="12.75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  <c r="AI965" s="6"/>
      <c r="AJ965" s="6"/>
      <c r="AK965" s="6"/>
      <c r="AL965" s="6"/>
      <c r="AM965" s="6"/>
      <c r="AN965" s="6"/>
      <c r="AO965" s="6"/>
      <c r="AP965" s="6"/>
      <c r="AQ965" s="6"/>
      <c r="AR965" s="6"/>
      <c r="AS965" s="6"/>
      <c r="AT965" s="6"/>
      <c r="AU965" s="6"/>
      <c r="AV965" s="6"/>
      <c r="AW965" s="6"/>
      <c r="AX965" s="6"/>
      <c r="AY965" s="6"/>
      <c r="AZ965" s="6"/>
      <c r="BA965" s="6"/>
    </row>
    <row r="966" spans="1:53" ht="12.75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  <c r="AI966" s="6"/>
      <c r="AJ966" s="6"/>
      <c r="AK966" s="6"/>
      <c r="AL966" s="6"/>
      <c r="AM966" s="6"/>
      <c r="AN966" s="6"/>
      <c r="AO966" s="6"/>
      <c r="AP966" s="6"/>
      <c r="AQ966" s="6"/>
      <c r="AR966" s="6"/>
      <c r="AS966" s="6"/>
      <c r="AT966" s="6"/>
      <c r="AU966" s="6"/>
      <c r="AV966" s="6"/>
      <c r="AW966" s="6"/>
      <c r="AX966" s="6"/>
      <c r="AY966" s="6"/>
      <c r="AZ966" s="6"/>
      <c r="BA966" s="6"/>
    </row>
    <row r="967" spans="1:53" ht="12.75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  <c r="AI967" s="6"/>
      <c r="AJ967" s="6"/>
      <c r="AK967" s="6"/>
      <c r="AL967" s="6"/>
      <c r="AM967" s="6"/>
      <c r="AN967" s="6"/>
      <c r="AO967" s="6"/>
      <c r="AP967" s="6"/>
      <c r="AQ967" s="6"/>
      <c r="AR967" s="6"/>
      <c r="AS967" s="6"/>
      <c r="AT967" s="6"/>
      <c r="AU967" s="6"/>
      <c r="AV967" s="6"/>
      <c r="AW967" s="6"/>
      <c r="AX967" s="6"/>
      <c r="AY967" s="6"/>
      <c r="AZ967" s="6"/>
      <c r="BA967" s="6"/>
    </row>
    <row r="968" spans="1:53" ht="12.75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6"/>
      <c r="AK968" s="6"/>
      <c r="AL968" s="6"/>
      <c r="AM968" s="6"/>
      <c r="AN968" s="6"/>
      <c r="AO968" s="6"/>
      <c r="AP968" s="6"/>
      <c r="AQ968" s="6"/>
      <c r="AR968" s="6"/>
      <c r="AS968" s="6"/>
      <c r="AT968" s="6"/>
      <c r="AU968" s="6"/>
      <c r="AV968" s="6"/>
      <c r="AW968" s="6"/>
      <c r="AX968" s="6"/>
      <c r="AY968" s="6"/>
      <c r="AZ968" s="6"/>
      <c r="BA968" s="6"/>
    </row>
    <row r="969" spans="1:53" ht="12.75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  <c r="AI969" s="6"/>
      <c r="AJ969" s="6"/>
      <c r="AK969" s="6"/>
      <c r="AL969" s="6"/>
      <c r="AM969" s="6"/>
      <c r="AN969" s="6"/>
      <c r="AO969" s="6"/>
      <c r="AP969" s="6"/>
      <c r="AQ969" s="6"/>
      <c r="AR969" s="6"/>
      <c r="AS969" s="6"/>
      <c r="AT969" s="6"/>
      <c r="AU969" s="6"/>
      <c r="AV969" s="6"/>
      <c r="AW969" s="6"/>
      <c r="AX969" s="6"/>
      <c r="AY969" s="6"/>
      <c r="AZ969" s="6"/>
      <c r="BA969" s="6"/>
    </row>
    <row r="970" spans="1:53" ht="12.75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6"/>
      <c r="AK970" s="6"/>
      <c r="AL970" s="6"/>
      <c r="AM970" s="6"/>
      <c r="AN970" s="6"/>
      <c r="AO970" s="6"/>
      <c r="AP970" s="6"/>
      <c r="AQ970" s="6"/>
      <c r="AR970" s="6"/>
      <c r="AS970" s="6"/>
      <c r="AT970" s="6"/>
      <c r="AU970" s="6"/>
      <c r="AV970" s="6"/>
      <c r="AW970" s="6"/>
      <c r="AX970" s="6"/>
      <c r="AY970" s="6"/>
      <c r="AZ970" s="6"/>
      <c r="BA970" s="6"/>
    </row>
    <row r="971" spans="1:53" ht="12.75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  <c r="AI971" s="6"/>
      <c r="AJ971" s="6"/>
      <c r="AK971" s="6"/>
      <c r="AL971" s="6"/>
      <c r="AM971" s="6"/>
      <c r="AN971" s="6"/>
      <c r="AO971" s="6"/>
      <c r="AP971" s="6"/>
      <c r="AQ971" s="6"/>
      <c r="AR971" s="6"/>
      <c r="AS971" s="6"/>
      <c r="AT971" s="6"/>
      <c r="AU971" s="6"/>
      <c r="AV971" s="6"/>
      <c r="AW971" s="6"/>
      <c r="AX971" s="6"/>
      <c r="AY971" s="6"/>
      <c r="AZ971" s="6"/>
      <c r="BA971" s="6"/>
    </row>
    <row r="972" spans="1:53" ht="12.75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  <c r="AI972" s="6"/>
      <c r="AJ972" s="6"/>
      <c r="AK972" s="6"/>
      <c r="AL972" s="6"/>
      <c r="AM972" s="6"/>
      <c r="AN972" s="6"/>
      <c r="AO972" s="6"/>
      <c r="AP972" s="6"/>
      <c r="AQ972" s="6"/>
      <c r="AR972" s="6"/>
      <c r="AS972" s="6"/>
      <c r="AT972" s="6"/>
      <c r="AU972" s="6"/>
      <c r="AV972" s="6"/>
      <c r="AW972" s="6"/>
      <c r="AX972" s="6"/>
      <c r="AY972" s="6"/>
      <c r="AZ972" s="6"/>
      <c r="BA972" s="6"/>
    </row>
    <row r="973" spans="1:53" ht="12.75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  <c r="AI973" s="6"/>
      <c r="AJ973" s="6"/>
      <c r="AK973" s="6"/>
      <c r="AL973" s="6"/>
      <c r="AM973" s="6"/>
      <c r="AN973" s="6"/>
      <c r="AO973" s="6"/>
      <c r="AP973" s="6"/>
      <c r="AQ973" s="6"/>
      <c r="AR973" s="6"/>
      <c r="AS973" s="6"/>
      <c r="AT973" s="6"/>
      <c r="AU973" s="6"/>
      <c r="AV973" s="6"/>
      <c r="AW973" s="6"/>
      <c r="AX973" s="6"/>
      <c r="AY973" s="6"/>
      <c r="AZ973" s="6"/>
      <c r="BA973" s="6"/>
    </row>
    <row r="974" spans="1:53" ht="12.75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  <c r="AI974" s="6"/>
      <c r="AJ974" s="6"/>
      <c r="AK974" s="6"/>
      <c r="AL974" s="6"/>
      <c r="AM974" s="6"/>
      <c r="AN974" s="6"/>
      <c r="AO974" s="6"/>
      <c r="AP974" s="6"/>
      <c r="AQ974" s="6"/>
      <c r="AR974" s="6"/>
      <c r="AS974" s="6"/>
      <c r="AT974" s="6"/>
      <c r="AU974" s="6"/>
      <c r="AV974" s="6"/>
      <c r="AW974" s="6"/>
      <c r="AX974" s="6"/>
      <c r="AY974" s="6"/>
      <c r="AZ974" s="6"/>
      <c r="BA974" s="6"/>
    </row>
    <row r="975" spans="1:53" ht="12.75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  <c r="AI975" s="6"/>
      <c r="AJ975" s="6"/>
      <c r="AK975" s="6"/>
      <c r="AL975" s="6"/>
      <c r="AM975" s="6"/>
      <c r="AN975" s="6"/>
      <c r="AO975" s="6"/>
      <c r="AP975" s="6"/>
      <c r="AQ975" s="6"/>
      <c r="AR975" s="6"/>
      <c r="AS975" s="6"/>
      <c r="AT975" s="6"/>
      <c r="AU975" s="6"/>
      <c r="AV975" s="6"/>
      <c r="AW975" s="6"/>
      <c r="AX975" s="6"/>
      <c r="AY975" s="6"/>
      <c r="AZ975" s="6"/>
      <c r="BA975" s="6"/>
    </row>
    <row r="976" spans="1:53" ht="12.75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  <c r="AI976" s="6"/>
      <c r="AJ976" s="6"/>
      <c r="AK976" s="6"/>
      <c r="AL976" s="6"/>
      <c r="AM976" s="6"/>
      <c r="AN976" s="6"/>
      <c r="AO976" s="6"/>
      <c r="AP976" s="6"/>
      <c r="AQ976" s="6"/>
      <c r="AR976" s="6"/>
      <c r="AS976" s="6"/>
      <c r="AT976" s="6"/>
      <c r="AU976" s="6"/>
      <c r="AV976" s="6"/>
      <c r="AW976" s="6"/>
      <c r="AX976" s="6"/>
      <c r="AY976" s="6"/>
      <c r="AZ976" s="6"/>
      <c r="BA976" s="6"/>
    </row>
    <row r="977" spans="1:53" ht="12.75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  <c r="AH977" s="6"/>
      <c r="AI977" s="6"/>
      <c r="AJ977" s="6"/>
      <c r="AK977" s="6"/>
      <c r="AL977" s="6"/>
      <c r="AM977" s="6"/>
      <c r="AN977" s="6"/>
      <c r="AO977" s="6"/>
      <c r="AP977" s="6"/>
      <c r="AQ977" s="6"/>
      <c r="AR977" s="6"/>
      <c r="AS977" s="6"/>
      <c r="AT977" s="6"/>
      <c r="AU977" s="6"/>
      <c r="AV977" s="6"/>
      <c r="AW977" s="6"/>
      <c r="AX977" s="6"/>
      <c r="AY977" s="6"/>
      <c r="AZ977" s="6"/>
      <c r="BA977" s="6"/>
    </row>
    <row r="978" spans="1:53" ht="12.75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  <c r="AH978" s="6"/>
      <c r="AI978" s="6"/>
      <c r="AJ978" s="6"/>
      <c r="AK978" s="6"/>
      <c r="AL978" s="6"/>
      <c r="AM978" s="6"/>
      <c r="AN978" s="6"/>
      <c r="AO978" s="6"/>
      <c r="AP978" s="6"/>
      <c r="AQ978" s="6"/>
      <c r="AR978" s="6"/>
      <c r="AS978" s="6"/>
      <c r="AT978" s="6"/>
      <c r="AU978" s="6"/>
      <c r="AV978" s="6"/>
      <c r="AW978" s="6"/>
      <c r="AX978" s="6"/>
      <c r="AY978" s="6"/>
      <c r="AZ978" s="6"/>
      <c r="BA978" s="6"/>
    </row>
    <row r="979" spans="1:53" ht="12.75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  <c r="AH979" s="6"/>
      <c r="AI979" s="6"/>
      <c r="AJ979" s="6"/>
      <c r="AK979" s="6"/>
      <c r="AL979" s="6"/>
      <c r="AM979" s="6"/>
      <c r="AN979" s="6"/>
      <c r="AO979" s="6"/>
      <c r="AP979" s="6"/>
      <c r="AQ979" s="6"/>
      <c r="AR979" s="6"/>
      <c r="AS979" s="6"/>
      <c r="AT979" s="6"/>
      <c r="AU979" s="6"/>
      <c r="AV979" s="6"/>
      <c r="AW979" s="6"/>
      <c r="AX979" s="6"/>
      <c r="AY979" s="6"/>
      <c r="AZ979" s="6"/>
      <c r="BA979" s="6"/>
    </row>
    <row r="980" spans="1:53" ht="12.75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  <c r="AH980" s="6"/>
      <c r="AI980" s="6"/>
      <c r="AJ980" s="6"/>
      <c r="AK980" s="6"/>
      <c r="AL980" s="6"/>
      <c r="AM980" s="6"/>
      <c r="AN980" s="6"/>
      <c r="AO980" s="6"/>
      <c r="AP980" s="6"/>
      <c r="AQ980" s="6"/>
      <c r="AR980" s="6"/>
      <c r="AS980" s="6"/>
      <c r="AT980" s="6"/>
      <c r="AU980" s="6"/>
      <c r="AV980" s="6"/>
      <c r="AW980" s="6"/>
      <c r="AX980" s="6"/>
      <c r="AY980" s="6"/>
      <c r="AZ980" s="6"/>
      <c r="BA980" s="6"/>
    </row>
    <row r="981" spans="1:53" ht="12.75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6"/>
      <c r="AH981" s="6"/>
      <c r="AI981" s="6"/>
      <c r="AJ981" s="6"/>
      <c r="AK981" s="6"/>
      <c r="AL981" s="6"/>
      <c r="AM981" s="6"/>
      <c r="AN981" s="6"/>
      <c r="AO981" s="6"/>
      <c r="AP981" s="6"/>
      <c r="AQ981" s="6"/>
      <c r="AR981" s="6"/>
      <c r="AS981" s="6"/>
      <c r="AT981" s="6"/>
      <c r="AU981" s="6"/>
      <c r="AV981" s="6"/>
      <c r="AW981" s="6"/>
      <c r="AX981" s="6"/>
      <c r="AY981" s="6"/>
      <c r="AZ981" s="6"/>
      <c r="BA981" s="6"/>
    </row>
    <row r="982" spans="1:53" ht="12.75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  <c r="AH982" s="6"/>
      <c r="AI982" s="6"/>
      <c r="AJ982" s="6"/>
      <c r="AK982" s="6"/>
      <c r="AL982" s="6"/>
      <c r="AM982" s="6"/>
      <c r="AN982" s="6"/>
      <c r="AO982" s="6"/>
      <c r="AP982" s="6"/>
      <c r="AQ982" s="6"/>
      <c r="AR982" s="6"/>
      <c r="AS982" s="6"/>
      <c r="AT982" s="6"/>
      <c r="AU982" s="6"/>
      <c r="AV982" s="6"/>
      <c r="AW982" s="6"/>
      <c r="AX982" s="6"/>
      <c r="AY982" s="6"/>
      <c r="AZ982" s="6"/>
      <c r="BA982" s="6"/>
    </row>
    <row r="983" spans="1:53" ht="12.75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6"/>
      <c r="AH983" s="6"/>
      <c r="AI983" s="6"/>
      <c r="AJ983" s="6"/>
      <c r="AK983" s="6"/>
      <c r="AL983" s="6"/>
      <c r="AM983" s="6"/>
      <c r="AN983" s="6"/>
      <c r="AO983" s="6"/>
      <c r="AP983" s="6"/>
      <c r="AQ983" s="6"/>
      <c r="AR983" s="6"/>
      <c r="AS983" s="6"/>
      <c r="AT983" s="6"/>
      <c r="AU983" s="6"/>
      <c r="AV983" s="6"/>
      <c r="AW983" s="6"/>
      <c r="AX983" s="6"/>
      <c r="AY983" s="6"/>
      <c r="AZ983" s="6"/>
      <c r="BA983" s="6"/>
    </row>
    <row r="984" spans="1:53" ht="12.75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  <c r="AH984" s="6"/>
      <c r="AI984" s="6"/>
      <c r="AJ984" s="6"/>
      <c r="AK984" s="6"/>
      <c r="AL984" s="6"/>
      <c r="AM984" s="6"/>
      <c r="AN984" s="6"/>
      <c r="AO984" s="6"/>
      <c r="AP984" s="6"/>
      <c r="AQ984" s="6"/>
      <c r="AR984" s="6"/>
      <c r="AS984" s="6"/>
      <c r="AT984" s="6"/>
      <c r="AU984" s="6"/>
      <c r="AV984" s="6"/>
      <c r="AW984" s="6"/>
      <c r="AX984" s="6"/>
      <c r="AY984" s="6"/>
      <c r="AZ984" s="6"/>
      <c r="BA984" s="6"/>
    </row>
    <row r="985" spans="1:53" ht="12.75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  <c r="AH985" s="6"/>
      <c r="AI985" s="6"/>
      <c r="AJ985" s="6"/>
      <c r="AK985" s="6"/>
      <c r="AL985" s="6"/>
      <c r="AM985" s="6"/>
      <c r="AN985" s="6"/>
      <c r="AO985" s="6"/>
      <c r="AP985" s="6"/>
      <c r="AQ985" s="6"/>
      <c r="AR985" s="6"/>
      <c r="AS985" s="6"/>
      <c r="AT985" s="6"/>
      <c r="AU985" s="6"/>
      <c r="AV985" s="6"/>
      <c r="AW985" s="6"/>
      <c r="AX985" s="6"/>
      <c r="AY985" s="6"/>
      <c r="AZ985" s="6"/>
      <c r="BA985" s="6"/>
    </row>
    <row r="986" spans="1:53" ht="12.75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  <c r="AI986" s="6"/>
      <c r="AJ986" s="6"/>
      <c r="AK986" s="6"/>
      <c r="AL986" s="6"/>
      <c r="AM986" s="6"/>
      <c r="AN986" s="6"/>
      <c r="AO986" s="6"/>
      <c r="AP986" s="6"/>
      <c r="AQ986" s="6"/>
      <c r="AR986" s="6"/>
      <c r="AS986" s="6"/>
      <c r="AT986" s="6"/>
      <c r="AU986" s="6"/>
      <c r="AV986" s="6"/>
      <c r="AW986" s="6"/>
      <c r="AX986" s="6"/>
      <c r="AY986" s="6"/>
      <c r="AZ986" s="6"/>
      <c r="BA986" s="6"/>
    </row>
    <row r="987" spans="1:53" ht="12.75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  <c r="AH987" s="6"/>
      <c r="AI987" s="6"/>
      <c r="AJ987" s="6"/>
      <c r="AK987" s="6"/>
      <c r="AL987" s="6"/>
      <c r="AM987" s="6"/>
      <c r="AN987" s="6"/>
      <c r="AO987" s="6"/>
      <c r="AP987" s="6"/>
      <c r="AQ987" s="6"/>
      <c r="AR987" s="6"/>
      <c r="AS987" s="6"/>
      <c r="AT987" s="6"/>
      <c r="AU987" s="6"/>
      <c r="AV987" s="6"/>
      <c r="AW987" s="6"/>
      <c r="AX987" s="6"/>
      <c r="AY987" s="6"/>
      <c r="AZ987" s="6"/>
      <c r="BA987" s="6"/>
    </row>
    <row r="988" spans="1:53" ht="12.75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  <c r="AH988" s="6"/>
      <c r="AI988" s="6"/>
      <c r="AJ988" s="6"/>
      <c r="AK988" s="6"/>
      <c r="AL988" s="6"/>
      <c r="AM988" s="6"/>
      <c r="AN988" s="6"/>
      <c r="AO988" s="6"/>
      <c r="AP988" s="6"/>
      <c r="AQ988" s="6"/>
      <c r="AR988" s="6"/>
      <c r="AS988" s="6"/>
      <c r="AT988" s="6"/>
      <c r="AU988" s="6"/>
      <c r="AV988" s="6"/>
      <c r="AW988" s="6"/>
      <c r="AX988" s="6"/>
      <c r="AY988" s="6"/>
      <c r="AZ988" s="6"/>
      <c r="BA988" s="6"/>
    </row>
    <row r="989" spans="1:53" ht="12.75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6"/>
      <c r="AH989" s="6"/>
      <c r="AI989" s="6"/>
      <c r="AJ989" s="6"/>
      <c r="AK989" s="6"/>
      <c r="AL989" s="6"/>
      <c r="AM989" s="6"/>
      <c r="AN989" s="6"/>
      <c r="AO989" s="6"/>
      <c r="AP989" s="6"/>
      <c r="AQ989" s="6"/>
      <c r="AR989" s="6"/>
      <c r="AS989" s="6"/>
      <c r="AT989" s="6"/>
      <c r="AU989" s="6"/>
      <c r="AV989" s="6"/>
      <c r="AW989" s="6"/>
      <c r="AX989" s="6"/>
      <c r="AY989" s="6"/>
      <c r="AZ989" s="6"/>
      <c r="BA989" s="6"/>
    </row>
    <row r="990" spans="1:53" ht="12.75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6"/>
      <c r="AH990" s="6"/>
      <c r="AI990" s="6"/>
      <c r="AJ990" s="6"/>
      <c r="AK990" s="6"/>
      <c r="AL990" s="6"/>
      <c r="AM990" s="6"/>
      <c r="AN990" s="6"/>
      <c r="AO990" s="6"/>
      <c r="AP990" s="6"/>
      <c r="AQ990" s="6"/>
      <c r="AR990" s="6"/>
      <c r="AS990" s="6"/>
      <c r="AT990" s="6"/>
      <c r="AU990" s="6"/>
      <c r="AV990" s="6"/>
      <c r="AW990" s="6"/>
      <c r="AX990" s="6"/>
      <c r="AY990" s="6"/>
      <c r="AZ990" s="6"/>
      <c r="BA990" s="6"/>
    </row>
    <row r="991" spans="1:53" ht="12.75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6"/>
      <c r="AH991" s="6"/>
      <c r="AI991" s="6"/>
      <c r="AJ991" s="6"/>
      <c r="AK991" s="6"/>
      <c r="AL991" s="6"/>
      <c r="AM991" s="6"/>
      <c r="AN991" s="6"/>
      <c r="AO991" s="6"/>
      <c r="AP991" s="6"/>
      <c r="AQ991" s="6"/>
      <c r="AR991" s="6"/>
      <c r="AS991" s="6"/>
      <c r="AT991" s="6"/>
      <c r="AU991" s="6"/>
      <c r="AV991" s="6"/>
      <c r="AW991" s="6"/>
      <c r="AX991" s="6"/>
      <c r="AY991" s="6"/>
      <c r="AZ991" s="6"/>
      <c r="BA991" s="6"/>
    </row>
    <row r="992" spans="1:53" ht="12.75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  <c r="AH992" s="6"/>
      <c r="AI992" s="6"/>
      <c r="AJ992" s="6"/>
      <c r="AK992" s="6"/>
      <c r="AL992" s="6"/>
      <c r="AM992" s="6"/>
      <c r="AN992" s="6"/>
      <c r="AO992" s="6"/>
      <c r="AP992" s="6"/>
      <c r="AQ992" s="6"/>
      <c r="AR992" s="6"/>
      <c r="AS992" s="6"/>
      <c r="AT992" s="6"/>
      <c r="AU992" s="6"/>
      <c r="AV992" s="6"/>
      <c r="AW992" s="6"/>
      <c r="AX992" s="6"/>
      <c r="AY992" s="6"/>
      <c r="AZ992" s="6"/>
      <c r="BA992" s="6"/>
    </row>
    <row r="993" spans="1:53" ht="12.75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6"/>
      <c r="AH993" s="6"/>
      <c r="AI993" s="6"/>
      <c r="AJ993" s="6"/>
      <c r="AK993" s="6"/>
      <c r="AL993" s="6"/>
      <c r="AM993" s="6"/>
      <c r="AN993" s="6"/>
      <c r="AO993" s="6"/>
      <c r="AP993" s="6"/>
      <c r="AQ993" s="6"/>
      <c r="AR993" s="6"/>
      <c r="AS993" s="6"/>
      <c r="AT993" s="6"/>
      <c r="AU993" s="6"/>
      <c r="AV993" s="6"/>
      <c r="AW993" s="6"/>
      <c r="AX993" s="6"/>
      <c r="AY993" s="6"/>
      <c r="AZ993" s="6"/>
      <c r="BA993" s="6"/>
    </row>
    <row r="994" spans="1:53" ht="12.75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6"/>
      <c r="AH994" s="6"/>
      <c r="AI994" s="6"/>
      <c r="AJ994" s="6"/>
      <c r="AK994" s="6"/>
      <c r="AL994" s="6"/>
      <c r="AM994" s="6"/>
      <c r="AN994" s="6"/>
      <c r="AO994" s="6"/>
      <c r="AP994" s="6"/>
      <c r="AQ994" s="6"/>
      <c r="AR994" s="6"/>
      <c r="AS994" s="6"/>
      <c r="AT994" s="6"/>
      <c r="AU994" s="6"/>
      <c r="AV994" s="6"/>
      <c r="AW994" s="6"/>
      <c r="AX994" s="6"/>
      <c r="AY994" s="6"/>
      <c r="AZ994" s="6"/>
      <c r="BA994" s="6"/>
    </row>
    <row r="995" spans="1:53" ht="12.75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6"/>
      <c r="AH995" s="6"/>
      <c r="AI995" s="6"/>
      <c r="AJ995" s="6"/>
      <c r="AK995" s="6"/>
      <c r="AL995" s="6"/>
      <c r="AM995" s="6"/>
      <c r="AN995" s="6"/>
      <c r="AO995" s="6"/>
      <c r="AP995" s="6"/>
      <c r="AQ995" s="6"/>
      <c r="AR995" s="6"/>
      <c r="AS995" s="6"/>
      <c r="AT995" s="6"/>
      <c r="AU995" s="6"/>
      <c r="AV995" s="6"/>
      <c r="AW995" s="6"/>
      <c r="AX995" s="6"/>
      <c r="AY995" s="6"/>
      <c r="AZ995" s="6"/>
      <c r="BA995" s="6"/>
    </row>
    <row r="996" spans="1:53" ht="12.75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6"/>
      <c r="AH996" s="6"/>
      <c r="AI996" s="6"/>
      <c r="AJ996" s="6"/>
      <c r="AK996" s="6"/>
      <c r="AL996" s="6"/>
      <c r="AM996" s="6"/>
      <c r="AN996" s="6"/>
      <c r="AO996" s="6"/>
      <c r="AP996" s="6"/>
      <c r="AQ996" s="6"/>
      <c r="AR996" s="6"/>
      <c r="AS996" s="6"/>
      <c r="AT996" s="6"/>
      <c r="AU996" s="6"/>
      <c r="AV996" s="6"/>
      <c r="AW996" s="6"/>
      <c r="AX996" s="6"/>
      <c r="AY996" s="6"/>
      <c r="AZ996" s="6"/>
      <c r="BA996" s="6"/>
    </row>
    <row r="997" spans="1:53" ht="12.75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  <c r="AG997" s="6"/>
      <c r="AH997" s="6"/>
      <c r="AI997" s="6"/>
      <c r="AJ997" s="6"/>
      <c r="AK997" s="6"/>
      <c r="AL997" s="6"/>
      <c r="AM997" s="6"/>
      <c r="AN997" s="6"/>
      <c r="AO997" s="6"/>
      <c r="AP997" s="6"/>
      <c r="AQ997" s="6"/>
      <c r="AR997" s="6"/>
      <c r="AS997" s="6"/>
      <c r="AT997" s="6"/>
      <c r="AU997" s="6"/>
      <c r="AV997" s="6"/>
      <c r="AW997" s="6"/>
      <c r="AX997" s="6"/>
      <c r="AY997" s="6"/>
      <c r="AZ997" s="6"/>
      <c r="BA997" s="6"/>
    </row>
    <row r="998" spans="1:53" ht="12.75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6"/>
      <c r="AH998" s="6"/>
      <c r="AI998" s="6"/>
      <c r="AJ998" s="6"/>
      <c r="AK998" s="6"/>
      <c r="AL998" s="6"/>
      <c r="AM998" s="6"/>
      <c r="AN998" s="6"/>
      <c r="AO998" s="6"/>
      <c r="AP998" s="6"/>
      <c r="AQ998" s="6"/>
      <c r="AR998" s="6"/>
      <c r="AS998" s="6"/>
      <c r="AT998" s="6"/>
      <c r="AU998" s="6"/>
      <c r="AV998" s="6"/>
      <c r="AW998" s="6"/>
      <c r="AX998" s="6"/>
      <c r="AY998" s="6"/>
      <c r="AZ998" s="6"/>
      <c r="BA998" s="6"/>
    </row>
    <row r="999" spans="1:53" ht="12.75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F999" s="6"/>
      <c r="AG999" s="6"/>
      <c r="AH999" s="6"/>
      <c r="AI999" s="6"/>
      <c r="AJ999" s="6"/>
      <c r="AK999" s="6"/>
      <c r="AL999" s="6"/>
      <c r="AM999" s="6"/>
      <c r="AN999" s="6"/>
      <c r="AO999" s="6"/>
      <c r="AP999" s="6"/>
      <c r="AQ999" s="6"/>
      <c r="AR999" s="6"/>
      <c r="AS999" s="6"/>
      <c r="AT999" s="6"/>
      <c r="AU999" s="6"/>
      <c r="AV999" s="6"/>
      <c r="AW999" s="6"/>
      <c r="AX999" s="6"/>
      <c r="AY999" s="6"/>
      <c r="AZ999" s="6"/>
      <c r="BA999" s="6"/>
    </row>
    <row r="1000" spans="1:53" ht="12.75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6"/>
      <c r="AH1000" s="6"/>
      <c r="AI1000" s="6"/>
      <c r="AJ1000" s="6"/>
      <c r="AK1000" s="6"/>
      <c r="AL1000" s="6"/>
      <c r="AM1000" s="6"/>
      <c r="AN1000" s="6"/>
      <c r="AO1000" s="6"/>
      <c r="AP1000" s="6"/>
      <c r="AQ1000" s="6"/>
      <c r="AR1000" s="6"/>
      <c r="AS1000" s="6"/>
      <c r="AT1000" s="6"/>
      <c r="AU1000" s="6"/>
      <c r="AV1000" s="6"/>
      <c r="AW1000" s="6"/>
      <c r="AX1000" s="6"/>
      <c r="AY1000" s="6"/>
      <c r="AZ1000" s="6"/>
      <c r="BA1000" s="6"/>
    </row>
    <row r="1001" spans="1:53" ht="12.75" x14ac:dyDescent="0.2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/>
      <c r="AB1001" s="6"/>
      <c r="AC1001" s="6"/>
      <c r="AD1001" s="6"/>
      <c r="AE1001" s="6"/>
      <c r="AF1001" s="6"/>
      <c r="AG1001" s="6"/>
      <c r="AH1001" s="6"/>
      <c r="AI1001" s="6"/>
      <c r="AJ1001" s="6"/>
      <c r="AK1001" s="6"/>
      <c r="AL1001" s="6"/>
      <c r="AM1001" s="6"/>
      <c r="AN1001" s="6"/>
      <c r="AO1001" s="6"/>
      <c r="AP1001" s="6"/>
      <c r="AQ1001" s="6"/>
      <c r="AR1001" s="6"/>
      <c r="AS1001" s="6"/>
      <c r="AT1001" s="6"/>
      <c r="AU1001" s="6"/>
      <c r="AV1001" s="6"/>
      <c r="AW1001" s="6"/>
      <c r="AX1001" s="6"/>
      <c r="AY1001" s="6"/>
      <c r="AZ1001" s="6"/>
      <c r="BA1001" s="6"/>
    </row>
  </sheetData>
  <printOptions horizontalCentered="1" gridLines="1"/>
  <pageMargins left="0.7" right="0.7" top="0.75" bottom="0.75" header="0" footer="0"/>
  <pageSetup scale="50" pageOrder="overThenDown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A1001"/>
  <sheetViews>
    <sheetView zoomScale="70" zoomScaleNormal="70" workbookViewId="0">
      <pane ySplit="1" topLeftCell="A2" activePane="bottomLeft" state="frozen"/>
      <selection pane="bottomLeft"/>
    </sheetView>
  </sheetViews>
  <sheetFormatPr defaultColWidth="14.42578125" defaultRowHeight="15.75" customHeight="1" x14ac:dyDescent="0.2"/>
  <cols>
    <col min="1" max="1" width="16.28515625" customWidth="1"/>
    <col min="2" max="2" width="7.5703125" customWidth="1"/>
    <col min="3" max="3" width="7.7109375" customWidth="1"/>
    <col min="4" max="4" width="7.140625" customWidth="1"/>
    <col min="5" max="5" width="7.7109375" customWidth="1"/>
    <col min="6" max="6" width="7.28515625" customWidth="1"/>
    <col min="7" max="7" width="7.7109375" customWidth="1"/>
    <col min="8" max="9" width="8.5703125" customWidth="1"/>
    <col min="10" max="10" width="8.28515625" customWidth="1"/>
    <col min="11" max="11" width="8.5703125" customWidth="1"/>
    <col min="12" max="12" width="10.5703125" customWidth="1"/>
    <col min="13" max="13" width="8.85546875" customWidth="1"/>
    <col min="14" max="14" width="10.140625" customWidth="1"/>
    <col min="15" max="15" width="9.140625" customWidth="1"/>
    <col min="16" max="16" width="8.42578125" customWidth="1"/>
    <col min="17" max="17" width="6.28515625" customWidth="1"/>
    <col min="18" max="18" width="5.28515625" customWidth="1"/>
    <col min="19" max="19" width="5.5703125" customWidth="1"/>
    <col min="20" max="20" width="5.7109375" customWidth="1"/>
    <col min="21" max="21" width="6.7109375" customWidth="1"/>
    <col min="22" max="22" width="6.85546875" customWidth="1"/>
    <col min="23" max="23" width="6.28515625" customWidth="1"/>
    <col min="24" max="24" width="6.85546875" customWidth="1"/>
    <col min="25" max="25" width="6.7109375" customWidth="1"/>
    <col min="26" max="27" width="7.28515625" customWidth="1"/>
    <col min="28" max="28" width="7.7109375" customWidth="1"/>
    <col min="29" max="29" width="6.28515625" customWidth="1"/>
    <col min="30" max="30" width="7.28515625" customWidth="1"/>
    <col min="31" max="31" width="8.28515625" customWidth="1"/>
    <col min="32" max="33" width="6.140625" customWidth="1"/>
    <col min="34" max="34" width="7.7109375" customWidth="1"/>
    <col min="35" max="35" width="6.7109375" customWidth="1"/>
    <col min="36" max="36" width="5.85546875" customWidth="1"/>
    <col min="37" max="37" width="6.85546875" customWidth="1"/>
    <col min="38" max="38" width="5.42578125" customWidth="1"/>
    <col min="39" max="39" width="6.7109375" customWidth="1"/>
    <col min="40" max="40" width="7.28515625" customWidth="1"/>
    <col min="41" max="41" width="7" customWidth="1"/>
    <col min="42" max="42" width="7.28515625" customWidth="1"/>
    <col min="43" max="43" width="6.85546875" customWidth="1"/>
    <col min="44" max="44" width="6.5703125" customWidth="1"/>
    <col min="45" max="45" width="7.42578125" customWidth="1"/>
    <col min="46" max="46" width="7.140625" customWidth="1"/>
    <col min="47" max="47" width="6.28515625" customWidth="1"/>
    <col min="48" max="48" width="8.28515625" customWidth="1"/>
    <col min="49" max="49" width="8.42578125" customWidth="1"/>
    <col min="50" max="50" width="7.140625" customWidth="1"/>
    <col min="51" max="51" width="7.42578125" customWidth="1"/>
    <col min="52" max="52" width="7.7109375" customWidth="1"/>
    <col min="53" max="53" width="7.85546875" customWidth="1"/>
  </cols>
  <sheetData>
    <row r="1" spans="1:53" s="15" customFormat="1" ht="11.25" x14ac:dyDescent="0.2">
      <c r="A1" s="12" t="s">
        <v>17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2" t="s">
        <v>7</v>
      </c>
      <c r="J1" s="12" t="s">
        <v>8</v>
      </c>
      <c r="K1" s="12" t="s">
        <v>9</v>
      </c>
      <c r="L1" s="12" t="s">
        <v>10</v>
      </c>
      <c r="M1" s="12" t="s">
        <v>11</v>
      </c>
      <c r="N1" s="13" t="s">
        <v>12</v>
      </c>
      <c r="O1" s="13" t="s">
        <v>13</v>
      </c>
      <c r="P1" s="12" t="s">
        <v>16</v>
      </c>
      <c r="Q1" s="14" t="s">
        <v>14</v>
      </c>
      <c r="R1" s="12" t="s">
        <v>15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</row>
    <row r="2" spans="1:53" ht="12.75" x14ac:dyDescent="0.2">
      <c r="A2" s="6">
        <v>1</v>
      </c>
      <c r="B2" s="6">
        <v>59</v>
      </c>
      <c r="C2" s="6">
        <v>1</v>
      </c>
      <c r="D2" s="6">
        <v>0</v>
      </c>
      <c r="E2" s="6">
        <v>0</v>
      </c>
      <c r="F2" s="6">
        <v>1</v>
      </c>
      <c r="G2" s="6">
        <v>1</v>
      </c>
      <c r="H2" s="6">
        <v>0</v>
      </c>
      <c r="I2" s="6">
        <v>0</v>
      </c>
      <c r="J2" s="6">
        <v>1</v>
      </c>
      <c r="K2" s="6">
        <v>0</v>
      </c>
      <c r="L2" s="6">
        <v>3</v>
      </c>
      <c r="M2" s="6">
        <v>0</v>
      </c>
      <c r="N2" s="6">
        <v>1</v>
      </c>
      <c r="O2" s="6">
        <v>1</v>
      </c>
      <c r="P2" s="6">
        <v>7</v>
      </c>
      <c r="Q2" s="6">
        <v>0</v>
      </c>
      <c r="R2" s="6">
        <v>0</v>
      </c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</row>
    <row r="3" spans="1:53" ht="12.75" x14ac:dyDescent="0.2">
      <c r="A3" s="6">
        <v>2</v>
      </c>
      <c r="B3" s="6">
        <v>39</v>
      </c>
      <c r="C3" s="6">
        <v>1</v>
      </c>
      <c r="D3" s="6">
        <v>0</v>
      </c>
      <c r="E3" s="6">
        <v>0</v>
      </c>
      <c r="F3" s="6">
        <v>1</v>
      </c>
      <c r="G3" s="6">
        <v>1</v>
      </c>
      <c r="H3" s="6">
        <v>0</v>
      </c>
      <c r="I3" s="6">
        <v>1</v>
      </c>
      <c r="J3" s="6">
        <v>1</v>
      </c>
      <c r="K3" s="6">
        <v>0</v>
      </c>
      <c r="L3" s="6">
        <v>2</v>
      </c>
      <c r="M3" s="6">
        <v>0</v>
      </c>
      <c r="N3" s="6">
        <v>1</v>
      </c>
      <c r="O3" s="6">
        <v>1</v>
      </c>
      <c r="P3" s="6">
        <v>14</v>
      </c>
      <c r="Q3" s="6">
        <v>0</v>
      </c>
      <c r="R3" s="6">
        <v>1</v>
      </c>
      <c r="S3" s="4">
        <v>2</v>
      </c>
      <c r="T3" s="4">
        <v>3</v>
      </c>
      <c r="U3" s="4">
        <v>1</v>
      </c>
      <c r="V3" s="4">
        <v>2</v>
      </c>
      <c r="W3" s="4">
        <v>3</v>
      </c>
      <c r="X3" s="4">
        <v>4</v>
      </c>
      <c r="Y3" s="4">
        <v>3</v>
      </c>
      <c r="Z3" s="4">
        <v>2</v>
      </c>
      <c r="AA3" s="4">
        <v>1</v>
      </c>
      <c r="AB3" s="4">
        <v>4</v>
      </c>
      <c r="AC3" s="4">
        <v>4</v>
      </c>
      <c r="AD3" s="4">
        <v>4</v>
      </c>
      <c r="AE3" s="4">
        <v>1</v>
      </c>
      <c r="AF3" s="4">
        <v>3</v>
      </c>
      <c r="AG3" s="4">
        <v>4</v>
      </c>
      <c r="AH3" s="4">
        <v>3</v>
      </c>
      <c r="AI3" s="4">
        <v>1</v>
      </c>
      <c r="AJ3" s="4">
        <v>1</v>
      </c>
      <c r="AK3" s="4">
        <v>2</v>
      </c>
      <c r="AL3" s="4">
        <v>2</v>
      </c>
      <c r="AM3" s="4">
        <v>2</v>
      </c>
      <c r="AN3" s="4">
        <v>3</v>
      </c>
      <c r="AO3" s="4">
        <v>3</v>
      </c>
      <c r="AP3" s="4">
        <v>3</v>
      </c>
      <c r="AQ3" s="4">
        <v>1</v>
      </c>
      <c r="AR3" s="4">
        <v>2</v>
      </c>
      <c r="AS3" s="4">
        <v>2</v>
      </c>
      <c r="AT3" s="4">
        <v>1</v>
      </c>
      <c r="AU3" s="4">
        <v>1</v>
      </c>
      <c r="AV3" s="4">
        <v>3</v>
      </c>
      <c r="AW3" s="4">
        <v>1</v>
      </c>
      <c r="AX3" s="4">
        <v>1</v>
      </c>
      <c r="AY3" s="4">
        <v>3</v>
      </c>
      <c r="AZ3" s="4">
        <v>3</v>
      </c>
      <c r="BA3" s="4">
        <v>1</v>
      </c>
    </row>
    <row r="4" spans="1:53" ht="12.75" x14ac:dyDescent="0.2">
      <c r="A4" s="6">
        <v>3</v>
      </c>
      <c r="B4" s="6">
        <v>59</v>
      </c>
      <c r="C4" s="6">
        <v>1</v>
      </c>
      <c r="D4" s="6">
        <v>0</v>
      </c>
      <c r="E4" s="6">
        <v>0</v>
      </c>
      <c r="F4" s="6">
        <v>0</v>
      </c>
      <c r="G4" s="6">
        <v>1</v>
      </c>
      <c r="H4" s="6">
        <v>0</v>
      </c>
      <c r="I4" s="6">
        <v>0</v>
      </c>
      <c r="J4" s="6">
        <v>5</v>
      </c>
      <c r="K4" s="6">
        <v>0</v>
      </c>
      <c r="L4" s="6">
        <v>2</v>
      </c>
      <c r="M4" s="6">
        <v>0</v>
      </c>
      <c r="N4" s="6">
        <v>1</v>
      </c>
      <c r="O4" s="6">
        <v>1</v>
      </c>
      <c r="P4" s="6">
        <v>30</v>
      </c>
      <c r="Q4" s="6">
        <v>0</v>
      </c>
      <c r="R4" s="6">
        <v>0</v>
      </c>
      <c r="S4" s="4">
        <v>2</v>
      </c>
      <c r="T4" s="4">
        <v>1</v>
      </c>
      <c r="U4" s="4">
        <v>1</v>
      </c>
      <c r="V4" s="4">
        <v>1</v>
      </c>
      <c r="W4" s="4">
        <v>4</v>
      </c>
      <c r="X4" s="4">
        <v>1</v>
      </c>
      <c r="Y4" s="4">
        <v>3</v>
      </c>
      <c r="Z4" s="4">
        <v>1</v>
      </c>
      <c r="AA4" s="4">
        <v>3</v>
      </c>
      <c r="AB4" s="4">
        <v>2</v>
      </c>
      <c r="AC4" s="4">
        <v>3</v>
      </c>
      <c r="AD4" s="4">
        <v>4</v>
      </c>
      <c r="AE4" s="4">
        <v>3</v>
      </c>
      <c r="AF4" s="4">
        <v>1</v>
      </c>
      <c r="AG4" s="4">
        <v>4</v>
      </c>
      <c r="AH4" s="4">
        <v>2</v>
      </c>
      <c r="AI4" s="4">
        <v>2</v>
      </c>
      <c r="AJ4" s="4">
        <v>2</v>
      </c>
      <c r="AK4" s="4">
        <v>3</v>
      </c>
      <c r="AL4" s="4">
        <v>1</v>
      </c>
      <c r="AM4" s="4">
        <v>3</v>
      </c>
      <c r="AN4" s="4">
        <v>2</v>
      </c>
      <c r="AO4" s="4">
        <v>1</v>
      </c>
      <c r="AP4" s="4">
        <v>2</v>
      </c>
      <c r="AQ4" s="4">
        <v>4</v>
      </c>
      <c r="AR4" s="4">
        <v>1</v>
      </c>
      <c r="AS4" s="4">
        <v>1</v>
      </c>
      <c r="AT4" s="4">
        <v>2</v>
      </c>
      <c r="AU4" s="4">
        <v>1</v>
      </c>
      <c r="AV4" s="4">
        <v>3</v>
      </c>
      <c r="AW4" s="4">
        <v>4</v>
      </c>
      <c r="AX4" s="4">
        <v>1</v>
      </c>
      <c r="AY4" s="4">
        <v>4</v>
      </c>
      <c r="AZ4" s="4">
        <v>2</v>
      </c>
      <c r="BA4" s="4">
        <v>1</v>
      </c>
    </row>
    <row r="5" spans="1:53" ht="12.75" x14ac:dyDescent="0.2">
      <c r="A5" s="6">
        <v>4</v>
      </c>
      <c r="B5" s="6">
        <v>71</v>
      </c>
      <c r="C5" s="6">
        <v>1</v>
      </c>
      <c r="D5" s="6">
        <v>0</v>
      </c>
      <c r="E5" s="6">
        <v>0</v>
      </c>
      <c r="F5" s="6">
        <v>0</v>
      </c>
      <c r="G5" s="6">
        <v>3</v>
      </c>
      <c r="H5" s="6">
        <v>3</v>
      </c>
      <c r="I5" s="6">
        <v>1</v>
      </c>
      <c r="J5" s="6">
        <v>1</v>
      </c>
      <c r="K5" s="6">
        <v>0</v>
      </c>
      <c r="L5" s="6">
        <v>4</v>
      </c>
      <c r="M5" s="6">
        <v>0</v>
      </c>
      <c r="N5" s="6">
        <v>0</v>
      </c>
      <c r="O5" s="6">
        <v>0</v>
      </c>
      <c r="P5" s="6">
        <v>60</v>
      </c>
      <c r="Q5" s="6">
        <v>1</v>
      </c>
      <c r="R5" s="6">
        <v>0</v>
      </c>
      <c r="S5" s="4">
        <v>2</v>
      </c>
      <c r="T5" s="4">
        <v>1</v>
      </c>
      <c r="U5" s="4">
        <v>3</v>
      </c>
      <c r="V5" s="4">
        <v>1</v>
      </c>
      <c r="W5" s="4">
        <v>2</v>
      </c>
      <c r="X5" s="4">
        <v>4</v>
      </c>
      <c r="Y5" s="4">
        <v>2</v>
      </c>
      <c r="Z5" s="4">
        <v>1</v>
      </c>
      <c r="AA5" s="4">
        <v>1</v>
      </c>
      <c r="AB5" s="4">
        <v>1</v>
      </c>
      <c r="AC5" s="4">
        <v>1</v>
      </c>
      <c r="AD5" s="4">
        <v>3</v>
      </c>
      <c r="AE5" s="4">
        <v>2</v>
      </c>
      <c r="AF5" s="4">
        <v>2</v>
      </c>
      <c r="AG5" s="4">
        <v>5</v>
      </c>
      <c r="AH5" s="4">
        <v>2</v>
      </c>
      <c r="AI5" s="4">
        <v>1</v>
      </c>
      <c r="AJ5" s="4">
        <v>2</v>
      </c>
      <c r="AK5" s="4">
        <v>3</v>
      </c>
      <c r="AL5" s="4">
        <v>1</v>
      </c>
      <c r="AM5" s="4">
        <v>1</v>
      </c>
      <c r="AN5" s="4">
        <v>1</v>
      </c>
      <c r="AO5" s="4">
        <v>1</v>
      </c>
      <c r="AP5" s="4">
        <v>1</v>
      </c>
      <c r="AQ5" s="4">
        <v>3</v>
      </c>
      <c r="AR5" s="4">
        <v>1</v>
      </c>
      <c r="AS5" s="4">
        <v>1</v>
      </c>
      <c r="AT5" s="4">
        <v>1</v>
      </c>
      <c r="AU5" s="4">
        <v>2</v>
      </c>
      <c r="AV5" s="4">
        <v>2</v>
      </c>
      <c r="AW5" s="4">
        <v>1</v>
      </c>
      <c r="AX5" s="4">
        <v>1</v>
      </c>
      <c r="AY5" s="4">
        <v>3</v>
      </c>
      <c r="AZ5" s="4">
        <v>3</v>
      </c>
      <c r="BA5" s="4">
        <v>3</v>
      </c>
    </row>
    <row r="6" spans="1:53" ht="12.75" x14ac:dyDescent="0.2">
      <c r="A6" s="6">
        <v>5</v>
      </c>
      <c r="B6" s="6">
        <v>47</v>
      </c>
      <c r="C6" s="6">
        <v>0</v>
      </c>
      <c r="D6" s="6">
        <v>1</v>
      </c>
      <c r="E6" s="6">
        <v>0</v>
      </c>
      <c r="F6" s="6">
        <v>1</v>
      </c>
      <c r="G6" s="6">
        <v>0</v>
      </c>
      <c r="H6" s="6">
        <v>0</v>
      </c>
      <c r="I6" s="6">
        <v>2</v>
      </c>
      <c r="J6" s="6">
        <v>7</v>
      </c>
      <c r="K6" s="6">
        <v>0</v>
      </c>
      <c r="L6" s="6">
        <v>1</v>
      </c>
      <c r="M6" s="6">
        <v>1</v>
      </c>
      <c r="N6" s="6">
        <v>0</v>
      </c>
      <c r="O6" s="6">
        <v>0</v>
      </c>
      <c r="P6" s="6">
        <v>21</v>
      </c>
      <c r="Q6" s="6">
        <v>1</v>
      </c>
      <c r="R6" s="6">
        <v>0</v>
      </c>
      <c r="S6" s="4">
        <v>2</v>
      </c>
      <c r="T6" s="4">
        <v>2</v>
      </c>
      <c r="U6" s="4">
        <v>1</v>
      </c>
      <c r="V6" s="4">
        <v>1</v>
      </c>
      <c r="W6" s="4">
        <v>1</v>
      </c>
      <c r="X6" s="4">
        <v>1</v>
      </c>
      <c r="Y6" s="4">
        <v>2</v>
      </c>
      <c r="Z6" s="4">
        <v>1</v>
      </c>
      <c r="AA6" s="4">
        <v>1</v>
      </c>
      <c r="AB6" s="4">
        <v>1</v>
      </c>
      <c r="AC6" s="4">
        <v>2</v>
      </c>
      <c r="AD6" s="4">
        <v>1</v>
      </c>
      <c r="AE6" s="4">
        <v>1</v>
      </c>
      <c r="AF6" s="4">
        <v>1</v>
      </c>
      <c r="AG6" s="4">
        <v>5</v>
      </c>
      <c r="AH6" s="4">
        <v>2</v>
      </c>
      <c r="AI6" s="4">
        <v>2</v>
      </c>
      <c r="AJ6" s="4">
        <v>1</v>
      </c>
      <c r="AK6" s="4">
        <v>2</v>
      </c>
      <c r="AL6" s="4">
        <v>1</v>
      </c>
      <c r="AM6" s="4">
        <v>2</v>
      </c>
      <c r="AN6" s="4">
        <v>2</v>
      </c>
      <c r="AO6" s="4">
        <v>2</v>
      </c>
      <c r="AP6" s="4">
        <v>2</v>
      </c>
      <c r="AQ6" s="4">
        <v>1</v>
      </c>
      <c r="AR6" s="4">
        <v>1</v>
      </c>
      <c r="AS6" s="4">
        <v>1</v>
      </c>
      <c r="AT6" s="4">
        <v>1</v>
      </c>
      <c r="AU6" s="4">
        <v>2</v>
      </c>
      <c r="AV6" s="4">
        <v>2</v>
      </c>
      <c r="AW6" s="4">
        <v>1</v>
      </c>
      <c r="AX6" s="4">
        <v>1</v>
      </c>
      <c r="AY6" s="4">
        <v>2</v>
      </c>
      <c r="AZ6" s="4">
        <v>2</v>
      </c>
      <c r="BA6" s="4">
        <v>2</v>
      </c>
    </row>
    <row r="7" spans="1:53" ht="12.75" x14ac:dyDescent="0.2">
      <c r="A7" s="6">
        <v>6</v>
      </c>
      <c r="B7" s="6">
        <v>50</v>
      </c>
      <c r="C7" s="6">
        <v>1</v>
      </c>
      <c r="D7" s="6">
        <v>0</v>
      </c>
      <c r="E7" s="6">
        <v>0</v>
      </c>
      <c r="F7" s="6">
        <v>1</v>
      </c>
      <c r="G7" s="6">
        <v>1</v>
      </c>
      <c r="H7" s="6">
        <v>0</v>
      </c>
      <c r="I7" s="6">
        <v>0</v>
      </c>
      <c r="J7" s="6">
        <v>1</v>
      </c>
      <c r="K7" s="6">
        <v>0</v>
      </c>
      <c r="L7" s="6">
        <v>1</v>
      </c>
      <c r="M7" s="6">
        <v>1</v>
      </c>
      <c r="N7" s="6">
        <v>0</v>
      </c>
      <c r="O7" s="6">
        <v>0</v>
      </c>
      <c r="P7" s="6">
        <v>30</v>
      </c>
      <c r="Q7" s="6">
        <v>0</v>
      </c>
      <c r="R7" s="6">
        <v>2</v>
      </c>
      <c r="S7" s="4">
        <v>1</v>
      </c>
      <c r="T7" s="4">
        <v>1</v>
      </c>
      <c r="U7" s="4">
        <v>1</v>
      </c>
      <c r="V7" s="4">
        <v>1</v>
      </c>
      <c r="W7" s="4">
        <v>2</v>
      </c>
      <c r="X7" s="4">
        <v>1</v>
      </c>
      <c r="Y7" s="4">
        <v>1</v>
      </c>
      <c r="Z7" s="4">
        <v>1</v>
      </c>
      <c r="AA7" s="4">
        <v>1</v>
      </c>
      <c r="AB7" s="4">
        <v>1</v>
      </c>
      <c r="AC7" s="4">
        <v>1</v>
      </c>
      <c r="AD7" s="4">
        <v>1</v>
      </c>
      <c r="AE7" s="4">
        <v>1</v>
      </c>
      <c r="AF7" s="4">
        <v>1</v>
      </c>
      <c r="AG7" s="4">
        <v>5</v>
      </c>
      <c r="AH7" s="4">
        <v>1</v>
      </c>
      <c r="AI7" s="4">
        <v>1</v>
      </c>
      <c r="AJ7" s="4">
        <v>1</v>
      </c>
      <c r="AK7" s="4">
        <v>1</v>
      </c>
      <c r="AL7" s="4">
        <v>1</v>
      </c>
      <c r="AM7" s="4">
        <v>1</v>
      </c>
      <c r="AN7" s="4">
        <v>1</v>
      </c>
      <c r="AO7" s="4">
        <v>1</v>
      </c>
      <c r="AP7" s="4">
        <v>1</v>
      </c>
      <c r="AQ7" s="4">
        <v>1</v>
      </c>
      <c r="AR7" s="4">
        <v>1</v>
      </c>
      <c r="AS7" s="4">
        <v>1</v>
      </c>
      <c r="AT7" s="4">
        <v>1</v>
      </c>
      <c r="AU7" s="4">
        <v>1</v>
      </c>
      <c r="AV7" s="4">
        <v>1</v>
      </c>
      <c r="AW7" s="4">
        <v>1</v>
      </c>
      <c r="AX7" s="4">
        <v>1</v>
      </c>
      <c r="AY7" s="4">
        <v>1</v>
      </c>
      <c r="AZ7" s="4">
        <v>1</v>
      </c>
      <c r="BA7" s="4">
        <v>1</v>
      </c>
    </row>
    <row r="8" spans="1:53" ht="12.75" x14ac:dyDescent="0.2">
      <c r="A8" s="6">
        <v>7</v>
      </c>
      <c r="B8" s="6">
        <v>54</v>
      </c>
      <c r="C8" s="6">
        <v>1</v>
      </c>
      <c r="D8" s="6">
        <v>0</v>
      </c>
      <c r="E8" s="6">
        <v>0</v>
      </c>
      <c r="F8" s="6">
        <v>1</v>
      </c>
      <c r="G8" s="6">
        <v>1</v>
      </c>
      <c r="H8" s="6">
        <v>1</v>
      </c>
      <c r="I8" s="6">
        <v>3</v>
      </c>
      <c r="J8" s="6">
        <v>1</v>
      </c>
      <c r="K8" s="6">
        <v>0</v>
      </c>
      <c r="L8" s="6">
        <v>3</v>
      </c>
      <c r="M8" s="6">
        <v>1</v>
      </c>
      <c r="N8" s="6">
        <v>0</v>
      </c>
      <c r="O8" s="6">
        <v>0</v>
      </c>
      <c r="P8" s="6">
        <v>7</v>
      </c>
      <c r="Q8" s="6">
        <v>0</v>
      </c>
      <c r="R8" s="6">
        <v>0</v>
      </c>
      <c r="S8" s="4">
        <v>3</v>
      </c>
      <c r="T8" s="4">
        <v>3</v>
      </c>
      <c r="U8" s="4">
        <v>3</v>
      </c>
      <c r="V8" s="4">
        <v>2</v>
      </c>
      <c r="W8" s="4">
        <v>2</v>
      </c>
      <c r="X8" s="4">
        <v>2</v>
      </c>
      <c r="Y8" s="4">
        <v>2</v>
      </c>
      <c r="Z8" s="4">
        <v>1</v>
      </c>
      <c r="AA8" s="4">
        <v>1</v>
      </c>
      <c r="AB8" s="4">
        <v>3</v>
      </c>
      <c r="AC8" s="4">
        <v>2</v>
      </c>
      <c r="AD8" s="4">
        <v>2</v>
      </c>
      <c r="AE8" s="4">
        <v>2</v>
      </c>
      <c r="AF8" s="4">
        <v>2</v>
      </c>
      <c r="AG8" s="4">
        <v>3</v>
      </c>
      <c r="AH8" s="4">
        <v>1</v>
      </c>
      <c r="AI8" s="4">
        <v>1</v>
      </c>
      <c r="AJ8" s="4">
        <v>1</v>
      </c>
      <c r="AK8" s="4">
        <v>2</v>
      </c>
      <c r="AL8" s="4">
        <v>1</v>
      </c>
      <c r="AM8" s="4">
        <v>3</v>
      </c>
      <c r="AN8" s="4">
        <v>3</v>
      </c>
      <c r="AO8" s="4">
        <v>3</v>
      </c>
      <c r="AP8" s="4">
        <v>2</v>
      </c>
      <c r="AQ8" s="4">
        <v>3</v>
      </c>
      <c r="AR8" s="4">
        <v>1</v>
      </c>
      <c r="AS8" s="4">
        <v>1</v>
      </c>
      <c r="AT8" s="4">
        <v>1</v>
      </c>
      <c r="AU8" s="4">
        <v>3</v>
      </c>
      <c r="AV8" s="4">
        <v>1</v>
      </c>
      <c r="AW8" s="4">
        <v>1</v>
      </c>
      <c r="AX8" s="4">
        <v>1</v>
      </c>
      <c r="AY8" s="4">
        <v>3</v>
      </c>
      <c r="AZ8" s="4">
        <v>3</v>
      </c>
      <c r="BA8" s="4">
        <v>1</v>
      </c>
    </row>
    <row r="9" spans="1:53" ht="12.75" x14ac:dyDescent="0.2">
      <c r="A9" s="6">
        <v>8</v>
      </c>
      <c r="B9" s="6">
        <v>75</v>
      </c>
      <c r="C9" s="6">
        <v>1</v>
      </c>
      <c r="D9" s="6">
        <v>0</v>
      </c>
      <c r="E9" s="6">
        <v>0</v>
      </c>
      <c r="F9" s="6">
        <v>1</v>
      </c>
      <c r="G9" s="6">
        <v>1</v>
      </c>
      <c r="H9" s="6">
        <v>1</v>
      </c>
      <c r="I9" s="6">
        <v>3</v>
      </c>
      <c r="J9" s="6">
        <v>7</v>
      </c>
      <c r="K9" s="6">
        <v>0</v>
      </c>
      <c r="L9" s="6">
        <v>4</v>
      </c>
      <c r="M9" s="6">
        <v>0</v>
      </c>
      <c r="N9" s="6">
        <v>1</v>
      </c>
      <c r="O9" s="6">
        <v>1</v>
      </c>
      <c r="P9" s="6">
        <v>5</v>
      </c>
      <c r="Q9" s="6">
        <v>1</v>
      </c>
      <c r="R9" s="6">
        <v>0</v>
      </c>
      <c r="S9" s="4">
        <v>4</v>
      </c>
      <c r="T9" s="4">
        <v>4</v>
      </c>
      <c r="U9" s="4">
        <v>4</v>
      </c>
      <c r="V9" s="4">
        <v>1</v>
      </c>
      <c r="W9" s="4">
        <v>4</v>
      </c>
      <c r="X9" s="4">
        <v>3</v>
      </c>
      <c r="Y9" s="4">
        <v>3</v>
      </c>
      <c r="Z9" s="4">
        <v>3</v>
      </c>
      <c r="AA9" s="4">
        <v>3</v>
      </c>
      <c r="AB9" s="4">
        <v>3</v>
      </c>
      <c r="AC9" s="4">
        <v>3</v>
      </c>
      <c r="AD9" s="4">
        <v>4</v>
      </c>
      <c r="AE9" s="4">
        <v>4</v>
      </c>
      <c r="AF9" s="4">
        <v>4</v>
      </c>
      <c r="AG9" s="4">
        <v>2</v>
      </c>
      <c r="AH9" s="4">
        <v>3</v>
      </c>
      <c r="AI9" s="4">
        <v>4</v>
      </c>
      <c r="AJ9" s="4">
        <v>4</v>
      </c>
      <c r="AK9" s="4">
        <v>2</v>
      </c>
      <c r="AL9" s="4">
        <v>2</v>
      </c>
      <c r="AM9" s="4">
        <v>2</v>
      </c>
      <c r="AN9" s="4">
        <v>2</v>
      </c>
      <c r="AO9" s="4">
        <v>2</v>
      </c>
      <c r="AP9" s="4">
        <v>2</v>
      </c>
      <c r="AQ9" s="4">
        <v>2</v>
      </c>
      <c r="AR9" s="4">
        <v>3</v>
      </c>
      <c r="AS9" s="4">
        <v>3</v>
      </c>
      <c r="AT9" s="4">
        <v>3</v>
      </c>
      <c r="AU9" s="4">
        <v>2</v>
      </c>
      <c r="AV9" s="4">
        <v>4</v>
      </c>
      <c r="AW9" s="4">
        <v>2</v>
      </c>
      <c r="AX9" s="4">
        <v>2</v>
      </c>
      <c r="AY9" s="4">
        <v>4</v>
      </c>
      <c r="AZ9" s="4">
        <v>4</v>
      </c>
      <c r="BA9" s="4">
        <v>3</v>
      </c>
    </row>
    <row r="10" spans="1:53" ht="12.75" x14ac:dyDescent="0.2">
      <c r="A10" s="6">
        <v>9</v>
      </c>
      <c r="B10" s="6">
        <v>46</v>
      </c>
      <c r="C10" s="6">
        <v>1</v>
      </c>
      <c r="D10" s="6">
        <v>0</v>
      </c>
      <c r="E10" s="6">
        <v>0</v>
      </c>
      <c r="F10" s="6">
        <v>1</v>
      </c>
      <c r="G10" s="6">
        <v>1</v>
      </c>
      <c r="H10" s="6">
        <v>0</v>
      </c>
      <c r="I10" s="6">
        <v>1</v>
      </c>
      <c r="J10" s="6">
        <v>1</v>
      </c>
      <c r="K10" s="6">
        <v>0</v>
      </c>
      <c r="L10" s="6">
        <v>3</v>
      </c>
      <c r="M10" s="6">
        <v>0</v>
      </c>
      <c r="N10" s="6">
        <v>1</v>
      </c>
      <c r="O10" s="6">
        <v>1</v>
      </c>
      <c r="P10" s="6">
        <v>3</v>
      </c>
      <c r="Q10" s="6">
        <v>0</v>
      </c>
      <c r="R10" s="6">
        <v>0</v>
      </c>
      <c r="S10" s="4">
        <v>1</v>
      </c>
      <c r="T10" s="4">
        <v>1</v>
      </c>
      <c r="U10" s="4">
        <v>2</v>
      </c>
      <c r="V10" s="4">
        <v>1</v>
      </c>
      <c r="W10" s="4">
        <v>3</v>
      </c>
      <c r="X10" s="4">
        <v>3</v>
      </c>
      <c r="Y10" s="4">
        <v>2</v>
      </c>
      <c r="Z10" s="4">
        <v>1</v>
      </c>
      <c r="AA10" s="4">
        <v>1</v>
      </c>
      <c r="AB10" s="4">
        <v>2</v>
      </c>
      <c r="AC10" s="4">
        <v>2</v>
      </c>
      <c r="AD10" s="4">
        <v>2</v>
      </c>
      <c r="AE10" s="4">
        <v>2</v>
      </c>
      <c r="AF10" s="4">
        <v>2</v>
      </c>
      <c r="AG10" s="4">
        <v>6</v>
      </c>
      <c r="AH10" s="4">
        <v>1</v>
      </c>
      <c r="AI10" s="4">
        <v>1</v>
      </c>
      <c r="AJ10" s="4">
        <v>1</v>
      </c>
      <c r="AK10" s="4">
        <v>2</v>
      </c>
      <c r="AL10" s="4">
        <v>1</v>
      </c>
      <c r="AM10" s="4">
        <v>2</v>
      </c>
      <c r="AN10" s="4">
        <v>2</v>
      </c>
      <c r="AO10" s="4">
        <v>1</v>
      </c>
      <c r="AP10" s="4">
        <v>1</v>
      </c>
      <c r="AQ10" s="4">
        <v>1</v>
      </c>
      <c r="AR10" s="4">
        <v>1</v>
      </c>
      <c r="AS10" s="4">
        <v>1</v>
      </c>
      <c r="AT10" s="4">
        <v>1</v>
      </c>
      <c r="AU10" s="4">
        <v>1</v>
      </c>
      <c r="AV10" s="4">
        <v>1</v>
      </c>
      <c r="AW10" s="4">
        <v>1</v>
      </c>
      <c r="AX10" s="4">
        <v>1</v>
      </c>
      <c r="AY10" s="4">
        <v>1</v>
      </c>
      <c r="AZ10" s="4">
        <v>1</v>
      </c>
      <c r="BA10" s="4">
        <v>1</v>
      </c>
    </row>
    <row r="11" spans="1:53" ht="12.75" x14ac:dyDescent="0.2">
      <c r="A11" s="6">
        <v>10</v>
      </c>
      <c r="B11" s="6">
        <v>57</v>
      </c>
      <c r="C11" s="6">
        <v>1</v>
      </c>
      <c r="D11" s="6">
        <v>0</v>
      </c>
      <c r="E11" s="6">
        <v>0</v>
      </c>
      <c r="F11" s="6">
        <v>1</v>
      </c>
      <c r="G11" s="6">
        <v>1</v>
      </c>
      <c r="H11" s="6">
        <v>1</v>
      </c>
      <c r="I11" s="6">
        <v>3</v>
      </c>
      <c r="J11" s="6">
        <v>3</v>
      </c>
      <c r="K11" s="6">
        <v>0</v>
      </c>
      <c r="L11" s="6">
        <v>4</v>
      </c>
      <c r="M11" s="6">
        <v>0</v>
      </c>
      <c r="N11" s="6">
        <v>0</v>
      </c>
      <c r="O11" s="6">
        <v>0</v>
      </c>
      <c r="P11" s="6">
        <v>30</v>
      </c>
      <c r="Q11" s="6">
        <v>0</v>
      </c>
      <c r="R11" s="6">
        <v>0</v>
      </c>
      <c r="S11" s="4">
        <v>1</v>
      </c>
      <c r="T11" s="4">
        <v>1</v>
      </c>
      <c r="U11" s="4">
        <v>2</v>
      </c>
      <c r="V11" s="4">
        <v>1</v>
      </c>
      <c r="W11" s="4">
        <v>2</v>
      </c>
      <c r="X11" s="4">
        <v>2</v>
      </c>
      <c r="Y11" s="4">
        <v>2</v>
      </c>
      <c r="Z11" s="4">
        <v>1</v>
      </c>
      <c r="AA11" s="4">
        <v>1</v>
      </c>
      <c r="AB11" s="4">
        <v>2</v>
      </c>
      <c r="AC11" s="4">
        <v>2</v>
      </c>
      <c r="AD11" s="4">
        <v>1</v>
      </c>
      <c r="AE11" s="4">
        <v>1</v>
      </c>
      <c r="AF11" s="4">
        <v>1</v>
      </c>
      <c r="AG11" s="4">
        <v>5</v>
      </c>
      <c r="AH11" s="4">
        <v>1</v>
      </c>
      <c r="AI11" s="4">
        <v>1</v>
      </c>
      <c r="AJ11" s="4">
        <v>2</v>
      </c>
      <c r="AK11" s="4">
        <v>1</v>
      </c>
      <c r="AL11" s="4">
        <v>1</v>
      </c>
      <c r="AM11" s="4">
        <v>2</v>
      </c>
      <c r="AN11" s="4">
        <v>2</v>
      </c>
      <c r="AO11" s="4">
        <v>2</v>
      </c>
      <c r="AP11" s="4">
        <v>2</v>
      </c>
      <c r="AQ11" s="4">
        <v>2</v>
      </c>
      <c r="AR11" s="4">
        <v>1</v>
      </c>
      <c r="AS11" s="4">
        <v>1</v>
      </c>
      <c r="AT11" s="4">
        <v>1</v>
      </c>
      <c r="AU11" s="4">
        <v>2</v>
      </c>
      <c r="AV11" s="4">
        <v>2</v>
      </c>
      <c r="AW11" s="4">
        <v>1</v>
      </c>
      <c r="AX11" s="4">
        <v>1</v>
      </c>
      <c r="AY11" s="4">
        <v>1</v>
      </c>
      <c r="AZ11" s="4">
        <v>1</v>
      </c>
      <c r="BA11" s="4">
        <v>1</v>
      </c>
    </row>
    <row r="12" spans="1:53" ht="12.75" x14ac:dyDescent="0.2">
      <c r="A12" s="6">
        <v>11</v>
      </c>
      <c r="B12" s="6">
        <v>60</v>
      </c>
      <c r="C12" s="6">
        <v>1</v>
      </c>
      <c r="D12" s="6">
        <v>0</v>
      </c>
      <c r="E12" s="6">
        <v>0</v>
      </c>
      <c r="F12" s="6">
        <v>1</v>
      </c>
      <c r="G12" s="6">
        <v>1</v>
      </c>
      <c r="H12" s="6">
        <v>1</v>
      </c>
      <c r="I12" s="6">
        <v>3</v>
      </c>
      <c r="J12" s="6">
        <v>1</v>
      </c>
      <c r="K12" s="6">
        <v>0</v>
      </c>
      <c r="L12" s="6">
        <v>2</v>
      </c>
      <c r="M12" s="6">
        <v>0</v>
      </c>
      <c r="N12" s="6">
        <v>0</v>
      </c>
      <c r="O12" s="6">
        <v>0</v>
      </c>
      <c r="P12" s="6">
        <v>14</v>
      </c>
      <c r="Q12" s="6">
        <v>1</v>
      </c>
      <c r="R12" s="6">
        <v>0</v>
      </c>
      <c r="S12" s="4">
        <v>2</v>
      </c>
      <c r="T12" s="4">
        <v>2</v>
      </c>
      <c r="U12" s="4">
        <v>2</v>
      </c>
      <c r="V12" s="4">
        <v>1</v>
      </c>
      <c r="W12" s="4">
        <v>1</v>
      </c>
      <c r="X12" s="4">
        <v>1</v>
      </c>
      <c r="Y12" s="4">
        <v>1</v>
      </c>
      <c r="Z12" s="4">
        <v>1</v>
      </c>
      <c r="AA12" s="4">
        <v>1</v>
      </c>
      <c r="AB12" s="4">
        <v>1</v>
      </c>
      <c r="AC12" s="4">
        <v>1</v>
      </c>
      <c r="AD12" s="4">
        <v>2</v>
      </c>
      <c r="AE12" s="4">
        <v>1</v>
      </c>
      <c r="AF12" s="4">
        <v>1</v>
      </c>
      <c r="AG12" s="4">
        <v>5</v>
      </c>
      <c r="AH12" s="4">
        <v>1</v>
      </c>
      <c r="AI12" s="4">
        <v>1</v>
      </c>
      <c r="AJ12" s="4">
        <v>1</v>
      </c>
      <c r="AK12" s="4">
        <v>2</v>
      </c>
      <c r="AL12" s="4">
        <v>1</v>
      </c>
      <c r="AM12" s="4">
        <v>2</v>
      </c>
      <c r="AN12" s="4">
        <v>2</v>
      </c>
      <c r="AO12" s="4">
        <v>2</v>
      </c>
      <c r="AP12" s="4">
        <v>1</v>
      </c>
      <c r="AQ12" s="4">
        <v>1</v>
      </c>
      <c r="AR12" s="4">
        <v>1</v>
      </c>
      <c r="AS12" s="4">
        <v>1</v>
      </c>
      <c r="AT12" s="4">
        <v>1</v>
      </c>
      <c r="AU12" s="4">
        <v>1</v>
      </c>
      <c r="AV12" s="4">
        <v>1</v>
      </c>
      <c r="AW12" s="4">
        <v>1</v>
      </c>
      <c r="AX12" s="4">
        <v>1</v>
      </c>
      <c r="AY12" s="4">
        <v>2</v>
      </c>
      <c r="AZ12" s="4">
        <v>2</v>
      </c>
      <c r="BA12" s="4">
        <v>1</v>
      </c>
    </row>
    <row r="13" spans="1:53" ht="12.75" x14ac:dyDescent="0.2">
      <c r="A13" s="6">
        <v>12</v>
      </c>
      <c r="B13" s="6">
        <v>38</v>
      </c>
      <c r="C13" s="6">
        <v>1</v>
      </c>
      <c r="D13" s="6">
        <v>0</v>
      </c>
      <c r="E13" s="6">
        <v>0</v>
      </c>
      <c r="F13" s="6">
        <v>1</v>
      </c>
      <c r="G13" s="6">
        <v>1</v>
      </c>
      <c r="H13" s="6">
        <v>0</v>
      </c>
      <c r="I13" s="6">
        <v>0</v>
      </c>
      <c r="J13" s="6">
        <v>1</v>
      </c>
      <c r="K13" s="6">
        <v>0</v>
      </c>
      <c r="L13" s="6">
        <v>4</v>
      </c>
      <c r="M13" s="6">
        <v>1</v>
      </c>
      <c r="N13" s="6">
        <v>0</v>
      </c>
      <c r="O13" s="6">
        <v>0</v>
      </c>
      <c r="P13" s="6">
        <v>6</v>
      </c>
      <c r="Q13" s="6">
        <v>0</v>
      </c>
      <c r="R13" s="6">
        <v>0</v>
      </c>
      <c r="S13" s="4">
        <v>4</v>
      </c>
      <c r="T13" s="4">
        <v>4</v>
      </c>
      <c r="U13" s="4">
        <v>4</v>
      </c>
      <c r="V13" s="4">
        <v>1</v>
      </c>
      <c r="W13" s="4">
        <v>4</v>
      </c>
      <c r="X13" s="4">
        <v>1</v>
      </c>
      <c r="Y13" s="4">
        <v>4</v>
      </c>
      <c r="Z13" s="4">
        <v>3</v>
      </c>
      <c r="AA13" s="4">
        <v>1</v>
      </c>
      <c r="AB13" s="4">
        <v>1</v>
      </c>
      <c r="AC13" s="4">
        <v>3</v>
      </c>
      <c r="AD13" s="4">
        <v>3</v>
      </c>
      <c r="AE13" s="4">
        <v>3</v>
      </c>
      <c r="AF13" s="4">
        <v>3</v>
      </c>
      <c r="AG13" s="4">
        <v>3</v>
      </c>
      <c r="AH13" s="4">
        <v>3</v>
      </c>
      <c r="AI13" s="4">
        <v>3</v>
      </c>
      <c r="AJ13" s="4">
        <v>3</v>
      </c>
      <c r="AK13" s="4">
        <v>3</v>
      </c>
      <c r="AL13" s="4">
        <v>3</v>
      </c>
      <c r="AM13" s="4">
        <v>1</v>
      </c>
      <c r="AN13" s="4">
        <v>1</v>
      </c>
      <c r="AO13" s="4">
        <v>1</v>
      </c>
      <c r="AP13" s="4">
        <v>1</v>
      </c>
      <c r="AQ13" s="4">
        <v>3</v>
      </c>
      <c r="AR13" s="4">
        <v>1</v>
      </c>
      <c r="AS13" s="4">
        <v>2</v>
      </c>
      <c r="AT13" s="4">
        <v>1</v>
      </c>
      <c r="AU13" s="4">
        <v>1</v>
      </c>
      <c r="AV13" s="4">
        <v>4</v>
      </c>
      <c r="AW13" s="4">
        <v>1</v>
      </c>
      <c r="AX13" s="4">
        <v>1</v>
      </c>
      <c r="AY13" s="4">
        <v>4</v>
      </c>
      <c r="AZ13" s="4">
        <v>4</v>
      </c>
      <c r="BA13" s="4">
        <v>3</v>
      </c>
    </row>
    <row r="14" spans="1:53" ht="12.75" x14ac:dyDescent="0.2">
      <c r="A14" s="6">
        <v>13</v>
      </c>
      <c r="B14" s="6">
        <v>67</v>
      </c>
      <c r="C14" s="6">
        <v>0</v>
      </c>
      <c r="D14" s="6">
        <v>0</v>
      </c>
      <c r="E14" s="6">
        <v>0</v>
      </c>
      <c r="F14" s="6">
        <v>1</v>
      </c>
      <c r="G14" s="6">
        <v>1</v>
      </c>
      <c r="H14" s="6">
        <v>0</v>
      </c>
      <c r="I14" s="6">
        <v>4</v>
      </c>
      <c r="J14" s="6">
        <v>10</v>
      </c>
      <c r="K14" s="6">
        <v>0</v>
      </c>
      <c r="L14" s="6">
        <v>2</v>
      </c>
      <c r="M14" s="6">
        <v>0</v>
      </c>
      <c r="N14" s="6">
        <v>0</v>
      </c>
      <c r="O14" s="6">
        <v>0</v>
      </c>
      <c r="P14" s="6">
        <v>30</v>
      </c>
      <c r="Q14" s="6">
        <v>1</v>
      </c>
      <c r="R14" s="6">
        <v>0</v>
      </c>
      <c r="S14" s="4">
        <v>1</v>
      </c>
      <c r="T14" s="4">
        <v>2</v>
      </c>
      <c r="U14" s="4">
        <v>2</v>
      </c>
      <c r="V14" s="4">
        <v>1</v>
      </c>
      <c r="W14" s="4">
        <v>1</v>
      </c>
      <c r="X14" s="4">
        <v>1</v>
      </c>
      <c r="Y14" s="4">
        <v>1</v>
      </c>
      <c r="Z14" s="4">
        <v>1</v>
      </c>
      <c r="AA14" s="4">
        <v>1</v>
      </c>
      <c r="AB14" s="4">
        <v>1</v>
      </c>
      <c r="AC14" s="4">
        <v>1</v>
      </c>
      <c r="AD14" s="4">
        <v>1</v>
      </c>
      <c r="AE14" s="4">
        <v>1</v>
      </c>
      <c r="AF14" s="4">
        <v>1</v>
      </c>
      <c r="AG14" s="4">
        <v>5</v>
      </c>
      <c r="AH14" s="4">
        <v>1</v>
      </c>
      <c r="AI14" s="4">
        <v>1</v>
      </c>
      <c r="AJ14" s="4">
        <v>1</v>
      </c>
      <c r="AK14" s="4">
        <v>1</v>
      </c>
      <c r="AL14" s="4">
        <v>1</v>
      </c>
      <c r="AM14" s="4">
        <v>1</v>
      </c>
      <c r="AN14" s="4">
        <v>1</v>
      </c>
      <c r="AO14" s="4">
        <v>1</v>
      </c>
      <c r="AP14" s="4">
        <v>1</v>
      </c>
      <c r="AQ14" s="4">
        <v>2</v>
      </c>
      <c r="AR14" s="4">
        <v>1</v>
      </c>
      <c r="AS14" s="4">
        <v>1</v>
      </c>
      <c r="AT14" s="4">
        <v>1</v>
      </c>
      <c r="AU14" s="4">
        <v>1</v>
      </c>
      <c r="AV14" s="4">
        <v>2</v>
      </c>
      <c r="AW14" s="4">
        <v>1</v>
      </c>
      <c r="AX14" s="4">
        <v>1</v>
      </c>
      <c r="AY14" s="4">
        <v>1</v>
      </c>
      <c r="AZ14" s="4">
        <v>1</v>
      </c>
      <c r="BA14" s="4">
        <v>1</v>
      </c>
    </row>
    <row r="15" spans="1:53" ht="12.75" x14ac:dyDescent="0.2">
      <c r="A15" s="6">
        <v>14</v>
      </c>
      <c r="B15" s="6">
        <v>70</v>
      </c>
      <c r="C15" s="6">
        <v>1</v>
      </c>
      <c r="D15" s="6">
        <v>0</v>
      </c>
      <c r="E15" s="6">
        <v>0</v>
      </c>
      <c r="F15" s="6">
        <v>1</v>
      </c>
      <c r="G15" s="6">
        <v>1</v>
      </c>
      <c r="H15" s="6">
        <v>0</v>
      </c>
      <c r="I15" s="6">
        <v>0</v>
      </c>
      <c r="J15" s="6">
        <v>4</v>
      </c>
      <c r="K15" s="6">
        <v>0</v>
      </c>
      <c r="L15" s="6">
        <v>3</v>
      </c>
      <c r="M15" s="6">
        <v>0</v>
      </c>
      <c r="N15" s="6">
        <v>0</v>
      </c>
      <c r="O15" s="6">
        <v>0</v>
      </c>
      <c r="P15" s="6">
        <v>14</v>
      </c>
      <c r="Q15" s="6">
        <v>1</v>
      </c>
      <c r="R15" s="6">
        <v>0</v>
      </c>
      <c r="S15" s="4">
        <v>3</v>
      </c>
      <c r="T15" s="4">
        <v>3</v>
      </c>
      <c r="U15" s="4">
        <v>3</v>
      </c>
      <c r="V15" s="4">
        <v>1</v>
      </c>
      <c r="W15" s="4">
        <v>3</v>
      </c>
      <c r="X15" s="4">
        <v>2</v>
      </c>
      <c r="Y15" s="4">
        <v>2</v>
      </c>
      <c r="Z15" s="4">
        <v>1</v>
      </c>
      <c r="AA15" s="4">
        <v>1</v>
      </c>
      <c r="AB15" s="4">
        <v>1</v>
      </c>
      <c r="AC15" s="4">
        <v>2</v>
      </c>
      <c r="AD15" s="4">
        <v>2</v>
      </c>
      <c r="AE15" s="4">
        <v>2</v>
      </c>
      <c r="AF15" s="4">
        <v>2</v>
      </c>
      <c r="AG15" s="4">
        <v>5</v>
      </c>
      <c r="AH15" s="4">
        <v>1</v>
      </c>
      <c r="AI15" s="4">
        <v>2</v>
      </c>
      <c r="AJ15" s="4">
        <v>1</v>
      </c>
      <c r="AK15" s="4">
        <v>2</v>
      </c>
      <c r="AL15" s="4">
        <v>1</v>
      </c>
      <c r="AM15" s="4">
        <v>2</v>
      </c>
      <c r="AN15" s="4">
        <v>2</v>
      </c>
      <c r="AO15" s="4">
        <v>2</v>
      </c>
      <c r="AP15" s="4">
        <v>1</v>
      </c>
      <c r="AQ15" s="4">
        <v>2</v>
      </c>
      <c r="AR15" s="4">
        <v>1</v>
      </c>
      <c r="AS15" s="4">
        <v>1</v>
      </c>
      <c r="AT15" s="4">
        <v>1</v>
      </c>
      <c r="AU15" s="4">
        <v>2</v>
      </c>
      <c r="AV15" s="4">
        <v>2</v>
      </c>
      <c r="AW15" s="4">
        <v>1</v>
      </c>
      <c r="AX15" s="4">
        <v>1</v>
      </c>
      <c r="AY15" s="4">
        <v>3</v>
      </c>
      <c r="AZ15" s="4">
        <v>3</v>
      </c>
      <c r="BA15" s="4">
        <v>2</v>
      </c>
    </row>
    <row r="16" spans="1:53" ht="12.75" x14ac:dyDescent="0.2">
      <c r="A16" s="6">
        <v>15</v>
      </c>
      <c r="B16" s="6">
        <v>59</v>
      </c>
      <c r="C16" s="6">
        <v>0</v>
      </c>
      <c r="D16" s="6">
        <v>1</v>
      </c>
      <c r="E16" s="6">
        <v>0</v>
      </c>
      <c r="F16" s="6">
        <v>1</v>
      </c>
      <c r="G16" s="6">
        <v>1</v>
      </c>
      <c r="H16" s="6">
        <v>0</v>
      </c>
      <c r="I16" s="6">
        <v>1</v>
      </c>
      <c r="J16" s="6">
        <v>2</v>
      </c>
      <c r="K16" s="6">
        <v>0</v>
      </c>
      <c r="L16" s="6">
        <v>1</v>
      </c>
      <c r="M16" s="6">
        <v>1</v>
      </c>
      <c r="N16" s="6">
        <v>0</v>
      </c>
      <c r="O16" s="6">
        <v>0</v>
      </c>
      <c r="P16" s="6">
        <v>600</v>
      </c>
      <c r="Q16" s="6">
        <v>1</v>
      </c>
      <c r="R16" s="6">
        <v>0</v>
      </c>
      <c r="S16" s="4">
        <v>1</v>
      </c>
      <c r="T16" s="4">
        <v>1</v>
      </c>
      <c r="U16" s="4">
        <v>1</v>
      </c>
      <c r="V16" s="4">
        <v>1</v>
      </c>
      <c r="W16" s="4">
        <v>2</v>
      </c>
      <c r="X16" s="4">
        <v>2</v>
      </c>
      <c r="Y16" s="4">
        <v>2</v>
      </c>
      <c r="Z16" s="4">
        <v>1</v>
      </c>
      <c r="AA16" s="4">
        <v>1</v>
      </c>
      <c r="AB16" s="4">
        <v>2</v>
      </c>
      <c r="AC16" s="4">
        <v>1</v>
      </c>
      <c r="AD16" s="4">
        <v>1</v>
      </c>
      <c r="AE16" s="4">
        <v>1</v>
      </c>
      <c r="AF16" s="4">
        <v>1</v>
      </c>
      <c r="AG16" s="4">
        <v>4</v>
      </c>
      <c r="AH16" s="4">
        <v>1</v>
      </c>
      <c r="AI16" s="4">
        <v>1</v>
      </c>
      <c r="AJ16" s="4">
        <v>1</v>
      </c>
      <c r="AK16" s="4">
        <v>1</v>
      </c>
      <c r="AL16" s="4">
        <v>1</v>
      </c>
      <c r="AM16" s="4">
        <v>1</v>
      </c>
      <c r="AN16" s="4">
        <v>1</v>
      </c>
      <c r="AO16" s="4">
        <v>1</v>
      </c>
      <c r="AP16" s="4">
        <v>1</v>
      </c>
      <c r="AQ16" s="4">
        <v>1</v>
      </c>
      <c r="AR16" s="4">
        <v>2</v>
      </c>
      <c r="AS16" s="4">
        <v>1</v>
      </c>
      <c r="AT16" s="4">
        <v>2</v>
      </c>
      <c r="AU16" s="4">
        <v>2</v>
      </c>
      <c r="AV16" s="4">
        <v>1</v>
      </c>
      <c r="AW16" s="4">
        <v>1</v>
      </c>
      <c r="AX16" s="4">
        <v>1</v>
      </c>
      <c r="AY16" s="4">
        <v>1</v>
      </c>
      <c r="AZ16" s="4">
        <v>2</v>
      </c>
      <c r="BA16" s="4">
        <v>2</v>
      </c>
    </row>
    <row r="17" spans="1:53" ht="12.75" x14ac:dyDescent="0.2">
      <c r="A17" s="6">
        <v>16</v>
      </c>
      <c r="B17" s="6">
        <v>64</v>
      </c>
      <c r="C17" s="6">
        <v>1</v>
      </c>
      <c r="D17" s="6">
        <v>0</v>
      </c>
      <c r="E17" s="6">
        <v>0</v>
      </c>
      <c r="F17" s="6">
        <v>1</v>
      </c>
      <c r="G17" s="6">
        <v>3</v>
      </c>
      <c r="H17" s="6">
        <v>0</v>
      </c>
      <c r="I17" s="6">
        <v>0</v>
      </c>
      <c r="J17" s="6">
        <v>1</v>
      </c>
      <c r="K17" s="6">
        <v>0</v>
      </c>
      <c r="L17" s="6">
        <v>1</v>
      </c>
      <c r="M17" s="6">
        <v>1</v>
      </c>
      <c r="N17" s="6">
        <v>1</v>
      </c>
      <c r="O17" s="6">
        <v>1</v>
      </c>
      <c r="P17" s="6">
        <v>7</v>
      </c>
      <c r="Q17" s="6">
        <v>1</v>
      </c>
      <c r="R17" s="6">
        <v>0</v>
      </c>
      <c r="S17" s="4">
        <v>1</v>
      </c>
      <c r="T17" s="4">
        <v>1</v>
      </c>
      <c r="U17" s="4">
        <v>1</v>
      </c>
      <c r="V17" s="4">
        <v>1</v>
      </c>
      <c r="W17" s="4">
        <v>1</v>
      </c>
      <c r="X17" s="4">
        <v>1</v>
      </c>
      <c r="Y17" s="4">
        <v>1</v>
      </c>
      <c r="Z17" s="4">
        <v>1</v>
      </c>
      <c r="AA17" s="4">
        <v>1</v>
      </c>
      <c r="AB17" s="4">
        <v>1</v>
      </c>
      <c r="AC17" s="4">
        <v>1</v>
      </c>
      <c r="AD17" s="4">
        <v>1</v>
      </c>
      <c r="AE17" s="4">
        <v>1</v>
      </c>
      <c r="AF17" s="4">
        <v>1</v>
      </c>
      <c r="AG17" s="4">
        <v>6</v>
      </c>
      <c r="AH17" s="4">
        <v>1</v>
      </c>
      <c r="AI17" s="4">
        <v>1</v>
      </c>
      <c r="AJ17" s="4">
        <v>1</v>
      </c>
      <c r="AK17" s="4">
        <v>1</v>
      </c>
      <c r="AL17" s="4">
        <v>1</v>
      </c>
      <c r="AM17" s="4">
        <v>1</v>
      </c>
      <c r="AN17" s="4">
        <v>1</v>
      </c>
      <c r="AO17" s="4">
        <v>1</v>
      </c>
      <c r="AP17" s="4">
        <v>1</v>
      </c>
      <c r="AQ17" s="4">
        <v>1</v>
      </c>
      <c r="AR17" s="4">
        <v>1</v>
      </c>
      <c r="AS17" s="4">
        <v>1</v>
      </c>
      <c r="AT17" s="4">
        <v>1</v>
      </c>
      <c r="AU17" s="4">
        <v>1</v>
      </c>
      <c r="AV17" s="4">
        <v>1</v>
      </c>
      <c r="AW17" s="4">
        <v>1</v>
      </c>
      <c r="AX17" s="4">
        <v>1</v>
      </c>
      <c r="AY17" s="4">
        <v>1</v>
      </c>
      <c r="AZ17" s="4">
        <v>1</v>
      </c>
      <c r="BA17" s="4">
        <v>1</v>
      </c>
    </row>
    <row r="18" spans="1:53" ht="12.75" x14ac:dyDescent="0.2">
      <c r="A18" s="6">
        <v>17</v>
      </c>
      <c r="B18" s="6">
        <v>40</v>
      </c>
      <c r="C18" s="6">
        <v>1</v>
      </c>
      <c r="D18" s="6">
        <v>0</v>
      </c>
      <c r="E18" s="6">
        <v>0</v>
      </c>
      <c r="F18" s="6">
        <v>0</v>
      </c>
      <c r="G18" s="6">
        <v>1</v>
      </c>
      <c r="H18" s="6">
        <v>0</v>
      </c>
      <c r="I18" s="6">
        <v>0</v>
      </c>
      <c r="J18" s="6">
        <v>1</v>
      </c>
      <c r="K18" s="6">
        <v>0</v>
      </c>
      <c r="L18" s="6">
        <v>1</v>
      </c>
      <c r="M18" s="6">
        <v>1</v>
      </c>
      <c r="N18" s="6">
        <v>1</v>
      </c>
      <c r="O18" s="6">
        <v>1</v>
      </c>
      <c r="P18" s="6">
        <v>49</v>
      </c>
      <c r="Q18" s="6">
        <v>0</v>
      </c>
      <c r="R18" s="6">
        <v>0</v>
      </c>
      <c r="S18" s="4">
        <v>1</v>
      </c>
      <c r="T18" s="4">
        <v>1</v>
      </c>
      <c r="U18" s="4">
        <v>1</v>
      </c>
      <c r="V18" s="4">
        <v>1</v>
      </c>
      <c r="W18" s="4">
        <v>2</v>
      </c>
      <c r="X18" s="4">
        <v>1</v>
      </c>
      <c r="Y18" s="4">
        <v>2</v>
      </c>
      <c r="Z18" s="4">
        <v>1</v>
      </c>
      <c r="AA18" s="4">
        <v>1</v>
      </c>
      <c r="AB18" s="4">
        <v>1</v>
      </c>
      <c r="AC18" s="4">
        <v>1</v>
      </c>
      <c r="AD18" s="4">
        <v>2</v>
      </c>
      <c r="AE18" s="4">
        <v>1</v>
      </c>
      <c r="AF18" s="4">
        <v>1</v>
      </c>
      <c r="AG18" s="4">
        <v>4</v>
      </c>
      <c r="AH18" s="4">
        <v>1</v>
      </c>
      <c r="AI18" s="4">
        <v>1</v>
      </c>
      <c r="AJ18" s="4">
        <v>1</v>
      </c>
      <c r="AK18" s="4">
        <v>2</v>
      </c>
      <c r="AL18" s="4">
        <v>1</v>
      </c>
      <c r="AM18" s="4">
        <v>1</v>
      </c>
      <c r="AN18" s="4">
        <v>1</v>
      </c>
      <c r="AO18" s="4">
        <v>1</v>
      </c>
      <c r="AP18" s="4">
        <v>1</v>
      </c>
      <c r="AQ18" s="4">
        <v>1</v>
      </c>
      <c r="AR18" s="4">
        <v>1</v>
      </c>
      <c r="AS18" s="4">
        <v>1</v>
      </c>
      <c r="AT18" s="4">
        <v>1</v>
      </c>
      <c r="AU18" s="4">
        <v>1</v>
      </c>
      <c r="AV18" s="4">
        <v>1</v>
      </c>
      <c r="AW18" s="4">
        <v>1</v>
      </c>
      <c r="AX18" s="4">
        <v>1</v>
      </c>
      <c r="AY18" s="4">
        <v>1</v>
      </c>
      <c r="AZ18" s="4">
        <v>1</v>
      </c>
      <c r="BA18" s="4">
        <v>1</v>
      </c>
    </row>
    <row r="19" spans="1:53" ht="12.75" x14ac:dyDescent="0.2">
      <c r="A19" s="6">
        <v>18</v>
      </c>
      <c r="B19" s="6">
        <v>56</v>
      </c>
      <c r="C19" s="6">
        <v>1</v>
      </c>
      <c r="D19" s="6">
        <v>0</v>
      </c>
      <c r="E19" s="6">
        <v>1</v>
      </c>
      <c r="F19" s="6">
        <v>1</v>
      </c>
      <c r="G19" s="6">
        <v>1</v>
      </c>
      <c r="H19" s="6">
        <v>0</v>
      </c>
      <c r="I19" s="6">
        <v>4</v>
      </c>
      <c r="J19" s="6">
        <v>1</v>
      </c>
      <c r="K19" s="6">
        <v>0</v>
      </c>
      <c r="L19" s="6">
        <v>2</v>
      </c>
      <c r="M19" s="6">
        <v>0</v>
      </c>
      <c r="N19" s="6">
        <v>0</v>
      </c>
      <c r="O19" s="6">
        <v>0</v>
      </c>
      <c r="P19" s="6">
        <v>10</v>
      </c>
      <c r="Q19" s="6">
        <v>0</v>
      </c>
      <c r="R19" s="6">
        <v>0</v>
      </c>
      <c r="S19" s="4">
        <v>3</v>
      </c>
      <c r="T19" s="4">
        <v>3</v>
      </c>
      <c r="U19" s="4">
        <v>2</v>
      </c>
      <c r="V19" s="4">
        <v>2</v>
      </c>
      <c r="W19" s="4">
        <v>3</v>
      </c>
      <c r="X19" s="4">
        <v>3</v>
      </c>
      <c r="Y19" s="4">
        <v>3</v>
      </c>
      <c r="Z19" s="4">
        <v>2</v>
      </c>
      <c r="AA19" s="4">
        <v>1</v>
      </c>
      <c r="AB19" s="4">
        <v>2</v>
      </c>
      <c r="AC19" s="4">
        <v>3</v>
      </c>
      <c r="AD19" s="4">
        <v>3</v>
      </c>
      <c r="AE19" s="4">
        <v>2</v>
      </c>
      <c r="AF19" s="4">
        <v>2</v>
      </c>
      <c r="AG19" s="4">
        <v>2</v>
      </c>
      <c r="AH19" s="4">
        <v>2</v>
      </c>
      <c r="AI19" s="4">
        <v>2</v>
      </c>
      <c r="AJ19" s="4">
        <v>2</v>
      </c>
      <c r="AK19" s="4">
        <v>1</v>
      </c>
      <c r="AL19" s="4">
        <v>2</v>
      </c>
      <c r="AM19" s="4">
        <v>2</v>
      </c>
      <c r="AN19" s="4">
        <v>2</v>
      </c>
      <c r="AO19" s="4">
        <v>2</v>
      </c>
      <c r="AP19" s="4">
        <v>1</v>
      </c>
      <c r="AQ19" s="4">
        <v>3</v>
      </c>
      <c r="AR19" s="4">
        <v>3</v>
      </c>
      <c r="AS19" s="4">
        <v>3</v>
      </c>
      <c r="AT19" s="4">
        <v>2</v>
      </c>
      <c r="AU19" s="4">
        <v>2</v>
      </c>
      <c r="AV19" s="4">
        <v>3</v>
      </c>
      <c r="AW19" s="4">
        <v>1</v>
      </c>
      <c r="AX19" s="4">
        <v>1</v>
      </c>
      <c r="AY19" s="4">
        <v>3</v>
      </c>
      <c r="AZ19" s="4">
        <v>3</v>
      </c>
      <c r="BA19" s="4">
        <v>3</v>
      </c>
    </row>
    <row r="20" spans="1:53" ht="12.75" x14ac:dyDescent="0.2">
      <c r="A20" s="6">
        <v>19</v>
      </c>
      <c r="B20" s="6">
        <v>52</v>
      </c>
      <c r="C20" s="6">
        <v>1</v>
      </c>
      <c r="D20" s="6">
        <v>0</v>
      </c>
      <c r="E20" s="6">
        <v>0</v>
      </c>
      <c r="F20" s="6">
        <v>1</v>
      </c>
      <c r="G20" s="6">
        <v>1</v>
      </c>
      <c r="H20" s="6">
        <v>1</v>
      </c>
      <c r="I20" s="6">
        <v>3</v>
      </c>
      <c r="J20" s="6">
        <v>1</v>
      </c>
      <c r="K20" s="6">
        <v>0</v>
      </c>
      <c r="L20" s="6">
        <v>2</v>
      </c>
      <c r="M20" s="6">
        <v>0</v>
      </c>
      <c r="N20" s="6">
        <v>0</v>
      </c>
      <c r="O20" s="6">
        <v>0</v>
      </c>
      <c r="P20" s="6">
        <v>14</v>
      </c>
      <c r="Q20" s="6">
        <v>1</v>
      </c>
      <c r="R20" s="6">
        <v>0</v>
      </c>
      <c r="S20" s="4">
        <v>1</v>
      </c>
      <c r="T20" s="4">
        <v>1</v>
      </c>
      <c r="U20" s="4">
        <v>1</v>
      </c>
      <c r="V20" s="4">
        <v>1</v>
      </c>
      <c r="W20" s="4">
        <v>1</v>
      </c>
      <c r="X20" s="4">
        <v>1</v>
      </c>
      <c r="Y20" s="4">
        <v>1</v>
      </c>
      <c r="Z20" s="4">
        <v>1</v>
      </c>
      <c r="AA20" s="4">
        <v>1</v>
      </c>
      <c r="AB20" s="4">
        <v>1</v>
      </c>
      <c r="AC20" s="4">
        <v>2</v>
      </c>
      <c r="AD20" s="4">
        <v>1</v>
      </c>
      <c r="AE20" s="4">
        <v>1</v>
      </c>
      <c r="AF20" s="4">
        <v>1</v>
      </c>
      <c r="AG20" s="4">
        <v>4</v>
      </c>
      <c r="AH20" s="4">
        <v>1</v>
      </c>
      <c r="AI20" s="4">
        <v>1</v>
      </c>
      <c r="AJ20" s="4">
        <v>1</v>
      </c>
      <c r="AK20" s="4">
        <v>1</v>
      </c>
      <c r="AL20" s="4">
        <v>1</v>
      </c>
      <c r="AM20" s="4">
        <v>1</v>
      </c>
      <c r="AN20" s="4">
        <v>1</v>
      </c>
      <c r="AO20" s="4">
        <v>1</v>
      </c>
      <c r="AP20" s="4">
        <v>1</v>
      </c>
      <c r="AQ20" s="4">
        <v>1</v>
      </c>
      <c r="AR20" s="4">
        <v>1</v>
      </c>
      <c r="AS20" s="4">
        <v>1</v>
      </c>
      <c r="AT20" s="4">
        <v>1</v>
      </c>
      <c r="AU20" s="4">
        <v>1</v>
      </c>
      <c r="AV20" s="4">
        <v>1</v>
      </c>
      <c r="AW20" s="4">
        <v>1</v>
      </c>
      <c r="AX20" s="4">
        <v>1</v>
      </c>
      <c r="AY20" s="4">
        <v>1</v>
      </c>
      <c r="AZ20" s="4">
        <v>1</v>
      </c>
      <c r="BA20" s="4">
        <v>1</v>
      </c>
    </row>
    <row r="21" spans="1:53" ht="12.75" x14ac:dyDescent="0.2">
      <c r="A21" s="6">
        <v>20</v>
      </c>
      <c r="B21" s="6">
        <v>49</v>
      </c>
      <c r="C21" s="6">
        <v>1</v>
      </c>
      <c r="D21" s="6">
        <v>1</v>
      </c>
      <c r="E21" s="6">
        <v>0</v>
      </c>
      <c r="F21" s="6">
        <v>1</v>
      </c>
      <c r="G21" s="6">
        <v>1</v>
      </c>
      <c r="H21" s="6">
        <v>0</v>
      </c>
      <c r="I21" s="6">
        <v>0</v>
      </c>
      <c r="J21" s="6">
        <v>7</v>
      </c>
      <c r="K21" s="6">
        <v>0</v>
      </c>
      <c r="L21" s="6">
        <v>3</v>
      </c>
      <c r="M21" s="6">
        <v>0</v>
      </c>
      <c r="N21" s="6">
        <v>0</v>
      </c>
      <c r="O21" s="6">
        <v>0</v>
      </c>
      <c r="P21" s="6">
        <v>35</v>
      </c>
      <c r="Q21" s="6">
        <v>1</v>
      </c>
      <c r="R21" s="6">
        <v>0</v>
      </c>
      <c r="S21" s="4">
        <v>3</v>
      </c>
      <c r="T21" s="4">
        <v>3</v>
      </c>
      <c r="U21" s="4">
        <v>3</v>
      </c>
      <c r="V21" s="4">
        <v>1</v>
      </c>
      <c r="W21" s="4">
        <v>2</v>
      </c>
      <c r="X21" s="4">
        <v>3</v>
      </c>
      <c r="Y21" s="4">
        <v>1</v>
      </c>
      <c r="Z21" s="4">
        <v>1</v>
      </c>
      <c r="AA21" s="4">
        <v>1</v>
      </c>
      <c r="AB21" s="4">
        <v>3</v>
      </c>
      <c r="AC21" s="4">
        <v>2</v>
      </c>
      <c r="AD21" s="4">
        <v>1</v>
      </c>
      <c r="AE21" s="4">
        <v>2</v>
      </c>
      <c r="AF21" s="4">
        <v>2</v>
      </c>
      <c r="AG21" s="4">
        <v>3</v>
      </c>
      <c r="AH21" s="4">
        <v>2</v>
      </c>
      <c r="AI21" s="4">
        <v>2</v>
      </c>
      <c r="AJ21" s="4">
        <v>2</v>
      </c>
      <c r="AK21" s="4">
        <v>3</v>
      </c>
      <c r="AL21" s="4">
        <v>1</v>
      </c>
      <c r="AM21" s="4">
        <v>1</v>
      </c>
      <c r="AN21" s="4">
        <v>2</v>
      </c>
      <c r="AO21" s="4">
        <v>1</v>
      </c>
      <c r="AP21" s="4">
        <v>1</v>
      </c>
      <c r="AQ21" s="4">
        <v>1</v>
      </c>
      <c r="AR21" s="4">
        <v>1</v>
      </c>
      <c r="AS21" s="4">
        <v>2</v>
      </c>
      <c r="AT21" s="4">
        <v>2</v>
      </c>
      <c r="AU21" s="4">
        <v>2</v>
      </c>
      <c r="AV21" s="4">
        <v>4</v>
      </c>
      <c r="AW21" s="4">
        <v>1</v>
      </c>
      <c r="AX21" s="4">
        <v>1</v>
      </c>
      <c r="AY21" s="4">
        <v>3</v>
      </c>
      <c r="AZ21" s="4">
        <v>4</v>
      </c>
      <c r="BA21" s="4">
        <v>1</v>
      </c>
    </row>
    <row r="22" spans="1:53" ht="12.75" x14ac:dyDescent="0.2">
      <c r="A22" s="6">
        <v>21</v>
      </c>
      <c r="B22" s="6">
        <v>23</v>
      </c>
      <c r="C22" s="6">
        <v>0</v>
      </c>
      <c r="D22" s="6">
        <v>0</v>
      </c>
      <c r="E22" s="6">
        <v>0</v>
      </c>
      <c r="F22" s="6">
        <v>1</v>
      </c>
      <c r="G22" s="6">
        <v>0</v>
      </c>
      <c r="H22" s="6">
        <v>1</v>
      </c>
      <c r="I22" s="6">
        <v>4</v>
      </c>
      <c r="J22" s="6">
        <v>5</v>
      </c>
      <c r="K22" s="6">
        <v>0</v>
      </c>
      <c r="L22" s="6">
        <v>1</v>
      </c>
      <c r="M22" s="6">
        <v>1</v>
      </c>
      <c r="N22" s="6">
        <v>1</v>
      </c>
      <c r="O22" s="6">
        <v>1</v>
      </c>
      <c r="P22" s="6">
        <v>60</v>
      </c>
      <c r="Q22" s="6">
        <v>0</v>
      </c>
      <c r="R22" s="6">
        <v>0</v>
      </c>
      <c r="S22" s="4">
        <v>1</v>
      </c>
      <c r="T22" s="4">
        <v>1</v>
      </c>
      <c r="U22" s="4">
        <v>1</v>
      </c>
      <c r="V22" s="4">
        <v>2</v>
      </c>
      <c r="W22" s="4">
        <v>1</v>
      </c>
      <c r="X22" s="4">
        <v>3</v>
      </c>
      <c r="Y22" s="4">
        <v>1</v>
      </c>
      <c r="Z22" s="4">
        <v>3</v>
      </c>
      <c r="AA22" s="4">
        <v>1</v>
      </c>
      <c r="AB22" s="4">
        <v>3</v>
      </c>
      <c r="AC22" s="4">
        <v>2</v>
      </c>
      <c r="AD22" s="4">
        <v>1</v>
      </c>
      <c r="AE22" s="4">
        <v>1</v>
      </c>
      <c r="AF22" s="4">
        <v>1</v>
      </c>
      <c r="AG22" s="4">
        <v>6</v>
      </c>
      <c r="AH22" s="4">
        <v>1</v>
      </c>
      <c r="AI22" s="4">
        <v>1</v>
      </c>
      <c r="AJ22" s="4">
        <v>1</v>
      </c>
      <c r="AK22" s="4">
        <v>3</v>
      </c>
      <c r="AL22" s="4">
        <v>1</v>
      </c>
      <c r="AM22" s="4">
        <v>2</v>
      </c>
      <c r="AN22" s="4">
        <v>1</v>
      </c>
      <c r="AO22" s="4">
        <v>1</v>
      </c>
      <c r="AP22" s="4">
        <v>1</v>
      </c>
      <c r="AQ22" s="4">
        <v>1</v>
      </c>
      <c r="AR22" s="4">
        <v>1</v>
      </c>
      <c r="AS22" s="4">
        <v>1</v>
      </c>
      <c r="AT22" s="4">
        <v>1</v>
      </c>
      <c r="AU22" s="4">
        <v>2</v>
      </c>
      <c r="AV22" s="4">
        <v>1</v>
      </c>
      <c r="AW22" s="4">
        <v>1</v>
      </c>
      <c r="AX22" s="4">
        <v>1</v>
      </c>
      <c r="AY22" s="4">
        <v>1</v>
      </c>
      <c r="AZ22" s="4">
        <v>2</v>
      </c>
      <c r="BA22" s="4">
        <v>1</v>
      </c>
    </row>
    <row r="23" spans="1:53" ht="12.75" x14ac:dyDescent="0.2">
      <c r="A23" s="6">
        <v>22</v>
      </c>
      <c r="B23" s="6">
        <v>48</v>
      </c>
      <c r="C23" s="6">
        <v>1</v>
      </c>
      <c r="D23" s="6">
        <v>0</v>
      </c>
      <c r="E23" s="6">
        <v>0</v>
      </c>
      <c r="F23" s="6">
        <v>0</v>
      </c>
      <c r="G23" s="6">
        <v>1</v>
      </c>
      <c r="H23" s="6">
        <v>2</v>
      </c>
      <c r="I23" s="6">
        <v>0</v>
      </c>
      <c r="J23" s="6">
        <v>1</v>
      </c>
      <c r="K23" s="6">
        <v>0</v>
      </c>
      <c r="L23" s="6">
        <v>2</v>
      </c>
      <c r="M23" s="6">
        <v>0</v>
      </c>
      <c r="N23" s="6">
        <v>0</v>
      </c>
      <c r="O23" s="6">
        <v>0</v>
      </c>
      <c r="P23" s="6">
        <v>7</v>
      </c>
      <c r="Q23" s="6">
        <v>1</v>
      </c>
      <c r="R23" s="6">
        <v>0</v>
      </c>
      <c r="S23" s="4">
        <v>3</v>
      </c>
      <c r="T23" s="4">
        <v>1</v>
      </c>
      <c r="U23" s="4">
        <v>1</v>
      </c>
      <c r="V23" s="4">
        <v>1</v>
      </c>
      <c r="W23" s="4">
        <v>1</v>
      </c>
      <c r="X23" s="4">
        <v>1</v>
      </c>
      <c r="Y23" s="4">
        <v>3</v>
      </c>
      <c r="Z23" s="4">
        <v>2</v>
      </c>
      <c r="AA23" s="4">
        <v>1</v>
      </c>
      <c r="AB23" s="4">
        <v>2</v>
      </c>
      <c r="AC23" s="4">
        <v>1</v>
      </c>
      <c r="AD23" s="4">
        <v>1</v>
      </c>
      <c r="AE23" s="4">
        <v>1</v>
      </c>
      <c r="AF23" s="4">
        <v>1</v>
      </c>
      <c r="AG23" s="4">
        <v>4</v>
      </c>
      <c r="AH23" s="4">
        <v>1</v>
      </c>
      <c r="AI23" s="4">
        <v>3</v>
      </c>
      <c r="AJ23" s="4">
        <v>1</v>
      </c>
      <c r="AK23" s="4">
        <v>1</v>
      </c>
      <c r="AL23" s="4">
        <v>1</v>
      </c>
      <c r="AM23" s="4">
        <v>1</v>
      </c>
      <c r="AN23" s="4">
        <v>1</v>
      </c>
      <c r="AO23" s="4">
        <v>1</v>
      </c>
      <c r="AP23" s="4">
        <v>1</v>
      </c>
      <c r="AQ23" s="4">
        <v>1</v>
      </c>
      <c r="AR23" s="4">
        <v>1</v>
      </c>
      <c r="AS23" s="4">
        <v>1</v>
      </c>
      <c r="AT23" s="4">
        <v>1</v>
      </c>
      <c r="AU23" s="4">
        <v>1</v>
      </c>
      <c r="AV23" s="4">
        <v>1</v>
      </c>
      <c r="AW23" s="4">
        <v>1</v>
      </c>
      <c r="AX23" s="4">
        <v>1</v>
      </c>
      <c r="AY23" s="4">
        <v>1</v>
      </c>
      <c r="AZ23" s="4">
        <v>1</v>
      </c>
      <c r="BA23" s="4">
        <v>1</v>
      </c>
    </row>
    <row r="24" spans="1:53" ht="12.75" x14ac:dyDescent="0.2">
      <c r="A24" s="6">
        <v>23</v>
      </c>
      <c r="B24" s="6">
        <v>61</v>
      </c>
      <c r="C24" s="6">
        <v>0</v>
      </c>
      <c r="D24" s="6">
        <v>0</v>
      </c>
      <c r="E24" s="6">
        <v>2</v>
      </c>
      <c r="F24" s="6">
        <v>1</v>
      </c>
      <c r="G24" s="6">
        <v>1</v>
      </c>
      <c r="H24" s="6">
        <v>1</v>
      </c>
      <c r="I24" s="6">
        <v>3</v>
      </c>
      <c r="J24" s="6">
        <v>7</v>
      </c>
      <c r="K24" s="6">
        <v>0</v>
      </c>
      <c r="L24" s="6">
        <v>2</v>
      </c>
      <c r="M24" s="6">
        <v>0</v>
      </c>
      <c r="N24" s="6">
        <v>1</v>
      </c>
      <c r="O24" s="6">
        <v>1</v>
      </c>
      <c r="P24" s="6">
        <v>25</v>
      </c>
      <c r="Q24" s="6">
        <v>0</v>
      </c>
      <c r="R24" s="6">
        <v>0</v>
      </c>
      <c r="S24" s="4">
        <v>4</v>
      </c>
      <c r="T24" s="4">
        <v>4</v>
      </c>
      <c r="U24" s="4">
        <v>4</v>
      </c>
      <c r="V24" s="4">
        <v>1</v>
      </c>
      <c r="W24" s="4">
        <v>3</v>
      </c>
      <c r="X24" s="4">
        <v>2</v>
      </c>
      <c r="Y24" s="4">
        <v>3</v>
      </c>
      <c r="Z24" s="4">
        <v>3</v>
      </c>
      <c r="AA24" s="4">
        <v>3</v>
      </c>
      <c r="AB24" s="4">
        <v>2</v>
      </c>
      <c r="AC24" s="4">
        <v>4</v>
      </c>
      <c r="AD24" s="4">
        <v>2</v>
      </c>
      <c r="AE24" s="4">
        <v>2</v>
      </c>
      <c r="AF24" s="4">
        <v>1</v>
      </c>
      <c r="AG24" s="4">
        <v>3</v>
      </c>
      <c r="AH24" s="4">
        <v>1</v>
      </c>
      <c r="AI24" s="4">
        <v>3</v>
      </c>
      <c r="AJ24" s="4">
        <v>2</v>
      </c>
      <c r="AK24" s="4">
        <v>3</v>
      </c>
      <c r="AL24" s="4">
        <v>2</v>
      </c>
      <c r="AM24" s="4">
        <v>1</v>
      </c>
      <c r="AN24" s="4">
        <v>2</v>
      </c>
      <c r="AO24" s="4">
        <v>1</v>
      </c>
      <c r="AP24" s="4">
        <v>1</v>
      </c>
      <c r="AQ24" s="4">
        <v>3</v>
      </c>
      <c r="AR24" s="4">
        <v>2</v>
      </c>
      <c r="AS24" s="4">
        <v>2</v>
      </c>
      <c r="AT24" s="4">
        <v>3</v>
      </c>
      <c r="AU24" s="4">
        <v>1</v>
      </c>
      <c r="AV24" s="4">
        <v>1</v>
      </c>
      <c r="AW24" s="4">
        <v>1</v>
      </c>
      <c r="AX24" s="4">
        <v>3</v>
      </c>
      <c r="AY24" s="4">
        <v>3</v>
      </c>
      <c r="AZ24" s="4">
        <v>3</v>
      </c>
      <c r="BA24" s="4">
        <v>3</v>
      </c>
    </row>
    <row r="25" spans="1:53" ht="12.75" x14ac:dyDescent="0.2">
      <c r="A25" s="6">
        <v>24</v>
      </c>
      <c r="B25" s="6">
        <v>74</v>
      </c>
      <c r="C25" s="6">
        <v>1</v>
      </c>
      <c r="D25" s="6">
        <v>1</v>
      </c>
      <c r="E25" s="6">
        <v>0</v>
      </c>
      <c r="F25" s="6">
        <v>0</v>
      </c>
      <c r="G25" s="6">
        <v>1</v>
      </c>
      <c r="H25" s="6">
        <v>1</v>
      </c>
      <c r="I25" s="6">
        <v>3</v>
      </c>
      <c r="J25" s="6">
        <v>7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14</v>
      </c>
      <c r="Q25" s="6">
        <v>1</v>
      </c>
      <c r="R25" s="6">
        <v>0</v>
      </c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</row>
    <row r="26" spans="1:53" ht="12.75" x14ac:dyDescent="0.2">
      <c r="A26" s="6">
        <v>25</v>
      </c>
      <c r="B26" s="6">
        <v>28</v>
      </c>
      <c r="C26" s="6">
        <v>1</v>
      </c>
      <c r="D26" s="6">
        <v>0</v>
      </c>
      <c r="E26" s="6">
        <v>0</v>
      </c>
      <c r="F26" s="6">
        <v>1</v>
      </c>
      <c r="G26" s="6">
        <v>1</v>
      </c>
      <c r="H26" s="6">
        <v>1</v>
      </c>
      <c r="I26" s="6">
        <v>3</v>
      </c>
      <c r="J26" s="6">
        <v>1</v>
      </c>
      <c r="K26" s="6">
        <v>0</v>
      </c>
      <c r="L26" s="6">
        <v>3</v>
      </c>
      <c r="M26" s="6">
        <v>1</v>
      </c>
      <c r="N26" s="6">
        <v>1</v>
      </c>
      <c r="O26" s="6">
        <v>1</v>
      </c>
      <c r="P26" s="6">
        <v>1</v>
      </c>
      <c r="Q26" s="6">
        <v>0</v>
      </c>
      <c r="R26" s="6">
        <v>0</v>
      </c>
      <c r="S26" s="4">
        <v>3</v>
      </c>
      <c r="T26" s="4">
        <v>2</v>
      </c>
      <c r="U26" s="4">
        <v>2</v>
      </c>
      <c r="V26" s="4">
        <v>2</v>
      </c>
      <c r="W26" s="4">
        <v>3</v>
      </c>
      <c r="X26" s="4">
        <v>2</v>
      </c>
      <c r="Y26" s="4">
        <v>3</v>
      </c>
      <c r="Z26" s="4">
        <v>2</v>
      </c>
      <c r="AA26" s="4">
        <v>2</v>
      </c>
      <c r="AB26" s="4">
        <v>1</v>
      </c>
      <c r="AC26" s="4">
        <v>2</v>
      </c>
      <c r="AD26" s="4">
        <v>2</v>
      </c>
      <c r="AE26" s="4">
        <v>1</v>
      </c>
      <c r="AF26" s="4">
        <v>1</v>
      </c>
      <c r="AG26" s="4">
        <v>5</v>
      </c>
      <c r="AH26" s="4">
        <v>2</v>
      </c>
      <c r="AI26" s="4">
        <v>2</v>
      </c>
      <c r="AJ26" s="4">
        <v>2</v>
      </c>
      <c r="AK26" s="4">
        <v>4</v>
      </c>
      <c r="AL26" s="4">
        <v>2</v>
      </c>
      <c r="AM26" s="4">
        <v>2</v>
      </c>
      <c r="AN26" s="4">
        <v>2</v>
      </c>
      <c r="AO26" s="4">
        <v>2</v>
      </c>
      <c r="AP26" s="4">
        <v>1</v>
      </c>
      <c r="AQ26" s="4">
        <v>2</v>
      </c>
      <c r="AR26" s="4">
        <v>1</v>
      </c>
      <c r="AS26" s="4">
        <v>1</v>
      </c>
      <c r="AT26" s="4">
        <v>1</v>
      </c>
      <c r="AU26" s="4">
        <v>1</v>
      </c>
      <c r="AV26" s="4">
        <v>1</v>
      </c>
      <c r="AW26" s="4">
        <v>1</v>
      </c>
      <c r="AX26" s="4">
        <v>1</v>
      </c>
      <c r="AY26" s="4">
        <v>1</v>
      </c>
      <c r="AZ26" s="4">
        <v>2</v>
      </c>
      <c r="BA26" s="4">
        <v>1</v>
      </c>
    </row>
    <row r="27" spans="1:53" ht="12.75" x14ac:dyDescent="0.2">
      <c r="A27" s="6">
        <v>26</v>
      </c>
      <c r="B27" s="6">
        <v>81</v>
      </c>
      <c r="C27" s="6">
        <v>0</v>
      </c>
      <c r="D27" s="6">
        <v>0</v>
      </c>
      <c r="E27" s="6">
        <v>0</v>
      </c>
      <c r="F27" s="6">
        <v>1</v>
      </c>
      <c r="G27" s="6">
        <v>1</v>
      </c>
      <c r="H27" s="6">
        <v>1</v>
      </c>
      <c r="I27" s="6">
        <v>3</v>
      </c>
      <c r="J27" s="6">
        <v>5</v>
      </c>
      <c r="K27" s="6">
        <v>0</v>
      </c>
      <c r="L27" s="6">
        <v>0</v>
      </c>
      <c r="M27" s="6">
        <v>0</v>
      </c>
      <c r="N27" s="6">
        <v>1</v>
      </c>
      <c r="O27" s="6">
        <v>1</v>
      </c>
      <c r="P27" s="6">
        <v>27</v>
      </c>
      <c r="Q27" s="6">
        <v>1</v>
      </c>
      <c r="R27" s="6">
        <v>0</v>
      </c>
      <c r="S27" s="4">
        <v>1</v>
      </c>
      <c r="T27" s="4">
        <v>2</v>
      </c>
      <c r="U27" s="4">
        <v>1</v>
      </c>
      <c r="V27" s="4">
        <v>1</v>
      </c>
      <c r="W27" s="4">
        <v>1</v>
      </c>
      <c r="X27" s="4">
        <v>2</v>
      </c>
      <c r="Y27" s="4">
        <v>2</v>
      </c>
      <c r="Z27" s="4">
        <v>1</v>
      </c>
      <c r="AA27" s="4">
        <v>1</v>
      </c>
      <c r="AB27" s="4">
        <v>1</v>
      </c>
      <c r="AC27" s="4">
        <v>1</v>
      </c>
      <c r="AD27" s="4">
        <v>1</v>
      </c>
      <c r="AE27" s="4">
        <v>1</v>
      </c>
      <c r="AF27" s="4">
        <v>1</v>
      </c>
      <c r="AG27" s="4">
        <v>5</v>
      </c>
      <c r="AH27" s="4">
        <v>1</v>
      </c>
      <c r="AI27" s="4">
        <v>1</v>
      </c>
      <c r="AJ27" s="4">
        <v>2</v>
      </c>
      <c r="AK27" s="4">
        <v>1</v>
      </c>
      <c r="AL27" s="4">
        <v>1</v>
      </c>
      <c r="AM27" s="4">
        <v>1</v>
      </c>
      <c r="AN27" s="4">
        <v>2</v>
      </c>
      <c r="AO27" s="4">
        <v>1</v>
      </c>
      <c r="AP27" s="4">
        <v>1</v>
      </c>
      <c r="AQ27" s="4">
        <v>1</v>
      </c>
      <c r="AR27" s="4">
        <v>2</v>
      </c>
      <c r="AS27" s="4">
        <v>1</v>
      </c>
      <c r="AT27" s="4">
        <v>2</v>
      </c>
      <c r="AU27" s="4">
        <v>2</v>
      </c>
      <c r="AV27" s="4">
        <v>1</v>
      </c>
      <c r="AW27" s="4">
        <v>1</v>
      </c>
      <c r="AX27" s="4">
        <v>1</v>
      </c>
      <c r="AY27" s="4">
        <v>1</v>
      </c>
      <c r="AZ27" s="4">
        <v>1</v>
      </c>
      <c r="BA27" s="4">
        <v>1</v>
      </c>
    </row>
    <row r="28" spans="1:53" ht="12.75" x14ac:dyDescent="0.2">
      <c r="A28" s="6">
        <v>27</v>
      </c>
      <c r="B28" s="6">
        <v>54</v>
      </c>
      <c r="C28" s="6">
        <v>1</v>
      </c>
      <c r="D28" s="6">
        <v>0</v>
      </c>
      <c r="E28" s="6">
        <v>0</v>
      </c>
      <c r="F28" s="6">
        <v>1</v>
      </c>
      <c r="G28" s="6">
        <v>1</v>
      </c>
      <c r="H28" s="6">
        <v>2</v>
      </c>
      <c r="I28" s="6">
        <v>0</v>
      </c>
      <c r="J28" s="6">
        <v>1</v>
      </c>
      <c r="K28" s="6">
        <v>0</v>
      </c>
      <c r="L28" s="6">
        <v>4</v>
      </c>
      <c r="M28" s="6">
        <v>1</v>
      </c>
      <c r="N28" s="6">
        <v>1</v>
      </c>
      <c r="O28" s="6">
        <v>1</v>
      </c>
      <c r="P28" s="6">
        <v>2</v>
      </c>
      <c r="Q28" s="6">
        <v>1</v>
      </c>
      <c r="R28" s="6">
        <v>0</v>
      </c>
      <c r="S28" s="4">
        <v>3</v>
      </c>
      <c r="T28" s="4">
        <v>3</v>
      </c>
      <c r="U28" s="4">
        <v>3</v>
      </c>
      <c r="V28" s="4">
        <v>1</v>
      </c>
      <c r="W28" s="4">
        <v>1</v>
      </c>
      <c r="X28" s="4">
        <v>1</v>
      </c>
      <c r="Y28" s="4">
        <v>1</v>
      </c>
      <c r="Z28" s="4">
        <v>1</v>
      </c>
      <c r="AA28" s="4">
        <v>1</v>
      </c>
      <c r="AB28" s="4">
        <v>1</v>
      </c>
      <c r="AC28" s="4">
        <v>1</v>
      </c>
      <c r="AD28" s="4">
        <v>1</v>
      </c>
      <c r="AE28" s="4">
        <v>1</v>
      </c>
      <c r="AF28" s="4">
        <v>1</v>
      </c>
      <c r="AG28" s="4">
        <v>5</v>
      </c>
      <c r="AH28" s="4">
        <v>1</v>
      </c>
      <c r="AI28" s="4">
        <v>2</v>
      </c>
      <c r="AJ28" s="4">
        <v>1</v>
      </c>
      <c r="AK28" s="4">
        <v>2</v>
      </c>
      <c r="AL28" s="4">
        <v>1</v>
      </c>
      <c r="AM28" s="4">
        <v>2</v>
      </c>
      <c r="AN28" s="4">
        <v>1</v>
      </c>
      <c r="AO28" s="4">
        <v>2</v>
      </c>
      <c r="AP28" s="4">
        <v>1</v>
      </c>
      <c r="AQ28" s="4">
        <v>2</v>
      </c>
      <c r="AR28" s="4">
        <v>1</v>
      </c>
      <c r="AS28" s="4">
        <v>1</v>
      </c>
      <c r="AT28" s="4">
        <v>1</v>
      </c>
      <c r="AU28" s="4">
        <v>1</v>
      </c>
      <c r="AV28" s="4">
        <v>1</v>
      </c>
      <c r="AW28" s="4">
        <v>1</v>
      </c>
      <c r="AX28" s="4">
        <v>1</v>
      </c>
      <c r="AY28" s="4">
        <v>3</v>
      </c>
      <c r="AZ28" s="4">
        <v>3</v>
      </c>
      <c r="BA28" s="4">
        <v>3</v>
      </c>
    </row>
    <row r="29" spans="1:53" ht="12.75" x14ac:dyDescent="0.2">
      <c r="A29" s="6">
        <v>28</v>
      </c>
      <c r="B29" s="6">
        <v>30</v>
      </c>
      <c r="C29" s="6">
        <v>1</v>
      </c>
      <c r="D29" s="6">
        <v>0</v>
      </c>
      <c r="E29" s="6">
        <v>0</v>
      </c>
      <c r="F29" s="6">
        <v>1</v>
      </c>
      <c r="G29" s="6">
        <v>1</v>
      </c>
      <c r="H29" s="6">
        <v>2</v>
      </c>
      <c r="I29" s="6">
        <v>0</v>
      </c>
      <c r="J29" s="6">
        <v>1</v>
      </c>
      <c r="K29" s="6">
        <v>0</v>
      </c>
      <c r="L29" s="6">
        <v>3</v>
      </c>
      <c r="M29" s="6">
        <v>0</v>
      </c>
      <c r="N29" s="6">
        <v>0</v>
      </c>
      <c r="O29" s="6">
        <v>0</v>
      </c>
      <c r="P29" s="6">
        <v>81</v>
      </c>
      <c r="Q29" s="6">
        <v>0</v>
      </c>
      <c r="R29" s="6">
        <v>0</v>
      </c>
      <c r="S29" s="4">
        <v>4</v>
      </c>
      <c r="T29" s="4">
        <v>4</v>
      </c>
      <c r="U29" s="4">
        <v>4</v>
      </c>
      <c r="V29" s="4">
        <v>1</v>
      </c>
      <c r="W29" s="4">
        <v>1</v>
      </c>
      <c r="X29" s="4">
        <v>1</v>
      </c>
      <c r="Y29" s="4">
        <v>1</v>
      </c>
      <c r="Z29" s="4">
        <v>1</v>
      </c>
      <c r="AA29" s="4">
        <v>1</v>
      </c>
      <c r="AB29" s="4">
        <v>1</v>
      </c>
      <c r="AC29" s="4">
        <v>1</v>
      </c>
      <c r="AD29" s="4">
        <v>2</v>
      </c>
      <c r="AE29" s="4">
        <v>2</v>
      </c>
      <c r="AF29" s="4">
        <v>1</v>
      </c>
      <c r="AG29" s="4">
        <v>5</v>
      </c>
      <c r="AH29" s="4">
        <v>1</v>
      </c>
      <c r="AI29" s="4">
        <v>2</v>
      </c>
      <c r="AJ29" s="4">
        <v>2</v>
      </c>
      <c r="AK29" s="4">
        <v>1</v>
      </c>
      <c r="AL29" s="4">
        <v>1</v>
      </c>
      <c r="AM29" s="4">
        <v>3</v>
      </c>
      <c r="AN29" s="4">
        <v>3</v>
      </c>
      <c r="AO29" s="4">
        <v>3</v>
      </c>
      <c r="AP29" s="4">
        <v>1</v>
      </c>
      <c r="AQ29" s="4">
        <v>2</v>
      </c>
      <c r="AR29" s="4">
        <v>1</v>
      </c>
      <c r="AS29" s="4">
        <v>1</v>
      </c>
      <c r="AT29" s="4">
        <v>1</v>
      </c>
      <c r="AU29" s="4">
        <v>1</v>
      </c>
      <c r="AV29" s="4">
        <v>2</v>
      </c>
      <c r="AW29" s="4">
        <v>1</v>
      </c>
      <c r="AX29" s="4">
        <v>1</v>
      </c>
      <c r="AY29" s="4">
        <v>2</v>
      </c>
      <c r="AZ29" s="4">
        <v>2</v>
      </c>
      <c r="BA29" s="4">
        <v>2</v>
      </c>
    </row>
    <row r="30" spans="1:53" ht="12.75" x14ac:dyDescent="0.2">
      <c r="A30" s="6">
        <v>29</v>
      </c>
      <c r="B30" s="6">
        <v>47</v>
      </c>
      <c r="C30" s="6">
        <v>1</v>
      </c>
      <c r="D30" s="6">
        <v>0</v>
      </c>
      <c r="E30" s="6">
        <v>0</v>
      </c>
      <c r="F30" s="6">
        <v>0</v>
      </c>
      <c r="G30" s="6">
        <v>1</v>
      </c>
      <c r="H30" s="6">
        <v>0</v>
      </c>
      <c r="I30" s="6">
        <v>0</v>
      </c>
      <c r="J30" s="6">
        <v>1</v>
      </c>
      <c r="K30" s="6">
        <v>0</v>
      </c>
      <c r="L30" s="6">
        <v>2</v>
      </c>
      <c r="M30" s="6">
        <v>0</v>
      </c>
      <c r="N30" s="6">
        <v>1</v>
      </c>
      <c r="O30" s="6">
        <v>1</v>
      </c>
      <c r="P30" s="6">
        <v>5</v>
      </c>
      <c r="Q30" s="6">
        <v>1</v>
      </c>
      <c r="R30" s="6">
        <v>0</v>
      </c>
      <c r="S30" s="4">
        <v>1</v>
      </c>
      <c r="T30" s="4">
        <v>1</v>
      </c>
      <c r="U30" s="4">
        <v>1</v>
      </c>
      <c r="V30" s="4">
        <v>1</v>
      </c>
      <c r="W30" s="4">
        <v>1</v>
      </c>
      <c r="X30" s="4">
        <v>1</v>
      </c>
      <c r="Y30" s="4">
        <v>1</v>
      </c>
      <c r="Z30" s="4">
        <v>1</v>
      </c>
      <c r="AA30" s="4">
        <v>1</v>
      </c>
      <c r="AB30" s="4">
        <v>1</v>
      </c>
      <c r="AC30" s="4">
        <v>2</v>
      </c>
      <c r="AD30" s="4">
        <v>1</v>
      </c>
      <c r="AE30" s="4">
        <v>1</v>
      </c>
      <c r="AF30" s="4">
        <v>1</v>
      </c>
      <c r="AG30" s="4">
        <v>5</v>
      </c>
      <c r="AH30" s="4">
        <v>1</v>
      </c>
      <c r="AI30" s="4">
        <v>2</v>
      </c>
      <c r="AJ30" s="4">
        <v>1</v>
      </c>
      <c r="AK30" s="4">
        <v>1</v>
      </c>
      <c r="AL30" s="4">
        <v>1</v>
      </c>
      <c r="AM30" s="4">
        <v>1</v>
      </c>
      <c r="AN30" s="4">
        <v>1</v>
      </c>
      <c r="AO30" s="4">
        <v>1</v>
      </c>
      <c r="AP30" s="4">
        <v>1</v>
      </c>
      <c r="AQ30" s="4">
        <v>1</v>
      </c>
      <c r="AR30" s="4">
        <v>1</v>
      </c>
      <c r="AS30" s="4">
        <v>1</v>
      </c>
      <c r="AT30" s="4">
        <v>1</v>
      </c>
      <c r="AU30" s="4">
        <v>1</v>
      </c>
      <c r="AV30" s="4">
        <v>1</v>
      </c>
      <c r="AW30" s="4">
        <v>1</v>
      </c>
      <c r="AX30" s="4">
        <v>1</v>
      </c>
      <c r="AY30" s="4">
        <v>1</v>
      </c>
      <c r="AZ30" s="4">
        <v>1</v>
      </c>
      <c r="BA30" s="4">
        <v>1</v>
      </c>
    </row>
    <row r="31" spans="1:53" ht="12.75" x14ac:dyDescent="0.2">
      <c r="A31" s="6">
        <v>30</v>
      </c>
      <c r="B31" s="6">
        <v>38</v>
      </c>
      <c r="C31" s="6">
        <v>1</v>
      </c>
      <c r="D31" s="6">
        <v>0</v>
      </c>
      <c r="E31" s="6">
        <v>0</v>
      </c>
      <c r="F31" s="6">
        <v>1</v>
      </c>
      <c r="G31" s="6">
        <v>1</v>
      </c>
      <c r="H31" s="6">
        <v>1</v>
      </c>
      <c r="I31" s="6">
        <v>3</v>
      </c>
      <c r="J31" s="6">
        <v>1</v>
      </c>
      <c r="K31" s="6">
        <v>0</v>
      </c>
      <c r="L31" s="6">
        <v>2</v>
      </c>
      <c r="M31" s="6">
        <v>1</v>
      </c>
      <c r="N31" s="6">
        <v>1</v>
      </c>
      <c r="O31" s="6">
        <v>1</v>
      </c>
      <c r="P31" s="6">
        <v>22</v>
      </c>
      <c r="Q31" s="6">
        <v>1</v>
      </c>
      <c r="R31" s="6">
        <v>2</v>
      </c>
      <c r="S31" s="4">
        <v>2</v>
      </c>
      <c r="T31" s="4">
        <v>2</v>
      </c>
      <c r="U31" s="4">
        <v>2</v>
      </c>
      <c r="V31" s="4">
        <v>1</v>
      </c>
      <c r="W31" s="4">
        <v>2</v>
      </c>
      <c r="X31" s="4">
        <v>1</v>
      </c>
      <c r="Y31" s="4">
        <v>1</v>
      </c>
      <c r="Z31" s="4">
        <v>2</v>
      </c>
      <c r="AA31" s="4">
        <v>1</v>
      </c>
      <c r="AB31" s="4">
        <v>1</v>
      </c>
      <c r="AC31" s="4">
        <v>2</v>
      </c>
      <c r="AD31" s="4">
        <v>2</v>
      </c>
      <c r="AE31" s="4">
        <v>1</v>
      </c>
      <c r="AF31" s="4">
        <v>1</v>
      </c>
      <c r="AG31" s="4">
        <v>5</v>
      </c>
      <c r="AH31" s="4">
        <v>2</v>
      </c>
      <c r="AI31" s="4">
        <v>2</v>
      </c>
      <c r="AJ31" s="4">
        <v>2</v>
      </c>
      <c r="AK31" s="4">
        <v>1</v>
      </c>
      <c r="AL31" s="4">
        <v>1</v>
      </c>
      <c r="AM31" s="4">
        <v>1</v>
      </c>
      <c r="AN31" s="4">
        <v>1</v>
      </c>
      <c r="AO31" s="4">
        <v>1</v>
      </c>
      <c r="AP31" s="4">
        <v>1</v>
      </c>
      <c r="AQ31" s="4">
        <v>1</v>
      </c>
      <c r="AR31" s="4">
        <v>1</v>
      </c>
      <c r="AS31" s="4">
        <v>1</v>
      </c>
      <c r="AT31" s="4">
        <v>1</v>
      </c>
      <c r="AU31" s="4">
        <v>1</v>
      </c>
      <c r="AV31" s="4">
        <v>2</v>
      </c>
      <c r="AW31" s="4">
        <v>1</v>
      </c>
      <c r="AX31" s="4">
        <v>1</v>
      </c>
      <c r="AY31" s="4">
        <v>1</v>
      </c>
      <c r="AZ31" s="4">
        <v>1</v>
      </c>
      <c r="BA31" s="4">
        <v>1</v>
      </c>
    </row>
    <row r="32" spans="1:53" ht="12.75" x14ac:dyDescent="0.2">
      <c r="A32" s="6">
        <v>31</v>
      </c>
      <c r="B32" s="6">
        <v>50</v>
      </c>
      <c r="C32" s="6">
        <v>1</v>
      </c>
      <c r="D32" s="6">
        <v>0</v>
      </c>
      <c r="E32" s="6">
        <v>0</v>
      </c>
      <c r="F32" s="6">
        <v>1</v>
      </c>
      <c r="G32" s="6">
        <v>1</v>
      </c>
      <c r="H32" s="6">
        <v>2</v>
      </c>
      <c r="I32" s="6">
        <v>0</v>
      </c>
      <c r="J32" s="6">
        <v>1</v>
      </c>
      <c r="K32" s="6">
        <v>0</v>
      </c>
      <c r="L32" s="6">
        <v>2</v>
      </c>
      <c r="M32" s="6">
        <v>0</v>
      </c>
      <c r="N32" s="6">
        <v>1</v>
      </c>
      <c r="O32" s="6">
        <v>1</v>
      </c>
      <c r="P32" s="6">
        <v>21</v>
      </c>
      <c r="Q32" s="6">
        <v>1</v>
      </c>
      <c r="R32" s="6">
        <v>0</v>
      </c>
      <c r="S32" s="4">
        <v>3</v>
      </c>
      <c r="T32" s="4">
        <v>3</v>
      </c>
      <c r="U32" s="4">
        <v>3</v>
      </c>
      <c r="V32" s="4">
        <v>1</v>
      </c>
      <c r="W32" s="4">
        <v>2</v>
      </c>
      <c r="X32" s="4">
        <v>1</v>
      </c>
      <c r="Y32" s="4">
        <v>2</v>
      </c>
      <c r="Z32" s="4">
        <v>1</v>
      </c>
      <c r="AA32" s="4">
        <v>1</v>
      </c>
      <c r="AB32" s="4">
        <v>1</v>
      </c>
      <c r="AC32" s="4">
        <v>1</v>
      </c>
      <c r="AD32" s="4">
        <v>2</v>
      </c>
      <c r="AE32" s="4">
        <v>1</v>
      </c>
      <c r="AF32" s="4">
        <v>1</v>
      </c>
      <c r="AG32" s="4">
        <v>4</v>
      </c>
      <c r="AH32" s="4">
        <v>1</v>
      </c>
      <c r="AI32" s="4">
        <v>2</v>
      </c>
      <c r="AJ32" s="4">
        <v>2</v>
      </c>
      <c r="AK32" s="4">
        <v>1</v>
      </c>
      <c r="AL32" s="4">
        <v>1</v>
      </c>
      <c r="AM32" s="4">
        <v>1</v>
      </c>
      <c r="AN32" s="4">
        <v>1</v>
      </c>
      <c r="AO32" s="4">
        <v>1</v>
      </c>
      <c r="AP32" s="4">
        <v>1</v>
      </c>
      <c r="AQ32" s="4">
        <v>2</v>
      </c>
      <c r="AR32" s="4">
        <v>1</v>
      </c>
      <c r="AS32" s="4">
        <v>1</v>
      </c>
      <c r="AT32" s="4">
        <v>1</v>
      </c>
      <c r="AU32" s="4">
        <v>1</v>
      </c>
      <c r="AV32" s="4">
        <v>1</v>
      </c>
      <c r="AW32" s="4">
        <v>1</v>
      </c>
      <c r="AX32" s="4">
        <v>1</v>
      </c>
      <c r="AY32" s="4">
        <v>2</v>
      </c>
      <c r="AZ32" s="4">
        <v>2</v>
      </c>
      <c r="BA32" s="4">
        <v>2</v>
      </c>
    </row>
    <row r="33" spans="1:53" ht="12.75" x14ac:dyDescent="0.2">
      <c r="A33" s="6">
        <v>32</v>
      </c>
      <c r="B33" s="6">
        <v>57</v>
      </c>
      <c r="C33" s="6">
        <v>1</v>
      </c>
      <c r="D33" s="6">
        <v>0</v>
      </c>
      <c r="E33" s="6">
        <v>0</v>
      </c>
      <c r="F33" s="6">
        <v>1</v>
      </c>
      <c r="G33" s="6">
        <v>2</v>
      </c>
      <c r="H33" s="6">
        <v>0</v>
      </c>
      <c r="I33" s="6">
        <v>2</v>
      </c>
      <c r="J33" s="6">
        <v>1</v>
      </c>
      <c r="K33" s="6">
        <v>0</v>
      </c>
      <c r="L33" s="6">
        <v>0</v>
      </c>
      <c r="M33" s="6">
        <v>1</v>
      </c>
      <c r="N33" s="6">
        <v>1</v>
      </c>
      <c r="O33" s="6">
        <v>1</v>
      </c>
      <c r="P33" s="6">
        <v>7</v>
      </c>
      <c r="Q33" s="6">
        <v>0</v>
      </c>
      <c r="R33" s="6">
        <v>0</v>
      </c>
      <c r="S33" s="4">
        <v>3</v>
      </c>
      <c r="T33" s="4">
        <v>3</v>
      </c>
      <c r="U33" s="4">
        <v>3</v>
      </c>
      <c r="V33" s="4">
        <v>1</v>
      </c>
      <c r="W33" s="4">
        <v>2</v>
      </c>
      <c r="X33" s="4">
        <v>2</v>
      </c>
      <c r="Y33" s="4">
        <v>1</v>
      </c>
      <c r="Z33" s="4">
        <v>2</v>
      </c>
      <c r="AA33" s="4">
        <v>1</v>
      </c>
      <c r="AB33" s="4">
        <v>1</v>
      </c>
      <c r="AC33" s="4">
        <v>2</v>
      </c>
      <c r="AD33" s="4">
        <v>2</v>
      </c>
      <c r="AE33" s="4">
        <v>1</v>
      </c>
      <c r="AF33" s="4">
        <v>1</v>
      </c>
      <c r="AG33" s="4">
        <v>4</v>
      </c>
      <c r="AH33" s="4">
        <v>2</v>
      </c>
      <c r="AI33" s="4">
        <v>2</v>
      </c>
      <c r="AJ33" s="4">
        <v>2</v>
      </c>
      <c r="AK33" s="4">
        <v>1</v>
      </c>
      <c r="AL33" s="4">
        <v>1</v>
      </c>
      <c r="AM33" s="4">
        <v>1</v>
      </c>
      <c r="AN33" s="4">
        <v>1</v>
      </c>
      <c r="AO33" s="4">
        <v>1</v>
      </c>
      <c r="AP33" s="4">
        <v>1</v>
      </c>
      <c r="AQ33" s="4">
        <v>2</v>
      </c>
      <c r="AR33" s="4">
        <v>1</v>
      </c>
      <c r="AS33" s="4">
        <v>1</v>
      </c>
      <c r="AT33" s="4">
        <v>1</v>
      </c>
      <c r="AU33" s="4">
        <v>1</v>
      </c>
      <c r="AV33" s="4">
        <v>2</v>
      </c>
      <c r="AW33" s="4">
        <v>1</v>
      </c>
      <c r="AX33" s="4">
        <v>1</v>
      </c>
      <c r="AY33" s="4">
        <v>2</v>
      </c>
      <c r="AZ33" s="4">
        <v>2</v>
      </c>
      <c r="BA33" s="4">
        <v>2</v>
      </c>
    </row>
    <row r="34" spans="1:53" ht="12.75" x14ac:dyDescent="0.2">
      <c r="A34" s="6">
        <v>33</v>
      </c>
      <c r="B34" s="6">
        <v>63</v>
      </c>
      <c r="C34" s="6">
        <v>1</v>
      </c>
      <c r="D34" s="6">
        <v>0</v>
      </c>
      <c r="E34" s="6">
        <v>0</v>
      </c>
      <c r="F34" s="6">
        <v>1</v>
      </c>
      <c r="G34" s="6">
        <v>1</v>
      </c>
      <c r="H34" s="6">
        <v>0</v>
      </c>
      <c r="I34" s="6">
        <v>0</v>
      </c>
      <c r="J34" s="6">
        <v>1</v>
      </c>
      <c r="K34" s="6">
        <v>0</v>
      </c>
      <c r="L34" s="6">
        <v>0</v>
      </c>
      <c r="M34" s="6">
        <v>0</v>
      </c>
      <c r="N34" s="6">
        <v>1</v>
      </c>
      <c r="O34" s="6">
        <v>1</v>
      </c>
      <c r="P34" s="6">
        <v>14</v>
      </c>
      <c r="Q34" s="6">
        <v>1</v>
      </c>
      <c r="R34" s="6">
        <v>0</v>
      </c>
      <c r="S34" s="4">
        <v>2</v>
      </c>
      <c r="T34" s="4">
        <v>2</v>
      </c>
      <c r="U34" s="4">
        <v>1</v>
      </c>
      <c r="V34" s="4">
        <v>1</v>
      </c>
      <c r="W34" s="4">
        <v>2</v>
      </c>
      <c r="X34" s="4">
        <v>2</v>
      </c>
      <c r="Y34" s="4">
        <v>3</v>
      </c>
      <c r="Z34" s="4">
        <v>2</v>
      </c>
      <c r="AA34" s="4">
        <v>2</v>
      </c>
      <c r="AB34" s="4">
        <v>1</v>
      </c>
      <c r="AC34" s="4">
        <v>3</v>
      </c>
      <c r="AD34" s="4">
        <v>2</v>
      </c>
      <c r="AE34" s="4">
        <v>2</v>
      </c>
      <c r="AF34" s="4">
        <v>1</v>
      </c>
      <c r="AG34" s="4">
        <v>4</v>
      </c>
      <c r="AH34" s="4">
        <v>2</v>
      </c>
      <c r="AI34" s="4">
        <v>2</v>
      </c>
      <c r="AJ34" s="4">
        <v>1</v>
      </c>
      <c r="AK34" s="4">
        <v>1</v>
      </c>
      <c r="AL34" s="4">
        <v>1</v>
      </c>
      <c r="AM34" s="4">
        <v>1</v>
      </c>
      <c r="AN34" s="4">
        <v>1</v>
      </c>
      <c r="AO34" s="4">
        <v>1</v>
      </c>
      <c r="AP34" s="4">
        <v>1</v>
      </c>
      <c r="AQ34" s="4">
        <v>2</v>
      </c>
      <c r="AR34" s="4">
        <v>1</v>
      </c>
      <c r="AS34" s="4">
        <v>1</v>
      </c>
      <c r="AT34" s="4">
        <v>1</v>
      </c>
      <c r="AU34" s="4">
        <v>1</v>
      </c>
      <c r="AV34" s="4">
        <v>1</v>
      </c>
      <c r="AW34" s="4">
        <v>1</v>
      </c>
      <c r="AX34" s="4">
        <v>1</v>
      </c>
      <c r="AY34" s="4">
        <v>1</v>
      </c>
      <c r="AZ34" s="4">
        <v>1</v>
      </c>
      <c r="BA34" s="4">
        <v>1</v>
      </c>
    </row>
    <row r="35" spans="1:53" ht="12.75" x14ac:dyDescent="0.2">
      <c r="A35" s="6">
        <v>34</v>
      </c>
      <c r="B35" s="6">
        <v>33</v>
      </c>
      <c r="C35" s="6">
        <v>1</v>
      </c>
      <c r="D35" s="6">
        <v>0</v>
      </c>
      <c r="E35" s="6">
        <v>0</v>
      </c>
      <c r="F35" s="6">
        <v>1</v>
      </c>
      <c r="G35" s="6">
        <v>0</v>
      </c>
      <c r="H35" s="6">
        <v>1</v>
      </c>
      <c r="I35" s="6">
        <v>4</v>
      </c>
      <c r="J35" s="6">
        <v>8</v>
      </c>
      <c r="K35" s="6">
        <v>0</v>
      </c>
      <c r="L35" s="6">
        <v>1</v>
      </c>
      <c r="M35" s="6">
        <v>0</v>
      </c>
      <c r="N35" s="6">
        <v>1</v>
      </c>
      <c r="O35" s="6">
        <v>1</v>
      </c>
      <c r="P35" s="6">
        <v>30</v>
      </c>
      <c r="Q35" s="6">
        <v>0</v>
      </c>
      <c r="R35" s="6">
        <v>0</v>
      </c>
      <c r="S35" s="4">
        <v>2</v>
      </c>
      <c r="T35" s="4">
        <v>2</v>
      </c>
      <c r="U35" s="4">
        <v>2</v>
      </c>
      <c r="V35" s="4">
        <v>1</v>
      </c>
      <c r="W35" s="4">
        <v>2</v>
      </c>
      <c r="X35" s="4">
        <v>2</v>
      </c>
      <c r="Y35" s="4">
        <v>1</v>
      </c>
      <c r="Z35" s="4">
        <v>2</v>
      </c>
      <c r="AA35" s="4">
        <v>1</v>
      </c>
      <c r="AB35" s="4">
        <v>1</v>
      </c>
      <c r="AC35" s="4">
        <v>1</v>
      </c>
      <c r="AD35" s="4">
        <v>2</v>
      </c>
      <c r="AE35" s="4">
        <v>1</v>
      </c>
      <c r="AF35" s="4">
        <v>1</v>
      </c>
      <c r="AG35" s="4">
        <v>4</v>
      </c>
      <c r="AH35" s="4">
        <v>2</v>
      </c>
      <c r="AI35" s="4">
        <v>2</v>
      </c>
      <c r="AJ35" s="4">
        <v>2</v>
      </c>
      <c r="AK35" s="4">
        <v>1</v>
      </c>
      <c r="AL35" s="4">
        <v>1</v>
      </c>
      <c r="AM35" s="4">
        <v>1</v>
      </c>
      <c r="AN35" s="4">
        <v>1</v>
      </c>
      <c r="AO35" s="4">
        <v>1</v>
      </c>
      <c r="AP35" s="4">
        <v>1</v>
      </c>
      <c r="AQ35" s="4">
        <v>1</v>
      </c>
      <c r="AR35" s="4">
        <v>1</v>
      </c>
      <c r="AS35" s="4">
        <v>1</v>
      </c>
      <c r="AT35" s="4">
        <v>1</v>
      </c>
      <c r="AU35" s="4">
        <v>1</v>
      </c>
      <c r="AV35" s="4">
        <v>2</v>
      </c>
      <c r="AW35" s="4">
        <v>1</v>
      </c>
      <c r="AX35" s="4">
        <v>1</v>
      </c>
      <c r="AY35" s="4">
        <v>1</v>
      </c>
      <c r="AZ35" s="4">
        <v>2</v>
      </c>
      <c r="BA35" s="4">
        <v>1</v>
      </c>
    </row>
    <row r="36" spans="1:53" ht="12.75" x14ac:dyDescent="0.2">
      <c r="A36" s="6">
        <v>35</v>
      </c>
      <c r="B36" s="6">
        <v>58</v>
      </c>
      <c r="C36" s="6">
        <v>1</v>
      </c>
      <c r="D36" s="6">
        <v>0</v>
      </c>
      <c r="E36" s="6">
        <v>0</v>
      </c>
      <c r="F36" s="6">
        <v>1</v>
      </c>
      <c r="G36" s="6">
        <v>1</v>
      </c>
      <c r="H36" s="6">
        <v>1</v>
      </c>
      <c r="I36" s="6">
        <v>3</v>
      </c>
      <c r="J36" s="6">
        <v>1</v>
      </c>
      <c r="K36" s="6">
        <v>0</v>
      </c>
      <c r="L36" s="6">
        <v>3</v>
      </c>
      <c r="M36" s="6">
        <v>1</v>
      </c>
      <c r="N36" s="6">
        <v>0</v>
      </c>
      <c r="O36" s="6">
        <v>0</v>
      </c>
      <c r="P36" s="6">
        <v>44</v>
      </c>
      <c r="Q36" s="6">
        <v>1</v>
      </c>
      <c r="R36" s="6">
        <v>1</v>
      </c>
      <c r="S36" s="4">
        <v>3</v>
      </c>
      <c r="T36" s="4">
        <v>3</v>
      </c>
      <c r="U36" s="4">
        <v>3</v>
      </c>
      <c r="V36" s="4">
        <v>1</v>
      </c>
      <c r="W36" s="4">
        <v>2</v>
      </c>
      <c r="X36" s="4">
        <v>2</v>
      </c>
      <c r="Y36" s="4">
        <v>2</v>
      </c>
      <c r="Z36" s="4">
        <v>1</v>
      </c>
      <c r="AA36" s="4">
        <v>1</v>
      </c>
      <c r="AB36" s="4">
        <v>1</v>
      </c>
      <c r="AC36" s="4">
        <v>2</v>
      </c>
      <c r="AD36" s="4">
        <v>2</v>
      </c>
      <c r="AE36" s="4">
        <v>2</v>
      </c>
      <c r="AF36" s="4">
        <v>1</v>
      </c>
      <c r="AG36" s="4">
        <v>3</v>
      </c>
      <c r="AH36" s="4">
        <v>1</v>
      </c>
      <c r="AI36" s="4">
        <v>2</v>
      </c>
      <c r="AJ36" s="4">
        <v>2</v>
      </c>
      <c r="AK36" s="4">
        <v>2</v>
      </c>
      <c r="AL36" s="4">
        <v>2</v>
      </c>
      <c r="AM36" s="4">
        <v>1</v>
      </c>
      <c r="AN36" s="4">
        <v>1</v>
      </c>
      <c r="AO36" s="4">
        <v>1</v>
      </c>
      <c r="AP36" s="4">
        <v>2</v>
      </c>
      <c r="AQ36" s="4">
        <v>1</v>
      </c>
      <c r="AR36" s="4">
        <v>1</v>
      </c>
      <c r="AS36" s="4">
        <v>1</v>
      </c>
      <c r="AT36" s="4">
        <v>2</v>
      </c>
      <c r="AU36" s="4">
        <v>2</v>
      </c>
      <c r="AV36" s="4">
        <v>1</v>
      </c>
      <c r="AW36" s="4">
        <v>1</v>
      </c>
      <c r="AX36" s="4">
        <v>1</v>
      </c>
      <c r="AY36" s="4">
        <v>2</v>
      </c>
      <c r="AZ36" s="4">
        <v>2</v>
      </c>
      <c r="BA36" s="4">
        <v>2</v>
      </c>
    </row>
    <row r="37" spans="1:53" ht="12.75" x14ac:dyDescent="0.2">
      <c r="A37" s="6">
        <v>36</v>
      </c>
      <c r="B37" s="6">
        <v>58</v>
      </c>
      <c r="C37" s="6">
        <v>1</v>
      </c>
      <c r="D37" s="6">
        <v>0</v>
      </c>
      <c r="E37" s="6">
        <v>0</v>
      </c>
      <c r="F37" s="6">
        <v>0</v>
      </c>
      <c r="G37" s="6">
        <v>1</v>
      </c>
      <c r="H37" s="6">
        <v>1</v>
      </c>
      <c r="I37" s="6">
        <v>3</v>
      </c>
      <c r="J37" s="6">
        <v>1</v>
      </c>
      <c r="K37" s="6">
        <v>0</v>
      </c>
      <c r="L37" s="6">
        <v>3</v>
      </c>
      <c r="M37" s="6">
        <v>0</v>
      </c>
      <c r="N37" s="6">
        <v>1</v>
      </c>
      <c r="O37" s="6">
        <v>1</v>
      </c>
      <c r="P37" s="6">
        <v>14</v>
      </c>
      <c r="Q37" s="6">
        <v>1</v>
      </c>
      <c r="R37" s="6">
        <v>0</v>
      </c>
      <c r="S37" s="4">
        <v>2</v>
      </c>
      <c r="T37" s="4">
        <v>2</v>
      </c>
      <c r="U37" s="4">
        <v>2</v>
      </c>
      <c r="V37" s="4">
        <v>1</v>
      </c>
      <c r="W37" s="4">
        <v>2</v>
      </c>
      <c r="X37" s="4">
        <v>2</v>
      </c>
      <c r="Y37" s="4">
        <v>1</v>
      </c>
      <c r="Z37" s="4">
        <v>2</v>
      </c>
      <c r="AA37" s="4">
        <v>1</v>
      </c>
      <c r="AB37" s="4">
        <v>1</v>
      </c>
      <c r="AC37" s="4">
        <v>1</v>
      </c>
      <c r="AD37" s="4">
        <v>2</v>
      </c>
      <c r="AE37" s="4">
        <v>1</v>
      </c>
      <c r="AF37" s="4">
        <v>1</v>
      </c>
      <c r="AG37" s="4">
        <v>4</v>
      </c>
      <c r="AH37" s="4">
        <v>2</v>
      </c>
      <c r="AI37" s="4">
        <v>2</v>
      </c>
      <c r="AJ37" s="4">
        <v>1</v>
      </c>
      <c r="AK37" s="4">
        <v>1</v>
      </c>
      <c r="AL37" s="4">
        <v>1</v>
      </c>
      <c r="AM37" s="4">
        <v>1</v>
      </c>
      <c r="AN37" s="4">
        <v>2</v>
      </c>
      <c r="AO37" s="4">
        <v>1</v>
      </c>
      <c r="AP37" s="4">
        <v>1</v>
      </c>
      <c r="AQ37" s="4">
        <v>2</v>
      </c>
      <c r="AR37" s="4">
        <v>1</v>
      </c>
      <c r="AS37" s="4">
        <v>1</v>
      </c>
      <c r="AT37" s="4">
        <v>1</v>
      </c>
      <c r="AU37" s="4">
        <v>1</v>
      </c>
      <c r="AV37" s="4">
        <v>2</v>
      </c>
      <c r="AW37" s="4">
        <v>1</v>
      </c>
      <c r="AX37" s="4">
        <v>1</v>
      </c>
      <c r="AY37" s="4">
        <v>1</v>
      </c>
      <c r="AZ37" s="4">
        <v>2</v>
      </c>
      <c r="BA37" s="4">
        <v>1</v>
      </c>
    </row>
    <row r="38" spans="1:53" ht="12.75" x14ac:dyDescent="0.2">
      <c r="A38" s="6">
        <v>37</v>
      </c>
      <c r="B38" s="6">
        <v>44</v>
      </c>
      <c r="C38" s="6">
        <v>1</v>
      </c>
      <c r="D38" s="6">
        <v>0</v>
      </c>
      <c r="E38" s="6">
        <v>0</v>
      </c>
      <c r="F38" s="6">
        <v>1</v>
      </c>
      <c r="G38" s="6">
        <v>1</v>
      </c>
      <c r="H38" s="6">
        <v>0</v>
      </c>
      <c r="I38" s="6">
        <v>2</v>
      </c>
      <c r="J38" s="6">
        <v>1</v>
      </c>
      <c r="K38" s="6">
        <v>0</v>
      </c>
      <c r="L38" s="6">
        <v>2</v>
      </c>
      <c r="M38" s="6">
        <v>1</v>
      </c>
      <c r="N38" s="6">
        <v>1</v>
      </c>
      <c r="O38" s="6">
        <v>0</v>
      </c>
      <c r="P38" s="6">
        <v>9</v>
      </c>
      <c r="Q38" s="6">
        <v>0</v>
      </c>
      <c r="R38" s="6">
        <v>0</v>
      </c>
      <c r="S38" s="4">
        <v>1</v>
      </c>
      <c r="T38" s="4">
        <v>1</v>
      </c>
      <c r="U38" s="4">
        <v>1</v>
      </c>
      <c r="V38" s="4">
        <v>1</v>
      </c>
      <c r="W38" s="4">
        <v>2</v>
      </c>
      <c r="X38" s="4">
        <v>2</v>
      </c>
      <c r="Y38" s="4">
        <v>2</v>
      </c>
      <c r="Z38" s="4">
        <v>2</v>
      </c>
      <c r="AA38" s="4">
        <v>1</v>
      </c>
      <c r="AB38" s="4">
        <v>1</v>
      </c>
      <c r="AC38" s="4">
        <v>1</v>
      </c>
      <c r="AD38" s="4">
        <v>2</v>
      </c>
      <c r="AE38" s="4">
        <v>1</v>
      </c>
      <c r="AF38" s="4">
        <v>1</v>
      </c>
      <c r="AG38" s="4">
        <v>5</v>
      </c>
      <c r="AH38" s="4">
        <v>2</v>
      </c>
      <c r="AI38" s="4">
        <v>2</v>
      </c>
      <c r="AJ38" s="4">
        <v>1</v>
      </c>
      <c r="AK38" s="4">
        <v>1</v>
      </c>
      <c r="AL38" s="4">
        <v>1</v>
      </c>
      <c r="AM38" s="4">
        <v>1</v>
      </c>
      <c r="AN38" s="4">
        <v>1</v>
      </c>
      <c r="AO38" s="4">
        <v>1</v>
      </c>
      <c r="AP38" s="4">
        <v>1</v>
      </c>
      <c r="AQ38" s="4">
        <v>1</v>
      </c>
      <c r="AR38" s="4">
        <v>1</v>
      </c>
      <c r="AS38" s="4">
        <v>1</v>
      </c>
      <c r="AT38" s="4">
        <v>1</v>
      </c>
      <c r="AU38" s="4">
        <v>1</v>
      </c>
      <c r="AV38" s="4">
        <v>1</v>
      </c>
      <c r="AW38" s="4">
        <v>2</v>
      </c>
      <c r="AX38" s="4">
        <v>1</v>
      </c>
      <c r="AY38" s="4">
        <v>1</v>
      </c>
      <c r="AZ38" s="4">
        <v>1</v>
      </c>
      <c r="BA38" s="4">
        <v>1</v>
      </c>
    </row>
    <row r="39" spans="1:53" ht="12.75" x14ac:dyDescent="0.2">
      <c r="A39" s="6">
        <v>38</v>
      </c>
      <c r="B39" s="6">
        <v>65</v>
      </c>
      <c r="C39" s="6">
        <v>1</v>
      </c>
      <c r="D39" s="6">
        <v>0</v>
      </c>
      <c r="E39" s="6">
        <v>1</v>
      </c>
      <c r="F39" s="6">
        <v>1</v>
      </c>
      <c r="G39" s="6">
        <v>3</v>
      </c>
      <c r="H39" s="6">
        <v>1</v>
      </c>
      <c r="I39" s="6">
        <v>3</v>
      </c>
      <c r="J39" s="6">
        <v>1</v>
      </c>
      <c r="K39" s="6">
        <v>0</v>
      </c>
      <c r="L39" s="6">
        <v>2</v>
      </c>
      <c r="M39" s="6">
        <v>1</v>
      </c>
      <c r="N39" s="6">
        <v>0</v>
      </c>
      <c r="O39" s="6">
        <v>0</v>
      </c>
      <c r="P39" s="6">
        <v>14</v>
      </c>
      <c r="Q39" s="6">
        <v>1</v>
      </c>
      <c r="R39" s="6">
        <v>0</v>
      </c>
      <c r="S39" s="4">
        <v>2</v>
      </c>
      <c r="T39" s="4">
        <v>1</v>
      </c>
      <c r="U39" s="4">
        <v>2</v>
      </c>
      <c r="V39" s="4">
        <v>1</v>
      </c>
      <c r="W39" s="4">
        <v>1</v>
      </c>
      <c r="X39" s="4">
        <v>2</v>
      </c>
      <c r="Y39" s="4">
        <v>2</v>
      </c>
      <c r="Z39" s="4">
        <v>1</v>
      </c>
      <c r="AA39" s="4">
        <v>1</v>
      </c>
      <c r="AB39" s="4">
        <v>1</v>
      </c>
      <c r="AC39" s="4">
        <v>1</v>
      </c>
      <c r="AD39" s="4">
        <v>1</v>
      </c>
      <c r="AE39" s="4">
        <v>1</v>
      </c>
      <c r="AF39" s="4">
        <v>2</v>
      </c>
      <c r="AG39" s="4">
        <v>6</v>
      </c>
      <c r="AH39" s="4">
        <v>1</v>
      </c>
      <c r="AI39" s="4">
        <v>1</v>
      </c>
      <c r="AJ39" s="4">
        <v>1</v>
      </c>
      <c r="AK39" s="4">
        <v>1</v>
      </c>
      <c r="AL39" s="4">
        <v>1</v>
      </c>
      <c r="AM39" s="4">
        <v>2</v>
      </c>
      <c r="AN39" s="4">
        <v>1</v>
      </c>
      <c r="AO39" s="4">
        <v>1</v>
      </c>
      <c r="AP39" s="4">
        <v>1</v>
      </c>
      <c r="AQ39" s="4">
        <v>2</v>
      </c>
      <c r="AR39" s="4">
        <v>1</v>
      </c>
      <c r="AS39" s="4">
        <v>1</v>
      </c>
      <c r="AT39" s="4">
        <v>1</v>
      </c>
      <c r="AU39" s="4">
        <v>1</v>
      </c>
      <c r="AV39" s="4">
        <v>1</v>
      </c>
      <c r="AW39" s="4">
        <v>1</v>
      </c>
      <c r="AX39" s="4">
        <v>1</v>
      </c>
      <c r="AY39" s="4">
        <v>2</v>
      </c>
      <c r="AZ39" s="4">
        <v>2</v>
      </c>
      <c r="BA39" s="4">
        <v>1</v>
      </c>
    </row>
    <row r="40" spans="1:53" ht="12.75" x14ac:dyDescent="0.2">
      <c r="A40" s="6">
        <v>39</v>
      </c>
      <c r="B40" s="6">
        <v>58</v>
      </c>
      <c r="C40" s="6">
        <v>1</v>
      </c>
      <c r="D40" s="6">
        <v>0</v>
      </c>
      <c r="E40" s="6">
        <v>0</v>
      </c>
      <c r="F40" s="6">
        <v>0</v>
      </c>
      <c r="G40" s="6">
        <v>1</v>
      </c>
      <c r="H40" s="6">
        <v>0</v>
      </c>
      <c r="I40" s="6">
        <v>0</v>
      </c>
      <c r="J40" s="6">
        <v>1</v>
      </c>
      <c r="K40" s="6">
        <v>0</v>
      </c>
      <c r="L40" s="6">
        <v>3</v>
      </c>
      <c r="M40" s="6">
        <v>0</v>
      </c>
      <c r="N40" s="6">
        <v>0</v>
      </c>
      <c r="O40" s="6">
        <v>0</v>
      </c>
      <c r="P40" s="6">
        <v>7</v>
      </c>
      <c r="Q40" s="6">
        <v>1</v>
      </c>
      <c r="R40" s="6">
        <v>0</v>
      </c>
      <c r="S40" s="4">
        <v>4</v>
      </c>
      <c r="T40" s="4">
        <v>3</v>
      </c>
      <c r="U40" s="4">
        <v>3</v>
      </c>
      <c r="V40" s="4">
        <v>1</v>
      </c>
      <c r="W40" s="4">
        <v>3</v>
      </c>
      <c r="X40" s="4">
        <v>3</v>
      </c>
      <c r="Y40" s="4">
        <v>3</v>
      </c>
      <c r="Z40" s="4">
        <v>2</v>
      </c>
      <c r="AA40" s="4">
        <v>2</v>
      </c>
      <c r="AB40" s="4">
        <v>3</v>
      </c>
      <c r="AC40" s="4">
        <v>3</v>
      </c>
      <c r="AD40" s="4">
        <v>3</v>
      </c>
      <c r="AE40" s="4">
        <v>3</v>
      </c>
      <c r="AF40" s="4">
        <v>3</v>
      </c>
      <c r="AG40" s="4">
        <v>3</v>
      </c>
      <c r="AH40" s="4">
        <v>2</v>
      </c>
      <c r="AI40" s="4">
        <v>2</v>
      </c>
      <c r="AJ40" s="4">
        <v>2</v>
      </c>
      <c r="AK40" s="4">
        <v>1</v>
      </c>
      <c r="AL40" s="4">
        <v>1</v>
      </c>
      <c r="AM40" s="4">
        <v>2</v>
      </c>
      <c r="AN40" s="4">
        <v>1</v>
      </c>
      <c r="AO40" s="4">
        <v>1</v>
      </c>
      <c r="AP40" s="4">
        <v>2</v>
      </c>
      <c r="AQ40" s="4">
        <v>3</v>
      </c>
      <c r="AR40" s="4">
        <v>1</v>
      </c>
      <c r="AS40" s="4">
        <v>1</v>
      </c>
      <c r="AT40" s="4">
        <v>1</v>
      </c>
      <c r="AU40" s="4">
        <v>3</v>
      </c>
      <c r="AV40" s="4">
        <v>1</v>
      </c>
      <c r="AW40" s="4">
        <v>1</v>
      </c>
      <c r="AX40" s="4">
        <v>3</v>
      </c>
      <c r="AY40" s="4">
        <v>3</v>
      </c>
      <c r="AZ40" s="4">
        <v>3</v>
      </c>
      <c r="BA40" s="4">
        <v>3</v>
      </c>
    </row>
    <row r="41" spans="1:53" ht="12.75" x14ac:dyDescent="0.2">
      <c r="A41" s="6">
        <v>40</v>
      </c>
      <c r="B41" s="6">
        <v>52</v>
      </c>
      <c r="C41" s="6">
        <v>1</v>
      </c>
      <c r="D41" s="6">
        <v>0</v>
      </c>
      <c r="E41" s="6">
        <v>0</v>
      </c>
      <c r="F41" s="6">
        <v>1</v>
      </c>
      <c r="G41" s="6">
        <v>1</v>
      </c>
      <c r="H41" s="6">
        <v>0</v>
      </c>
      <c r="I41" s="6">
        <v>1</v>
      </c>
      <c r="J41" s="6">
        <v>1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24</v>
      </c>
      <c r="Q41" s="6">
        <v>0</v>
      </c>
      <c r="R41" s="6">
        <v>0</v>
      </c>
      <c r="S41" s="4">
        <v>1</v>
      </c>
      <c r="T41" s="4">
        <v>1</v>
      </c>
      <c r="U41" s="4">
        <v>1</v>
      </c>
      <c r="V41" s="4">
        <v>1</v>
      </c>
      <c r="W41" s="4">
        <v>1</v>
      </c>
      <c r="X41" s="4">
        <v>1</v>
      </c>
      <c r="Y41" s="4">
        <v>1</v>
      </c>
      <c r="Z41" s="4">
        <v>1</v>
      </c>
      <c r="AA41" s="4">
        <v>1</v>
      </c>
      <c r="AB41" s="4">
        <v>1</v>
      </c>
      <c r="AC41" s="4">
        <v>1</v>
      </c>
      <c r="AD41" s="4">
        <v>1</v>
      </c>
      <c r="AE41" s="4">
        <v>1</v>
      </c>
      <c r="AF41" s="4">
        <v>1</v>
      </c>
      <c r="AG41" s="4">
        <v>7</v>
      </c>
      <c r="AH41" s="4">
        <v>1</v>
      </c>
      <c r="AI41" s="4">
        <v>1</v>
      </c>
      <c r="AJ41" s="4">
        <v>1</v>
      </c>
      <c r="AK41" s="4">
        <v>1</v>
      </c>
      <c r="AL41" s="4">
        <v>1</v>
      </c>
      <c r="AM41" s="4">
        <v>1</v>
      </c>
      <c r="AN41" s="4">
        <v>1</v>
      </c>
      <c r="AO41" s="4">
        <v>1</v>
      </c>
      <c r="AP41" s="4">
        <v>1</v>
      </c>
      <c r="AQ41" s="4">
        <v>1</v>
      </c>
      <c r="AR41" s="4">
        <v>1</v>
      </c>
      <c r="AS41" s="4">
        <v>1</v>
      </c>
      <c r="AT41" s="4">
        <v>1</v>
      </c>
      <c r="AU41" s="4">
        <v>1</v>
      </c>
      <c r="AV41" s="4">
        <v>1</v>
      </c>
      <c r="AW41" s="4">
        <v>1</v>
      </c>
      <c r="AX41" s="4">
        <v>1</v>
      </c>
      <c r="AY41" s="4">
        <v>1</v>
      </c>
      <c r="AZ41" s="4">
        <v>1</v>
      </c>
      <c r="BA41" s="4">
        <v>1</v>
      </c>
    </row>
    <row r="42" spans="1:53" ht="12.75" x14ac:dyDescent="0.2">
      <c r="A42" s="6">
        <v>41</v>
      </c>
      <c r="B42" s="6">
        <v>46</v>
      </c>
      <c r="C42" s="6">
        <v>0</v>
      </c>
      <c r="D42" s="6">
        <v>0</v>
      </c>
      <c r="E42" s="6">
        <v>1</v>
      </c>
      <c r="F42" s="6">
        <v>1</v>
      </c>
      <c r="G42" s="6">
        <v>1</v>
      </c>
      <c r="H42" s="6">
        <v>0</v>
      </c>
      <c r="I42" s="6">
        <v>4</v>
      </c>
      <c r="J42" s="6">
        <v>6</v>
      </c>
      <c r="K42" s="6">
        <v>0</v>
      </c>
      <c r="L42" s="6">
        <v>4</v>
      </c>
      <c r="M42" s="6">
        <v>0</v>
      </c>
      <c r="N42" s="6">
        <v>1</v>
      </c>
      <c r="O42" s="6">
        <v>1</v>
      </c>
      <c r="P42" s="6">
        <v>69</v>
      </c>
      <c r="Q42" s="6">
        <v>1</v>
      </c>
      <c r="R42" s="6">
        <v>0</v>
      </c>
      <c r="S42" s="4">
        <v>1</v>
      </c>
      <c r="T42" s="4">
        <v>3</v>
      </c>
      <c r="U42" s="4">
        <v>3</v>
      </c>
      <c r="V42" s="4">
        <v>2</v>
      </c>
      <c r="W42" s="4">
        <v>2</v>
      </c>
      <c r="X42" s="4">
        <v>2</v>
      </c>
      <c r="Y42" s="4">
        <v>3</v>
      </c>
      <c r="Z42" s="4">
        <v>1</v>
      </c>
      <c r="AA42" s="4">
        <v>1</v>
      </c>
      <c r="AB42" s="4">
        <v>2</v>
      </c>
      <c r="AC42" s="4">
        <v>3</v>
      </c>
      <c r="AD42" s="4">
        <v>3</v>
      </c>
      <c r="AE42" s="4">
        <v>3</v>
      </c>
      <c r="AF42" s="4">
        <v>1</v>
      </c>
      <c r="AG42" s="4">
        <v>3</v>
      </c>
      <c r="AH42" s="4">
        <v>1</v>
      </c>
      <c r="AI42" s="4">
        <v>1</v>
      </c>
      <c r="AJ42" s="4">
        <v>1</v>
      </c>
      <c r="AK42" s="4">
        <v>2</v>
      </c>
      <c r="AL42" s="4">
        <v>2</v>
      </c>
      <c r="AM42" s="4">
        <v>2</v>
      </c>
      <c r="AN42" s="4">
        <v>2</v>
      </c>
      <c r="AO42" s="4">
        <v>1</v>
      </c>
      <c r="AP42" s="4">
        <v>1</v>
      </c>
      <c r="AQ42" s="4">
        <v>2</v>
      </c>
      <c r="AR42" s="4">
        <v>3</v>
      </c>
      <c r="AS42" s="4">
        <v>3</v>
      </c>
      <c r="AT42" s="4">
        <v>2</v>
      </c>
      <c r="AU42" s="4">
        <v>3</v>
      </c>
      <c r="AV42" s="4">
        <v>3</v>
      </c>
      <c r="AW42" s="4">
        <v>3</v>
      </c>
      <c r="AX42" s="4">
        <v>2</v>
      </c>
      <c r="AY42" s="4">
        <v>2</v>
      </c>
      <c r="AZ42" s="4">
        <v>2</v>
      </c>
      <c r="BA42" s="4">
        <v>1</v>
      </c>
    </row>
    <row r="43" spans="1:53" ht="12.75" x14ac:dyDescent="0.2">
      <c r="A43" s="6">
        <v>42</v>
      </c>
      <c r="B43" s="6">
        <v>51</v>
      </c>
      <c r="C43" s="6">
        <v>1</v>
      </c>
      <c r="D43" s="6">
        <v>0</v>
      </c>
      <c r="E43" s="6">
        <v>0</v>
      </c>
      <c r="F43" s="6">
        <v>1</v>
      </c>
      <c r="G43" s="6">
        <v>1</v>
      </c>
      <c r="H43" s="6">
        <v>0</v>
      </c>
      <c r="I43" s="6">
        <v>0</v>
      </c>
      <c r="J43" s="6">
        <v>1</v>
      </c>
      <c r="K43" s="6">
        <v>0</v>
      </c>
      <c r="L43" s="6">
        <v>4</v>
      </c>
      <c r="M43" s="6">
        <v>0</v>
      </c>
      <c r="N43" s="6">
        <v>0</v>
      </c>
      <c r="O43" s="6">
        <v>0</v>
      </c>
      <c r="P43" s="6">
        <v>6</v>
      </c>
      <c r="Q43" s="6">
        <v>1</v>
      </c>
      <c r="R43" s="6">
        <v>0</v>
      </c>
      <c r="S43" s="4">
        <v>4</v>
      </c>
      <c r="T43" s="4">
        <v>4</v>
      </c>
      <c r="U43" s="4">
        <v>4</v>
      </c>
      <c r="V43" s="4">
        <v>1</v>
      </c>
      <c r="W43" s="4">
        <v>3</v>
      </c>
      <c r="X43" s="4">
        <v>2</v>
      </c>
      <c r="Y43" s="4">
        <v>3</v>
      </c>
      <c r="Z43" s="4">
        <v>1</v>
      </c>
      <c r="AA43" s="4">
        <v>2</v>
      </c>
      <c r="AB43" s="4">
        <v>3</v>
      </c>
      <c r="AC43" s="4">
        <v>2</v>
      </c>
      <c r="AD43" s="4">
        <v>2</v>
      </c>
      <c r="AE43" s="4">
        <v>1</v>
      </c>
      <c r="AF43" s="4">
        <v>1</v>
      </c>
      <c r="AG43" s="4">
        <v>4</v>
      </c>
      <c r="AH43" s="4">
        <v>3</v>
      </c>
      <c r="AI43" s="4">
        <v>3</v>
      </c>
      <c r="AJ43" s="4">
        <v>3</v>
      </c>
      <c r="AK43" s="4">
        <v>3</v>
      </c>
      <c r="AL43" s="4">
        <v>3</v>
      </c>
      <c r="AM43" s="4">
        <v>1</v>
      </c>
      <c r="AN43" s="4">
        <v>1</v>
      </c>
      <c r="AO43" s="4">
        <v>1</v>
      </c>
      <c r="AP43" s="4">
        <v>1</v>
      </c>
      <c r="AQ43" s="4">
        <v>2</v>
      </c>
      <c r="AR43" s="4">
        <v>1</v>
      </c>
      <c r="AS43" s="4">
        <v>1</v>
      </c>
      <c r="AT43" s="4">
        <v>1</v>
      </c>
      <c r="AU43" s="4">
        <v>2</v>
      </c>
      <c r="AV43" s="4">
        <v>1</v>
      </c>
      <c r="AW43" s="4">
        <v>1</v>
      </c>
      <c r="AX43" s="4">
        <v>1</v>
      </c>
      <c r="AY43" s="4">
        <v>2</v>
      </c>
      <c r="AZ43" s="4">
        <v>2</v>
      </c>
      <c r="BA43" s="4">
        <v>3</v>
      </c>
    </row>
    <row r="44" spans="1:53" ht="12.75" x14ac:dyDescent="0.2">
      <c r="A44" s="6">
        <v>43</v>
      </c>
      <c r="B44" s="6">
        <v>59</v>
      </c>
      <c r="C44" s="6">
        <v>0</v>
      </c>
      <c r="D44" s="6">
        <v>1</v>
      </c>
      <c r="E44" s="6">
        <v>0</v>
      </c>
      <c r="F44" s="6">
        <v>1</v>
      </c>
      <c r="G44" s="6">
        <v>1</v>
      </c>
      <c r="H44" s="6">
        <v>2</v>
      </c>
      <c r="I44" s="6">
        <v>0</v>
      </c>
      <c r="J44" s="6">
        <v>0</v>
      </c>
      <c r="K44" s="6">
        <v>0</v>
      </c>
      <c r="L44" s="6">
        <v>3</v>
      </c>
      <c r="M44" s="6">
        <v>0</v>
      </c>
      <c r="N44" s="6">
        <v>0</v>
      </c>
      <c r="O44" s="6">
        <v>0</v>
      </c>
      <c r="P44" s="6">
        <v>65</v>
      </c>
      <c r="Q44" s="6">
        <v>0</v>
      </c>
      <c r="R44" s="6">
        <v>0</v>
      </c>
      <c r="S44" s="4">
        <v>1</v>
      </c>
      <c r="T44" s="4">
        <v>2</v>
      </c>
      <c r="U44" s="4">
        <v>3</v>
      </c>
      <c r="V44" s="4">
        <v>2</v>
      </c>
      <c r="W44" s="4">
        <v>2</v>
      </c>
      <c r="X44" s="4">
        <v>2</v>
      </c>
      <c r="Y44" s="4">
        <v>1</v>
      </c>
      <c r="Z44" s="4">
        <v>1</v>
      </c>
      <c r="AA44" s="4">
        <v>3</v>
      </c>
      <c r="AB44" s="4">
        <v>4</v>
      </c>
      <c r="AC44" s="4">
        <v>4</v>
      </c>
      <c r="AD44" s="4">
        <v>4</v>
      </c>
      <c r="AE44" s="4">
        <v>3</v>
      </c>
      <c r="AF44" s="4">
        <v>2</v>
      </c>
      <c r="AG44" s="4">
        <v>4</v>
      </c>
      <c r="AH44" s="4">
        <v>1</v>
      </c>
      <c r="AI44" s="4">
        <v>2</v>
      </c>
      <c r="AJ44" s="4">
        <v>3</v>
      </c>
      <c r="AK44" s="4">
        <v>1</v>
      </c>
      <c r="AL44" s="4">
        <v>2</v>
      </c>
      <c r="AM44" s="4">
        <v>2</v>
      </c>
      <c r="AN44" s="4">
        <v>1</v>
      </c>
      <c r="AO44" s="4">
        <v>1</v>
      </c>
      <c r="AP44" s="4">
        <v>2</v>
      </c>
      <c r="AQ44" s="4">
        <v>2</v>
      </c>
      <c r="AR44" s="4">
        <v>3</v>
      </c>
      <c r="AS44" s="4">
        <v>2</v>
      </c>
      <c r="AT44" s="4">
        <v>1</v>
      </c>
      <c r="AU44" s="4">
        <v>2</v>
      </c>
      <c r="AV44" s="4">
        <v>3</v>
      </c>
      <c r="AW44" s="4">
        <v>2</v>
      </c>
      <c r="AX44" s="4">
        <v>1</v>
      </c>
      <c r="AY44" s="4">
        <v>1</v>
      </c>
      <c r="AZ44" s="4">
        <v>2</v>
      </c>
      <c r="BA44" s="4">
        <v>3</v>
      </c>
    </row>
    <row r="45" spans="1:53" ht="12.75" x14ac:dyDescent="0.2">
      <c r="A45" s="6">
        <v>44</v>
      </c>
      <c r="B45" s="6">
        <v>61</v>
      </c>
      <c r="C45" s="6">
        <v>1</v>
      </c>
      <c r="D45" s="6">
        <v>0</v>
      </c>
      <c r="E45" s="6">
        <v>1</v>
      </c>
      <c r="F45" s="6">
        <v>1</v>
      </c>
      <c r="G45" s="6">
        <v>1</v>
      </c>
      <c r="H45" s="6">
        <v>0</v>
      </c>
      <c r="I45" s="6">
        <v>2</v>
      </c>
      <c r="J45" s="6">
        <v>7</v>
      </c>
      <c r="K45" s="6">
        <v>0</v>
      </c>
      <c r="L45" s="6">
        <v>2</v>
      </c>
      <c r="M45" s="6">
        <v>0</v>
      </c>
      <c r="N45" s="6">
        <v>0</v>
      </c>
      <c r="O45" s="6">
        <v>0</v>
      </c>
      <c r="P45" s="6">
        <v>8</v>
      </c>
      <c r="Q45" s="6">
        <v>1</v>
      </c>
      <c r="R45" s="6">
        <v>0</v>
      </c>
      <c r="S45" s="4">
        <v>4</v>
      </c>
      <c r="T45" s="4">
        <v>4</v>
      </c>
      <c r="U45" s="4">
        <v>4</v>
      </c>
      <c r="V45" s="4">
        <v>1</v>
      </c>
      <c r="W45" s="4">
        <v>3</v>
      </c>
      <c r="X45" s="4">
        <v>3</v>
      </c>
      <c r="Y45" s="4">
        <v>3</v>
      </c>
      <c r="Z45" s="4">
        <v>2</v>
      </c>
      <c r="AA45" s="4">
        <v>1</v>
      </c>
      <c r="AB45" s="4">
        <v>1</v>
      </c>
      <c r="AC45" s="4">
        <v>3</v>
      </c>
      <c r="AD45" s="4">
        <v>3</v>
      </c>
      <c r="AE45" s="4">
        <v>2</v>
      </c>
      <c r="AF45" s="4">
        <v>1</v>
      </c>
      <c r="AG45" s="4">
        <v>4</v>
      </c>
      <c r="AH45" s="4">
        <v>2</v>
      </c>
      <c r="AI45" s="4">
        <v>4</v>
      </c>
      <c r="AJ45" s="4">
        <v>4</v>
      </c>
      <c r="AK45" s="4">
        <v>2</v>
      </c>
      <c r="AL45" s="4">
        <v>3</v>
      </c>
      <c r="AM45" s="4">
        <v>3</v>
      </c>
      <c r="AN45" s="4">
        <v>2</v>
      </c>
      <c r="AO45" s="4">
        <v>2</v>
      </c>
      <c r="AP45" s="4">
        <v>1</v>
      </c>
      <c r="AQ45" s="4">
        <v>3</v>
      </c>
      <c r="AR45" s="4">
        <v>3</v>
      </c>
      <c r="AS45" s="4">
        <v>2</v>
      </c>
      <c r="AT45" s="4">
        <v>2</v>
      </c>
      <c r="AU45" s="4">
        <v>1</v>
      </c>
      <c r="AV45" s="4">
        <v>2</v>
      </c>
      <c r="AW45" s="4">
        <v>1</v>
      </c>
      <c r="AX45" s="4">
        <v>1</v>
      </c>
      <c r="AY45" s="4">
        <v>3</v>
      </c>
      <c r="AZ45" s="4">
        <v>3</v>
      </c>
      <c r="BA45" s="4">
        <v>2</v>
      </c>
    </row>
    <row r="46" spans="1:53" ht="12.75" x14ac:dyDescent="0.2">
      <c r="A46" s="6">
        <v>45</v>
      </c>
      <c r="B46" s="6">
        <v>67</v>
      </c>
      <c r="C46" s="6">
        <v>0</v>
      </c>
      <c r="D46" s="6">
        <v>0</v>
      </c>
      <c r="E46" s="6">
        <v>0</v>
      </c>
      <c r="F46" s="6">
        <v>1</v>
      </c>
      <c r="G46" s="6">
        <v>1</v>
      </c>
      <c r="H46" s="6">
        <v>0</v>
      </c>
      <c r="I46" s="6">
        <v>4</v>
      </c>
      <c r="J46" s="6">
        <v>9</v>
      </c>
      <c r="K46" s="6">
        <v>0</v>
      </c>
      <c r="L46" s="6">
        <v>3</v>
      </c>
      <c r="M46" s="6">
        <v>0</v>
      </c>
      <c r="N46" s="6">
        <v>1</v>
      </c>
      <c r="O46" s="6">
        <v>1</v>
      </c>
      <c r="P46" s="6">
        <v>21</v>
      </c>
      <c r="Q46" s="6">
        <v>1</v>
      </c>
      <c r="R46" s="6">
        <v>0</v>
      </c>
      <c r="S46" s="4">
        <v>1</v>
      </c>
      <c r="T46" s="4">
        <v>2</v>
      </c>
      <c r="U46" s="4">
        <v>3</v>
      </c>
      <c r="V46" s="4">
        <v>1</v>
      </c>
      <c r="W46" s="4">
        <v>3</v>
      </c>
      <c r="X46" s="4">
        <v>2</v>
      </c>
      <c r="Y46" s="4">
        <v>2</v>
      </c>
      <c r="Z46" s="4">
        <v>2</v>
      </c>
      <c r="AA46" s="4">
        <v>1</v>
      </c>
      <c r="AB46" s="4">
        <v>1</v>
      </c>
      <c r="AC46" s="4">
        <v>2</v>
      </c>
      <c r="AD46" s="4">
        <v>2</v>
      </c>
      <c r="AE46" s="4">
        <v>2</v>
      </c>
      <c r="AF46" s="4">
        <v>1</v>
      </c>
      <c r="AG46" s="4">
        <v>4</v>
      </c>
      <c r="AH46" s="4">
        <v>1</v>
      </c>
      <c r="AI46" s="4">
        <v>3</v>
      </c>
      <c r="AJ46" s="4">
        <v>3</v>
      </c>
      <c r="AK46" s="4">
        <v>1</v>
      </c>
      <c r="AL46" s="4">
        <v>1</v>
      </c>
      <c r="AM46" s="4">
        <v>1</v>
      </c>
      <c r="AN46" s="4">
        <v>2</v>
      </c>
      <c r="AO46" s="4">
        <v>2</v>
      </c>
      <c r="AP46" s="4">
        <v>1</v>
      </c>
      <c r="AQ46" s="4">
        <v>1</v>
      </c>
      <c r="AR46" s="4">
        <v>1</v>
      </c>
      <c r="AS46" s="4">
        <v>1</v>
      </c>
      <c r="AT46" s="4">
        <v>1</v>
      </c>
      <c r="AU46" s="6"/>
      <c r="AV46" s="4">
        <v>1</v>
      </c>
      <c r="AW46" s="4">
        <v>1</v>
      </c>
      <c r="AX46" s="4">
        <v>1</v>
      </c>
      <c r="AY46" s="4">
        <v>1</v>
      </c>
      <c r="AZ46" s="4">
        <v>1</v>
      </c>
      <c r="BA46" s="4">
        <v>1</v>
      </c>
    </row>
    <row r="47" spans="1:53" ht="12.75" x14ac:dyDescent="0.2">
      <c r="A47" s="6">
        <v>46</v>
      </c>
      <c r="B47" s="6">
        <v>49</v>
      </c>
      <c r="C47" s="6">
        <v>1</v>
      </c>
      <c r="D47" s="6">
        <v>0</v>
      </c>
      <c r="E47" s="6">
        <v>0</v>
      </c>
      <c r="F47" s="6">
        <v>1</v>
      </c>
      <c r="G47" s="6">
        <v>1</v>
      </c>
      <c r="H47" s="6">
        <v>0</v>
      </c>
      <c r="I47" s="6">
        <v>4</v>
      </c>
      <c r="J47" s="6">
        <v>1</v>
      </c>
      <c r="K47" s="6">
        <v>0</v>
      </c>
      <c r="L47" s="6">
        <v>3</v>
      </c>
      <c r="M47" s="6">
        <v>0</v>
      </c>
      <c r="N47" s="6">
        <v>1</v>
      </c>
      <c r="O47" s="6">
        <v>1</v>
      </c>
      <c r="P47" s="6">
        <v>21</v>
      </c>
      <c r="Q47" s="6">
        <v>1</v>
      </c>
      <c r="R47" s="6">
        <v>0</v>
      </c>
      <c r="S47" s="4">
        <v>3</v>
      </c>
      <c r="T47" s="4">
        <v>3</v>
      </c>
      <c r="U47" s="4">
        <v>3</v>
      </c>
      <c r="V47" s="4">
        <v>1</v>
      </c>
      <c r="W47" s="4">
        <v>2</v>
      </c>
      <c r="X47" s="4">
        <v>2</v>
      </c>
      <c r="Y47" s="4">
        <v>2</v>
      </c>
      <c r="Z47" s="4">
        <v>2</v>
      </c>
      <c r="AA47" s="4">
        <v>1</v>
      </c>
      <c r="AB47" s="4">
        <v>1</v>
      </c>
      <c r="AC47" s="4">
        <v>2</v>
      </c>
      <c r="AD47" s="4">
        <v>2</v>
      </c>
      <c r="AE47" s="4">
        <v>2</v>
      </c>
      <c r="AF47" s="4">
        <v>2</v>
      </c>
      <c r="AG47" s="4">
        <v>4</v>
      </c>
      <c r="AH47" s="4">
        <v>3</v>
      </c>
      <c r="AI47" s="4">
        <v>3</v>
      </c>
      <c r="AJ47" s="4">
        <v>3</v>
      </c>
      <c r="AK47" s="4">
        <v>2</v>
      </c>
      <c r="AL47" s="4">
        <v>2</v>
      </c>
      <c r="AM47" s="4">
        <v>2</v>
      </c>
      <c r="AN47" s="4">
        <v>1</v>
      </c>
      <c r="AO47" s="4">
        <v>2</v>
      </c>
      <c r="AP47" s="4">
        <v>1</v>
      </c>
      <c r="AQ47" s="4">
        <v>1</v>
      </c>
      <c r="AR47" s="4">
        <v>1</v>
      </c>
      <c r="AS47" s="4">
        <v>1</v>
      </c>
      <c r="AT47" s="4">
        <v>1</v>
      </c>
      <c r="AU47" s="4">
        <v>2</v>
      </c>
      <c r="AV47" s="4">
        <v>2</v>
      </c>
      <c r="AW47" s="4">
        <v>1</v>
      </c>
      <c r="AX47" s="4">
        <v>1</v>
      </c>
      <c r="AY47" s="4">
        <v>3</v>
      </c>
      <c r="AZ47" s="4">
        <v>3</v>
      </c>
      <c r="BA47" s="4">
        <v>2</v>
      </c>
    </row>
    <row r="48" spans="1:53" ht="12.75" x14ac:dyDescent="0.2">
      <c r="A48" s="6">
        <v>47</v>
      </c>
      <c r="B48" s="6">
        <v>45</v>
      </c>
      <c r="C48" s="6">
        <v>1</v>
      </c>
      <c r="D48" s="6">
        <v>0</v>
      </c>
      <c r="E48" s="6">
        <v>0</v>
      </c>
      <c r="F48" s="6">
        <v>1</v>
      </c>
      <c r="G48" s="6">
        <v>1</v>
      </c>
      <c r="H48" s="6">
        <v>0</v>
      </c>
      <c r="I48" s="6">
        <v>0</v>
      </c>
      <c r="J48" s="6">
        <v>1</v>
      </c>
      <c r="K48" s="6">
        <v>0</v>
      </c>
      <c r="L48" s="6">
        <v>4</v>
      </c>
      <c r="M48" s="6">
        <v>1</v>
      </c>
      <c r="N48" s="6">
        <v>1</v>
      </c>
      <c r="O48" s="6">
        <v>1</v>
      </c>
      <c r="P48" s="6">
        <v>30</v>
      </c>
      <c r="Q48" s="6">
        <v>1</v>
      </c>
      <c r="R48" s="6">
        <v>0</v>
      </c>
      <c r="S48" s="4">
        <v>4</v>
      </c>
      <c r="T48" s="4">
        <v>3</v>
      </c>
      <c r="U48" s="4">
        <v>4</v>
      </c>
      <c r="V48" s="4">
        <v>1</v>
      </c>
      <c r="W48" s="4">
        <v>3</v>
      </c>
      <c r="X48" s="4">
        <v>2</v>
      </c>
      <c r="Y48" s="4">
        <v>2</v>
      </c>
      <c r="Z48" s="4">
        <v>2</v>
      </c>
      <c r="AA48" s="4">
        <v>1</v>
      </c>
      <c r="AB48" s="4">
        <v>1</v>
      </c>
      <c r="AC48" s="4">
        <v>2</v>
      </c>
      <c r="AD48" s="4">
        <v>2</v>
      </c>
      <c r="AE48" s="4">
        <v>1</v>
      </c>
      <c r="AF48" s="4">
        <v>1</v>
      </c>
      <c r="AG48" s="4">
        <v>4</v>
      </c>
      <c r="AH48" s="4">
        <v>1</v>
      </c>
      <c r="AI48" s="4">
        <v>4</v>
      </c>
      <c r="AJ48" s="4">
        <v>4</v>
      </c>
      <c r="AK48" s="4">
        <v>2</v>
      </c>
      <c r="AL48" s="4">
        <v>2</v>
      </c>
      <c r="AM48" s="4">
        <v>3</v>
      </c>
      <c r="AN48" s="4">
        <v>1</v>
      </c>
      <c r="AO48" s="4">
        <v>1</v>
      </c>
      <c r="AP48" s="4">
        <v>2</v>
      </c>
      <c r="AQ48" s="4">
        <v>2</v>
      </c>
      <c r="AR48" s="4">
        <v>2</v>
      </c>
      <c r="AS48" s="4">
        <v>2</v>
      </c>
      <c r="AT48" s="4">
        <v>2</v>
      </c>
      <c r="AU48" s="4">
        <v>1</v>
      </c>
      <c r="AV48" s="4">
        <v>2</v>
      </c>
      <c r="AW48" s="4">
        <v>1</v>
      </c>
      <c r="AX48" s="4">
        <v>1</v>
      </c>
      <c r="AY48" s="4">
        <v>1</v>
      </c>
      <c r="AZ48" s="4">
        <v>3</v>
      </c>
      <c r="BA48" s="4">
        <v>2</v>
      </c>
    </row>
    <row r="49" spans="1:53" ht="12.75" x14ac:dyDescent="0.2">
      <c r="A49" s="6">
        <v>48</v>
      </c>
      <c r="B49" s="6">
        <v>37</v>
      </c>
      <c r="C49" s="6">
        <v>1</v>
      </c>
      <c r="D49" s="6">
        <v>0</v>
      </c>
      <c r="E49" s="6">
        <v>0</v>
      </c>
      <c r="F49" s="6">
        <v>1</v>
      </c>
      <c r="G49" s="6">
        <v>1</v>
      </c>
      <c r="H49" s="6">
        <v>0</v>
      </c>
      <c r="I49" s="6">
        <v>1</v>
      </c>
      <c r="J49" s="6">
        <v>1</v>
      </c>
      <c r="K49" s="6">
        <v>0</v>
      </c>
      <c r="L49" s="6">
        <v>4</v>
      </c>
      <c r="M49" s="6">
        <v>1</v>
      </c>
      <c r="N49" s="6">
        <v>1</v>
      </c>
      <c r="O49" s="6">
        <v>1</v>
      </c>
      <c r="P49" s="6">
        <v>171</v>
      </c>
      <c r="Q49" s="6">
        <v>0</v>
      </c>
      <c r="R49" s="6">
        <v>0</v>
      </c>
      <c r="S49" s="4">
        <v>3</v>
      </c>
      <c r="T49" s="4">
        <v>3</v>
      </c>
      <c r="U49" s="4">
        <v>2</v>
      </c>
      <c r="V49" s="4">
        <v>1</v>
      </c>
      <c r="W49" s="4">
        <v>2</v>
      </c>
      <c r="X49" s="4">
        <v>1</v>
      </c>
      <c r="Y49" s="4">
        <v>3</v>
      </c>
      <c r="Z49" s="4">
        <v>1</v>
      </c>
      <c r="AA49" s="4">
        <v>1</v>
      </c>
      <c r="AB49" s="4">
        <v>1</v>
      </c>
      <c r="AC49" s="4">
        <v>2</v>
      </c>
      <c r="AD49" s="4">
        <v>3</v>
      </c>
      <c r="AE49" s="4">
        <v>1</v>
      </c>
      <c r="AF49" s="4">
        <v>1</v>
      </c>
      <c r="AG49" s="4">
        <v>5</v>
      </c>
      <c r="AH49" s="4">
        <v>2</v>
      </c>
      <c r="AI49" s="4">
        <v>3</v>
      </c>
      <c r="AJ49" s="4">
        <v>3</v>
      </c>
      <c r="AK49" s="4">
        <v>1</v>
      </c>
      <c r="AL49" s="4">
        <v>1</v>
      </c>
      <c r="AM49" s="4">
        <v>1</v>
      </c>
      <c r="AN49" s="4">
        <v>1</v>
      </c>
      <c r="AO49" s="4">
        <v>1</v>
      </c>
      <c r="AP49" s="4">
        <v>1</v>
      </c>
      <c r="AQ49" s="4">
        <v>3</v>
      </c>
      <c r="AR49" s="4">
        <v>1</v>
      </c>
      <c r="AS49" s="4">
        <v>1</v>
      </c>
      <c r="AT49" s="4">
        <v>1</v>
      </c>
      <c r="AU49" s="4">
        <v>1</v>
      </c>
      <c r="AV49" s="4">
        <v>2</v>
      </c>
      <c r="AW49" s="4">
        <v>1</v>
      </c>
      <c r="AX49" s="4">
        <v>1</v>
      </c>
      <c r="AY49" s="4">
        <v>1</v>
      </c>
      <c r="AZ49" s="4">
        <v>3</v>
      </c>
      <c r="BA49" s="4">
        <v>1</v>
      </c>
    </row>
    <row r="50" spans="1:53" ht="12.75" x14ac:dyDescent="0.2">
      <c r="A50" s="6">
        <v>49</v>
      </c>
      <c r="B50" s="6">
        <v>47</v>
      </c>
      <c r="C50" s="6">
        <v>1</v>
      </c>
      <c r="D50" s="6">
        <v>0</v>
      </c>
      <c r="E50" s="6">
        <v>0</v>
      </c>
      <c r="F50" s="6">
        <v>1</v>
      </c>
      <c r="G50" s="6">
        <v>0</v>
      </c>
      <c r="H50" s="6">
        <v>0</v>
      </c>
      <c r="I50" s="6">
        <v>0</v>
      </c>
      <c r="J50" s="6">
        <v>1</v>
      </c>
      <c r="K50" s="6">
        <v>0</v>
      </c>
      <c r="L50" s="6">
        <v>0</v>
      </c>
      <c r="M50" s="6">
        <v>0</v>
      </c>
      <c r="N50" s="6">
        <v>1</v>
      </c>
      <c r="O50" s="6">
        <v>1</v>
      </c>
      <c r="P50" s="6">
        <v>7</v>
      </c>
      <c r="Q50" s="6">
        <v>1</v>
      </c>
      <c r="R50" s="6">
        <v>0</v>
      </c>
      <c r="S50" s="4">
        <v>1</v>
      </c>
      <c r="T50" s="4">
        <v>1</v>
      </c>
      <c r="U50" s="4">
        <v>1</v>
      </c>
      <c r="V50" s="4">
        <v>2</v>
      </c>
      <c r="W50" s="4">
        <v>2</v>
      </c>
      <c r="X50" s="4">
        <v>2</v>
      </c>
      <c r="Y50" s="4">
        <v>2</v>
      </c>
      <c r="Z50" s="4">
        <v>2</v>
      </c>
      <c r="AA50" s="4">
        <v>1</v>
      </c>
      <c r="AB50" s="4">
        <v>1</v>
      </c>
      <c r="AC50" s="4">
        <v>1</v>
      </c>
      <c r="AD50" s="4">
        <v>1</v>
      </c>
      <c r="AE50" s="4">
        <v>1</v>
      </c>
      <c r="AF50" s="4">
        <v>1</v>
      </c>
      <c r="AG50" s="4">
        <v>6</v>
      </c>
      <c r="AH50" s="4">
        <v>1</v>
      </c>
      <c r="AI50" s="4">
        <v>2</v>
      </c>
      <c r="AJ50" s="4">
        <v>2</v>
      </c>
      <c r="AK50" s="4">
        <v>2</v>
      </c>
      <c r="AL50" s="4">
        <v>2</v>
      </c>
      <c r="AM50" s="4">
        <v>2</v>
      </c>
      <c r="AN50" s="4">
        <v>2</v>
      </c>
      <c r="AO50" s="4">
        <v>2</v>
      </c>
      <c r="AP50" s="4">
        <v>1</v>
      </c>
      <c r="AQ50" s="4">
        <v>2</v>
      </c>
      <c r="AR50" s="4">
        <v>1</v>
      </c>
      <c r="AS50" s="4">
        <v>1</v>
      </c>
      <c r="AT50" s="4">
        <v>1</v>
      </c>
      <c r="AU50" s="4">
        <v>2</v>
      </c>
      <c r="AV50" s="4">
        <v>1</v>
      </c>
      <c r="AW50" s="4">
        <v>1</v>
      </c>
      <c r="AX50" s="4">
        <v>1</v>
      </c>
      <c r="AY50" s="4">
        <v>1</v>
      </c>
      <c r="AZ50" s="4">
        <v>1</v>
      </c>
      <c r="BA50" s="4">
        <v>1</v>
      </c>
    </row>
    <row r="51" spans="1:53" ht="12.75" x14ac:dyDescent="0.2">
      <c r="A51" s="6">
        <v>50</v>
      </c>
      <c r="B51" s="6">
        <v>55</v>
      </c>
      <c r="C51" s="6">
        <v>1</v>
      </c>
      <c r="D51" s="6">
        <v>0</v>
      </c>
      <c r="E51" s="6">
        <v>0</v>
      </c>
      <c r="F51" s="6">
        <v>0</v>
      </c>
      <c r="G51" s="6">
        <v>3</v>
      </c>
      <c r="H51" s="6">
        <v>0</v>
      </c>
      <c r="I51" s="6">
        <v>0</v>
      </c>
      <c r="J51" s="6">
        <v>1</v>
      </c>
      <c r="K51" s="6">
        <v>0</v>
      </c>
      <c r="L51" s="6">
        <v>4</v>
      </c>
      <c r="M51" s="6">
        <v>1</v>
      </c>
      <c r="N51" s="6">
        <v>0</v>
      </c>
      <c r="O51" s="6">
        <v>0</v>
      </c>
      <c r="P51" s="6">
        <v>9</v>
      </c>
      <c r="Q51" s="6">
        <v>1</v>
      </c>
      <c r="R51" s="6">
        <v>0</v>
      </c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</row>
    <row r="52" spans="1:53" ht="12.75" x14ac:dyDescent="0.2">
      <c r="A52" s="6">
        <v>51</v>
      </c>
      <c r="B52" s="6">
        <v>51</v>
      </c>
      <c r="C52" s="6">
        <v>1</v>
      </c>
      <c r="D52" s="6">
        <v>0</v>
      </c>
      <c r="E52" s="6">
        <v>0</v>
      </c>
      <c r="F52" s="6">
        <v>1</v>
      </c>
      <c r="G52" s="6">
        <v>1</v>
      </c>
      <c r="H52" s="6">
        <v>0</v>
      </c>
      <c r="I52" s="6">
        <v>0</v>
      </c>
      <c r="J52" s="6">
        <v>1</v>
      </c>
      <c r="K52" s="6">
        <v>0</v>
      </c>
      <c r="L52" s="6">
        <v>0</v>
      </c>
      <c r="M52" s="6">
        <v>1</v>
      </c>
      <c r="N52" s="6">
        <v>0</v>
      </c>
      <c r="O52" s="6">
        <v>0</v>
      </c>
      <c r="P52" s="6">
        <v>21</v>
      </c>
      <c r="Q52" s="6">
        <v>1</v>
      </c>
      <c r="R52" s="6">
        <v>0</v>
      </c>
      <c r="S52" s="4">
        <v>1</v>
      </c>
      <c r="T52" s="4">
        <v>1</v>
      </c>
      <c r="U52" s="4">
        <v>1</v>
      </c>
      <c r="V52" s="4">
        <v>1</v>
      </c>
      <c r="W52" s="4">
        <v>2</v>
      </c>
      <c r="X52" s="4">
        <v>1</v>
      </c>
      <c r="Y52" s="4">
        <v>1</v>
      </c>
      <c r="Z52" s="4">
        <v>1</v>
      </c>
      <c r="AA52" s="4">
        <v>1</v>
      </c>
      <c r="AB52" s="4">
        <v>1</v>
      </c>
      <c r="AC52" s="4">
        <v>1</v>
      </c>
      <c r="AD52" s="4">
        <v>1</v>
      </c>
      <c r="AE52" s="4">
        <v>1</v>
      </c>
      <c r="AF52" s="4">
        <v>1</v>
      </c>
      <c r="AG52" s="4">
        <v>5</v>
      </c>
      <c r="AH52" s="4">
        <v>2</v>
      </c>
      <c r="AI52" s="4">
        <v>1</v>
      </c>
      <c r="AJ52" s="4">
        <v>1</v>
      </c>
      <c r="AK52" s="4">
        <v>1</v>
      </c>
      <c r="AL52" s="4">
        <v>1</v>
      </c>
      <c r="AM52" s="4">
        <v>2</v>
      </c>
      <c r="AN52" s="4">
        <v>2</v>
      </c>
      <c r="AO52" s="4">
        <v>1</v>
      </c>
      <c r="AP52" s="4">
        <v>1</v>
      </c>
      <c r="AQ52" s="4">
        <v>2</v>
      </c>
      <c r="AR52" s="4">
        <v>1</v>
      </c>
      <c r="AS52" s="4">
        <v>1</v>
      </c>
      <c r="AT52" s="4">
        <v>1</v>
      </c>
      <c r="AU52" s="4">
        <v>1</v>
      </c>
      <c r="AV52" s="4">
        <v>1</v>
      </c>
      <c r="AW52" s="4">
        <v>1</v>
      </c>
      <c r="AX52" s="4">
        <v>1</v>
      </c>
      <c r="AY52" s="4">
        <v>1</v>
      </c>
      <c r="AZ52" s="4">
        <v>1</v>
      </c>
      <c r="BA52" s="4">
        <v>1</v>
      </c>
    </row>
    <row r="53" spans="1:53" ht="12.75" x14ac:dyDescent="0.2">
      <c r="A53" s="6">
        <v>52</v>
      </c>
      <c r="B53" s="6">
        <v>34</v>
      </c>
      <c r="C53" s="6">
        <v>1</v>
      </c>
      <c r="D53" s="6">
        <v>0</v>
      </c>
      <c r="E53" s="6">
        <v>0</v>
      </c>
      <c r="F53" s="6">
        <v>1</v>
      </c>
      <c r="G53" s="6">
        <v>0</v>
      </c>
      <c r="H53" s="6">
        <v>0</v>
      </c>
      <c r="I53" s="6">
        <v>0</v>
      </c>
      <c r="J53" s="6">
        <v>7</v>
      </c>
      <c r="K53" s="6">
        <v>0</v>
      </c>
      <c r="L53" s="6">
        <v>4</v>
      </c>
      <c r="M53" s="6">
        <v>0</v>
      </c>
      <c r="N53" s="6">
        <v>1</v>
      </c>
      <c r="O53" s="6">
        <v>1</v>
      </c>
      <c r="P53" s="6">
        <v>37</v>
      </c>
      <c r="Q53" s="6">
        <v>0</v>
      </c>
      <c r="R53" s="6">
        <v>0</v>
      </c>
      <c r="S53" s="4">
        <v>4</v>
      </c>
      <c r="T53" s="4">
        <v>4</v>
      </c>
      <c r="U53" s="4">
        <v>4</v>
      </c>
      <c r="V53" s="4">
        <v>1</v>
      </c>
      <c r="W53" s="4">
        <v>2</v>
      </c>
      <c r="X53" s="4">
        <v>2</v>
      </c>
      <c r="Y53" s="4">
        <v>2</v>
      </c>
      <c r="Z53" s="4">
        <v>2</v>
      </c>
      <c r="AA53" s="4">
        <v>2</v>
      </c>
      <c r="AB53" s="4">
        <v>2</v>
      </c>
      <c r="AC53" s="4">
        <v>3</v>
      </c>
      <c r="AD53" s="4">
        <v>2</v>
      </c>
      <c r="AE53" s="4">
        <v>1</v>
      </c>
      <c r="AF53" s="4">
        <v>1</v>
      </c>
      <c r="AG53" s="4">
        <v>4</v>
      </c>
      <c r="AH53" s="4">
        <v>2</v>
      </c>
      <c r="AI53" s="4">
        <v>3</v>
      </c>
      <c r="AJ53" s="4">
        <v>3</v>
      </c>
      <c r="AK53" s="4">
        <v>1</v>
      </c>
      <c r="AL53" s="4">
        <v>2</v>
      </c>
      <c r="AM53" s="4">
        <v>1</v>
      </c>
      <c r="AN53" s="4">
        <v>1</v>
      </c>
      <c r="AO53" s="4">
        <v>2</v>
      </c>
      <c r="AP53" s="4">
        <v>1</v>
      </c>
      <c r="AQ53" s="4">
        <v>2</v>
      </c>
      <c r="AR53" s="4">
        <v>2</v>
      </c>
      <c r="AS53" s="4">
        <v>1</v>
      </c>
      <c r="AT53" s="4">
        <v>2</v>
      </c>
      <c r="AU53" s="4">
        <v>2</v>
      </c>
      <c r="AV53" s="4">
        <v>2</v>
      </c>
      <c r="AW53" s="4">
        <v>1</v>
      </c>
      <c r="AX53" s="4">
        <v>1</v>
      </c>
      <c r="AY53" s="4">
        <v>2</v>
      </c>
      <c r="AZ53" s="4">
        <v>2</v>
      </c>
      <c r="BA53" s="4">
        <v>2</v>
      </c>
    </row>
    <row r="54" spans="1:53" ht="12.75" x14ac:dyDescent="0.2">
      <c r="A54" s="16" t="s">
        <v>53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>
        <f>SUM(S3+S4+S5+S6+S7+S8+S9+S10+S11+S12+S13+S14+S15+S16+S17+S18+S19+S20+S21+S22+S23+S24+S26+S27+S28+S29+S30+S31+S32+S33+S34+S35+S36+S37+S38+S39+S40+S41+S42+S43+S44+S45+S46+S47+S48+S49+S50+S52+S53)/49</f>
        <v>2.2448979591836733</v>
      </c>
      <c r="T54" s="6">
        <f t="shared" ref="T54:BA54" si="0">SUM(T2:T53)/49</f>
        <v>2.2244897959183674</v>
      </c>
      <c r="U54" s="6">
        <f t="shared" si="0"/>
        <v>2.2448979591836733</v>
      </c>
      <c r="V54" s="6">
        <f t="shared" si="0"/>
        <v>1.1632653061224489</v>
      </c>
      <c r="W54" s="6">
        <f t="shared" si="0"/>
        <v>2.0816326530612246</v>
      </c>
      <c r="X54" s="6">
        <f t="shared" si="0"/>
        <v>1.8571428571428572</v>
      </c>
      <c r="Y54" s="6">
        <f t="shared" si="0"/>
        <v>1.9591836734693877</v>
      </c>
      <c r="Z54" s="6">
        <f t="shared" si="0"/>
        <v>1.510204081632653</v>
      </c>
      <c r="AA54" s="6">
        <f t="shared" si="0"/>
        <v>1.2653061224489797</v>
      </c>
      <c r="AB54" s="6">
        <f t="shared" si="0"/>
        <v>1.5510204081632653</v>
      </c>
      <c r="AC54" s="6">
        <f t="shared" si="0"/>
        <v>1.9183673469387754</v>
      </c>
      <c r="AD54" s="6">
        <f t="shared" si="0"/>
        <v>1.9591836734693877</v>
      </c>
      <c r="AE54" s="6">
        <f t="shared" si="0"/>
        <v>1.5306122448979591</v>
      </c>
      <c r="AF54" s="6">
        <f t="shared" si="0"/>
        <v>1.3673469387755102</v>
      </c>
      <c r="AG54" s="52">
        <f t="shared" si="0"/>
        <v>4.3673469387755102</v>
      </c>
      <c r="AH54" s="6">
        <f t="shared" si="0"/>
        <v>1.5510204081632653</v>
      </c>
      <c r="AI54" s="6">
        <f t="shared" si="0"/>
        <v>1.9183673469387754</v>
      </c>
      <c r="AJ54" s="6">
        <f t="shared" si="0"/>
        <v>1.7959183673469388</v>
      </c>
      <c r="AK54" s="6">
        <f t="shared" si="0"/>
        <v>1.653061224489796</v>
      </c>
      <c r="AL54" s="6">
        <f t="shared" si="0"/>
        <v>1.3673469387755102</v>
      </c>
      <c r="AM54" s="6">
        <f t="shared" si="0"/>
        <v>1.5714285714285714</v>
      </c>
      <c r="AN54" s="6">
        <f t="shared" si="0"/>
        <v>1.489795918367347</v>
      </c>
      <c r="AO54" s="6">
        <f t="shared" si="0"/>
        <v>1.3877551020408163</v>
      </c>
      <c r="AP54" s="6">
        <f t="shared" si="0"/>
        <v>1.2244897959183674</v>
      </c>
      <c r="AQ54" s="6">
        <f t="shared" si="0"/>
        <v>1.7755102040816326</v>
      </c>
      <c r="AR54" s="6">
        <f t="shared" si="0"/>
        <v>1.3265306122448979</v>
      </c>
      <c r="AS54" s="6">
        <f t="shared" si="0"/>
        <v>1.2653061224489797</v>
      </c>
      <c r="AT54" s="6">
        <f t="shared" si="0"/>
        <v>1.2857142857142858</v>
      </c>
      <c r="AU54" s="6">
        <f t="shared" si="0"/>
        <v>1.4285714285714286</v>
      </c>
      <c r="AV54" s="6">
        <f t="shared" si="0"/>
        <v>1.6938775510204083</v>
      </c>
      <c r="AW54" s="6">
        <f t="shared" si="0"/>
        <v>1.1632653061224489</v>
      </c>
      <c r="AX54" s="6">
        <f t="shared" si="0"/>
        <v>1.1224489795918366</v>
      </c>
      <c r="AY54" s="6">
        <f t="shared" si="0"/>
        <v>1.8367346938775511</v>
      </c>
      <c r="AZ54" s="6">
        <f t="shared" si="0"/>
        <v>2.0204081632653059</v>
      </c>
      <c r="BA54" s="6">
        <f t="shared" si="0"/>
        <v>1.5918367346938775</v>
      </c>
    </row>
    <row r="55" spans="1:53" ht="12.75" x14ac:dyDescent="0.2">
      <c r="A55" s="16" t="s">
        <v>54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>
        <f>(1-(S54-1)/3)*100</f>
        <v>58.503401360544217</v>
      </c>
      <c r="T55" s="6">
        <f t="shared" ref="T55:BA55" si="1">(1-(T54-1)/3)*100</f>
        <v>59.183673469387756</v>
      </c>
      <c r="U55" s="6">
        <f t="shared" si="1"/>
        <v>58.503401360544217</v>
      </c>
      <c r="V55" s="6">
        <f t="shared" si="1"/>
        <v>94.557823129251702</v>
      </c>
      <c r="W55" s="6">
        <f t="shared" si="1"/>
        <v>63.945578231292522</v>
      </c>
      <c r="X55" s="6">
        <f t="shared" si="1"/>
        <v>71.428571428571416</v>
      </c>
      <c r="Y55" s="6">
        <f t="shared" si="1"/>
        <v>68.02721088435375</v>
      </c>
      <c r="Z55" s="6">
        <f t="shared" si="1"/>
        <v>82.993197278911566</v>
      </c>
      <c r="AA55" s="6">
        <f t="shared" si="1"/>
        <v>91.156462585034021</v>
      </c>
      <c r="AB55" s="6">
        <f t="shared" si="1"/>
        <v>81.632653061224488</v>
      </c>
      <c r="AC55" s="6">
        <f t="shared" si="1"/>
        <v>69.387755102040828</v>
      </c>
      <c r="AD55" s="6">
        <f t="shared" si="1"/>
        <v>68.02721088435375</v>
      </c>
      <c r="AE55" s="6">
        <f t="shared" si="1"/>
        <v>82.312925170068027</v>
      </c>
      <c r="AF55" s="6">
        <f t="shared" si="1"/>
        <v>87.755102040816325</v>
      </c>
      <c r="AG55" s="52">
        <f>(1-(AG54-1)/6)*100</f>
        <v>43.87755102040817</v>
      </c>
      <c r="AH55" s="6">
        <f t="shared" si="1"/>
        <v>81.632653061224488</v>
      </c>
      <c r="AI55" s="6">
        <f t="shared" si="1"/>
        <v>69.387755102040828</v>
      </c>
      <c r="AJ55" s="6">
        <f t="shared" si="1"/>
        <v>73.469387755102034</v>
      </c>
      <c r="AK55" s="6">
        <f t="shared" si="1"/>
        <v>78.231292517006807</v>
      </c>
      <c r="AL55" s="6">
        <f t="shared" si="1"/>
        <v>87.755102040816325</v>
      </c>
      <c r="AM55" s="6">
        <f t="shared" si="1"/>
        <v>80.952380952380949</v>
      </c>
      <c r="AN55" s="6">
        <f t="shared" si="1"/>
        <v>83.673469387755091</v>
      </c>
      <c r="AO55" s="6">
        <f t="shared" si="1"/>
        <v>87.074829931972786</v>
      </c>
      <c r="AP55" s="6">
        <f t="shared" si="1"/>
        <v>92.517006802721085</v>
      </c>
      <c r="AQ55" s="6">
        <f t="shared" si="1"/>
        <v>74.149659863945573</v>
      </c>
      <c r="AR55" s="6">
        <f t="shared" si="1"/>
        <v>89.115646258503403</v>
      </c>
      <c r="AS55" s="6">
        <f t="shared" si="1"/>
        <v>91.156462585034021</v>
      </c>
      <c r="AT55" s="6">
        <f t="shared" si="1"/>
        <v>90.476190476190482</v>
      </c>
      <c r="AU55" s="6">
        <f t="shared" si="1"/>
        <v>85.714285714285708</v>
      </c>
      <c r="AV55" s="6">
        <f t="shared" si="1"/>
        <v>76.870748299319729</v>
      </c>
      <c r="AW55" s="6">
        <f t="shared" si="1"/>
        <v>94.557823129251702</v>
      </c>
      <c r="AX55" s="6">
        <f t="shared" si="1"/>
        <v>95.91836734693878</v>
      </c>
      <c r="AY55" s="6">
        <f t="shared" si="1"/>
        <v>72.108843537414955</v>
      </c>
      <c r="AZ55" s="6">
        <f t="shared" si="1"/>
        <v>65.986394557823132</v>
      </c>
      <c r="BA55" s="6">
        <f t="shared" si="1"/>
        <v>80.27210884353741</v>
      </c>
    </row>
    <row r="56" spans="1:53" ht="12.75" x14ac:dyDescent="0.2">
      <c r="A56" s="16" t="s">
        <v>55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>
        <f>((S54-1)/3)*100</f>
        <v>41.496598639455776</v>
      </c>
      <c r="T56" s="6">
        <f t="shared" ref="T56:BA56" si="2">((T54-1)/3)*100</f>
        <v>40.816326530612244</v>
      </c>
      <c r="U56" s="6">
        <f t="shared" si="2"/>
        <v>41.496598639455776</v>
      </c>
      <c r="V56" s="6">
        <f t="shared" si="2"/>
        <v>5.4421768707482974</v>
      </c>
      <c r="W56" s="6">
        <f t="shared" si="2"/>
        <v>36.054421768707485</v>
      </c>
      <c r="X56" s="6">
        <f t="shared" si="2"/>
        <v>28.571428571428577</v>
      </c>
      <c r="Y56" s="6">
        <f t="shared" si="2"/>
        <v>31.972789115646254</v>
      </c>
      <c r="Z56" s="6">
        <f t="shared" si="2"/>
        <v>17.006802721088434</v>
      </c>
      <c r="AA56" s="6">
        <f t="shared" si="2"/>
        <v>8.84353741496599</v>
      </c>
      <c r="AB56" s="6">
        <f t="shared" si="2"/>
        <v>18.367346938775508</v>
      </c>
      <c r="AC56" s="6">
        <f t="shared" si="2"/>
        <v>30.612244897959179</v>
      </c>
      <c r="AD56" s="6">
        <f t="shared" si="2"/>
        <v>31.972789115646254</v>
      </c>
      <c r="AE56" s="6">
        <f t="shared" si="2"/>
        <v>17.687074829931969</v>
      </c>
      <c r="AF56" s="6">
        <f t="shared" si="2"/>
        <v>12.244897959183671</v>
      </c>
      <c r="AG56" s="52">
        <f>((AG54-1)/6)*100</f>
        <v>56.12244897959183</v>
      </c>
      <c r="AH56" s="6">
        <f t="shared" si="2"/>
        <v>18.367346938775508</v>
      </c>
      <c r="AI56" s="6">
        <f t="shared" si="2"/>
        <v>30.612244897959179</v>
      </c>
      <c r="AJ56" s="6">
        <f t="shared" si="2"/>
        <v>26.530612244897959</v>
      </c>
      <c r="AK56" s="6">
        <f t="shared" si="2"/>
        <v>21.7687074829932</v>
      </c>
      <c r="AL56" s="6">
        <f t="shared" si="2"/>
        <v>12.244897959183671</v>
      </c>
      <c r="AM56" s="6">
        <f t="shared" si="2"/>
        <v>19.047619047619047</v>
      </c>
      <c r="AN56" s="6">
        <f t="shared" si="2"/>
        <v>16.326530612244902</v>
      </c>
      <c r="AO56" s="6">
        <f t="shared" si="2"/>
        <v>12.925170068027212</v>
      </c>
      <c r="AP56" s="6">
        <f t="shared" si="2"/>
        <v>7.4829931972789128</v>
      </c>
      <c r="AQ56" s="6">
        <f t="shared" si="2"/>
        <v>25.850340136054424</v>
      </c>
      <c r="AR56" s="6">
        <f t="shared" si="2"/>
        <v>10.884353741496595</v>
      </c>
      <c r="AS56" s="6">
        <f t="shared" si="2"/>
        <v>8.84353741496599</v>
      </c>
      <c r="AT56" s="6">
        <f t="shared" si="2"/>
        <v>9.5238095238095273</v>
      </c>
      <c r="AU56" s="6">
        <f t="shared" si="2"/>
        <v>14.285714285714288</v>
      </c>
      <c r="AV56" s="6">
        <f t="shared" si="2"/>
        <v>23.129251700680275</v>
      </c>
      <c r="AW56" s="6">
        <f t="shared" si="2"/>
        <v>5.4421768707482974</v>
      </c>
      <c r="AX56" s="6">
        <f t="shared" si="2"/>
        <v>4.081632653061221</v>
      </c>
      <c r="AY56" s="6">
        <f t="shared" si="2"/>
        <v>27.891156462585037</v>
      </c>
      <c r="AZ56" s="6">
        <f t="shared" si="2"/>
        <v>34.013605442176868</v>
      </c>
      <c r="BA56" s="6">
        <f t="shared" si="2"/>
        <v>19.727891156462583</v>
      </c>
    </row>
    <row r="57" spans="1:53" ht="12.75" x14ac:dyDescent="0.2">
      <c r="A57" s="16" t="s">
        <v>56</v>
      </c>
      <c r="S57" s="6">
        <f>((S54-1)/3)*100</f>
        <v>41.496598639455776</v>
      </c>
      <c r="T57" s="6">
        <f t="shared" ref="T57:BA57" si="3">((T54-1)/3)*100</f>
        <v>40.816326530612244</v>
      </c>
      <c r="U57" s="6">
        <f t="shared" si="3"/>
        <v>41.496598639455776</v>
      </c>
      <c r="V57" s="6">
        <f t="shared" si="3"/>
        <v>5.4421768707482974</v>
      </c>
      <c r="W57" s="6">
        <f t="shared" si="3"/>
        <v>36.054421768707485</v>
      </c>
      <c r="X57" s="6">
        <f t="shared" si="3"/>
        <v>28.571428571428577</v>
      </c>
      <c r="Y57" s="6">
        <f t="shared" si="3"/>
        <v>31.972789115646254</v>
      </c>
      <c r="Z57" s="6">
        <f t="shared" si="3"/>
        <v>17.006802721088434</v>
      </c>
      <c r="AA57" s="6">
        <f t="shared" si="3"/>
        <v>8.84353741496599</v>
      </c>
      <c r="AB57" s="6">
        <f t="shared" si="3"/>
        <v>18.367346938775508</v>
      </c>
      <c r="AC57" s="6">
        <f t="shared" si="3"/>
        <v>30.612244897959179</v>
      </c>
      <c r="AD57" s="6">
        <f t="shared" si="3"/>
        <v>31.972789115646254</v>
      </c>
      <c r="AE57" s="6">
        <f t="shared" si="3"/>
        <v>17.687074829931969</v>
      </c>
      <c r="AF57" s="6">
        <f t="shared" si="3"/>
        <v>12.244897959183671</v>
      </c>
      <c r="AG57" s="52">
        <f>((AG54-1)/6)*100</f>
        <v>56.12244897959183</v>
      </c>
      <c r="AH57" s="6">
        <f t="shared" si="3"/>
        <v>18.367346938775508</v>
      </c>
      <c r="AI57" s="6">
        <f t="shared" si="3"/>
        <v>30.612244897959179</v>
      </c>
      <c r="AJ57" s="6">
        <f t="shared" si="3"/>
        <v>26.530612244897959</v>
      </c>
      <c r="AK57" s="6">
        <f t="shared" si="3"/>
        <v>21.7687074829932</v>
      </c>
      <c r="AL57" s="6">
        <f t="shared" si="3"/>
        <v>12.244897959183671</v>
      </c>
      <c r="AM57" s="6">
        <f t="shared" si="3"/>
        <v>19.047619047619047</v>
      </c>
      <c r="AN57" s="6">
        <f t="shared" si="3"/>
        <v>16.326530612244902</v>
      </c>
      <c r="AO57" s="6">
        <f t="shared" si="3"/>
        <v>12.925170068027212</v>
      </c>
      <c r="AP57" s="6">
        <f t="shared" si="3"/>
        <v>7.4829931972789128</v>
      </c>
      <c r="AQ57" s="6">
        <f t="shared" si="3"/>
        <v>25.850340136054424</v>
      </c>
      <c r="AR57" s="6">
        <f t="shared" si="3"/>
        <v>10.884353741496595</v>
      </c>
      <c r="AS57" s="6">
        <f t="shared" si="3"/>
        <v>8.84353741496599</v>
      </c>
      <c r="AT57" s="6">
        <f t="shared" si="3"/>
        <v>9.5238095238095273</v>
      </c>
      <c r="AU57" s="6">
        <f t="shared" si="3"/>
        <v>14.285714285714288</v>
      </c>
      <c r="AV57" s="6">
        <f t="shared" si="3"/>
        <v>23.129251700680275</v>
      </c>
      <c r="AW57" s="6">
        <f t="shared" si="3"/>
        <v>5.4421768707482974</v>
      </c>
      <c r="AX57" s="6">
        <f t="shared" si="3"/>
        <v>4.081632653061221</v>
      </c>
      <c r="AY57" s="6">
        <f t="shared" si="3"/>
        <v>27.891156462585037</v>
      </c>
      <c r="AZ57" s="6">
        <f t="shared" si="3"/>
        <v>34.013605442176868</v>
      </c>
      <c r="BA57" s="6">
        <f t="shared" si="3"/>
        <v>19.727891156462583</v>
      </c>
    </row>
    <row r="58" spans="1:53" ht="12.75" x14ac:dyDescent="0.2">
      <c r="A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</row>
    <row r="59" spans="1:53" ht="12.75" x14ac:dyDescent="0.2">
      <c r="A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</row>
    <row r="60" spans="1:53" ht="12.75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</row>
    <row r="61" spans="1:53" ht="12.75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  <row r="62" spans="1:53" ht="12.75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</row>
    <row r="63" spans="1:53" ht="12.75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</row>
    <row r="64" spans="1:53" ht="12.75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</row>
    <row r="65" spans="1:36" ht="12.75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</row>
    <row r="66" spans="1:36" ht="12.75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</row>
    <row r="67" spans="1:36" ht="12.75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</row>
    <row r="68" spans="1:36" ht="12.75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</row>
    <row r="69" spans="1:36" ht="12.75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</row>
    <row r="70" spans="1:36" ht="12.75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</row>
    <row r="71" spans="1:36" ht="12.75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</row>
    <row r="72" spans="1:36" ht="12.75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</row>
    <row r="73" spans="1:36" ht="12.75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</row>
    <row r="74" spans="1:36" ht="12.75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</row>
    <row r="75" spans="1:36" ht="12.75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</row>
    <row r="76" spans="1:36" ht="12.75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</row>
    <row r="77" spans="1:36" ht="12.75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</row>
    <row r="78" spans="1:36" ht="12.75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</row>
    <row r="79" spans="1:36" ht="12.75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</row>
    <row r="80" spans="1:36" ht="12.75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</row>
    <row r="81" spans="1:36" ht="12.75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</row>
    <row r="82" spans="1:36" ht="12.75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</row>
    <row r="83" spans="1:36" ht="12.75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</row>
    <row r="84" spans="1:36" ht="12.75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</row>
    <row r="85" spans="1:36" ht="12.75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</row>
    <row r="86" spans="1:36" ht="12.75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</row>
    <row r="87" spans="1:36" ht="12.75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</row>
    <row r="88" spans="1:36" ht="12.75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</row>
    <row r="89" spans="1:36" ht="12.75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</row>
    <row r="90" spans="1:36" ht="12.75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</row>
    <row r="91" spans="1:36" ht="12.75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</row>
    <row r="92" spans="1:36" ht="12.75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</row>
    <row r="93" spans="1:36" ht="12.75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</row>
    <row r="94" spans="1:36" ht="12.75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</row>
    <row r="95" spans="1:36" ht="12.75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</row>
    <row r="96" spans="1:36" ht="12.75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</row>
    <row r="97" spans="1:36" ht="12.75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</row>
    <row r="98" spans="1:36" ht="12.75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</row>
    <row r="99" spans="1:36" ht="12.75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</row>
    <row r="100" spans="1:36" ht="12.75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</row>
    <row r="101" spans="1:36" ht="12.75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</row>
    <row r="102" spans="1:36" ht="12.75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</row>
    <row r="103" spans="1:36" ht="12.75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</row>
    <row r="104" spans="1:36" ht="12.75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</row>
    <row r="105" spans="1:36" ht="12.75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</row>
    <row r="106" spans="1:36" ht="12.75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</row>
    <row r="107" spans="1:36" ht="12.75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</row>
    <row r="108" spans="1:36" ht="12.75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</row>
    <row r="109" spans="1:36" ht="12.75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</row>
    <row r="110" spans="1:36" ht="12.75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</row>
    <row r="111" spans="1:36" ht="12.75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</row>
    <row r="112" spans="1:36" ht="12.75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</row>
    <row r="113" spans="1:36" ht="12.75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</row>
    <row r="114" spans="1:36" ht="12.75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</row>
    <row r="115" spans="1:36" ht="12.75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</row>
    <row r="116" spans="1:36" ht="12.75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</row>
    <row r="117" spans="1:36" ht="12.75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</row>
    <row r="118" spans="1:36" ht="12.75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</row>
    <row r="119" spans="1:36" ht="12.75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</row>
    <row r="120" spans="1:36" ht="12.75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</row>
    <row r="121" spans="1:36" ht="12.75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</row>
    <row r="122" spans="1:36" ht="12.75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</row>
    <row r="123" spans="1:36" ht="12.75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</row>
    <row r="124" spans="1:36" ht="12.75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</row>
    <row r="125" spans="1:36" ht="12.75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</row>
    <row r="126" spans="1:36" ht="12.75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</row>
    <row r="127" spans="1:36" ht="12.75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</row>
    <row r="128" spans="1:36" ht="12.75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</row>
    <row r="129" spans="1:36" ht="12.75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</row>
    <row r="130" spans="1:36" ht="12.75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</row>
    <row r="131" spans="1:36" ht="12.75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</row>
    <row r="132" spans="1:36" ht="12.75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</row>
    <row r="133" spans="1:36" ht="12.75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</row>
    <row r="134" spans="1:36" ht="12.75" x14ac:dyDescent="0.2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</row>
    <row r="135" spans="1:36" ht="12.75" x14ac:dyDescent="0.2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</row>
    <row r="136" spans="1:36" ht="12.75" x14ac:dyDescent="0.2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</row>
    <row r="137" spans="1:36" ht="12.75" x14ac:dyDescent="0.2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</row>
    <row r="138" spans="1:36" ht="12.75" x14ac:dyDescent="0.2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</row>
    <row r="139" spans="1:36" ht="12.75" x14ac:dyDescent="0.2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</row>
    <row r="140" spans="1:36" ht="12.75" x14ac:dyDescent="0.2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</row>
    <row r="141" spans="1:36" ht="12.75" x14ac:dyDescent="0.2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</row>
    <row r="142" spans="1:36" ht="12.75" x14ac:dyDescent="0.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</row>
    <row r="143" spans="1:36" ht="12.75" x14ac:dyDescent="0.2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</row>
    <row r="144" spans="1:36" ht="12.75" x14ac:dyDescent="0.2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</row>
    <row r="145" spans="1:36" ht="12.75" x14ac:dyDescent="0.2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</row>
    <row r="146" spans="1:36" ht="12.75" x14ac:dyDescent="0.2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</row>
    <row r="147" spans="1:36" ht="12.75" x14ac:dyDescent="0.2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</row>
    <row r="148" spans="1:36" ht="12.75" x14ac:dyDescent="0.2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</row>
    <row r="149" spans="1:36" ht="12.75" x14ac:dyDescent="0.2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</row>
    <row r="150" spans="1:36" ht="12.75" x14ac:dyDescent="0.2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</row>
    <row r="151" spans="1:36" ht="12.75" x14ac:dyDescent="0.2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</row>
    <row r="152" spans="1:36" ht="12.75" x14ac:dyDescent="0.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</row>
    <row r="153" spans="1:36" ht="12.75" x14ac:dyDescent="0.2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</row>
    <row r="154" spans="1:36" ht="12.75" x14ac:dyDescent="0.2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</row>
    <row r="155" spans="1:36" ht="12.75" x14ac:dyDescent="0.2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</row>
    <row r="156" spans="1:36" ht="12.75" x14ac:dyDescent="0.2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</row>
    <row r="157" spans="1:36" ht="12.75" x14ac:dyDescent="0.2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</row>
    <row r="158" spans="1:36" ht="12.75" x14ac:dyDescent="0.2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</row>
    <row r="159" spans="1:36" ht="12.75" x14ac:dyDescent="0.2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</row>
    <row r="160" spans="1:36" ht="12.75" x14ac:dyDescent="0.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</row>
    <row r="161" spans="1:36" ht="12.75" x14ac:dyDescent="0.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</row>
    <row r="162" spans="1:36" ht="12.75" x14ac:dyDescent="0.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</row>
    <row r="163" spans="1:36" ht="12.75" x14ac:dyDescent="0.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</row>
    <row r="164" spans="1:36" ht="12.75" x14ac:dyDescent="0.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</row>
    <row r="165" spans="1:36" ht="12.75" x14ac:dyDescent="0.2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</row>
    <row r="166" spans="1:36" ht="12.75" x14ac:dyDescent="0.2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</row>
    <row r="167" spans="1:36" ht="12.75" x14ac:dyDescent="0.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</row>
    <row r="168" spans="1:36" ht="12.75" x14ac:dyDescent="0.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</row>
    <row r="169" spans="1:36" ht="12.75" x14ac:dyDescent="0.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</row>
    <row r="170" spans="1:36" ht="12.75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</row>
    <row r="171" spans="1:36" ht="12.75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</row>
    <row r="172" spans="1:36" ht="12.75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</row>
    <row r="173" spans="1:36" ht="12.75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</row>
    <row r="174" spans="1:36" ht="12.75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</row>
    <row r="175" spans="1:36" ht="12.75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</row>
    <row r="176" spans="1:36" ht="12.75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</row>
    <row r="177" spans="1:36" ht="12.75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</row>
    <row r="178" spans="1:36" ht="12.75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</row>
    <row r="179" spans="1:36" ht="12.75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</row>
    <row r="180" spans="1:36" ht="12.75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</row>
    <row r="181" spans="1:36" ht="12.75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</row>
    <row r="182" spans="1:36" ht="12.75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</row>
    <row r="183" spans="1:36" ht="12.75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</row>
    <row r="184" spans="1:36" ht="12.75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</row>
    <row r="185" spans="1:36" ht="12.75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</row>
    <row r="186" spans="1:36" ht="12.75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</row>
    <row r="187" spans="1:36" ht="12.75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</row>
    <row r="188" spans="1:36" ht="12.75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</row>
    <row r="189" spans="1:36" ht="12.75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</row>
    <row r="190" spans="1:36" ht="12.75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</row>
    <row r="191" spans="1:36" ht="12.75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</row>
    <row r="192" spans="1:36" ht="12.75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</row>
    <row r="193" spans="1:36" ht="12.75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</row>
    <row r="194" spans="1:36" ht="12.75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</row>
    <row r="195" spans="1:36" ht="12.75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</row>
    <row r="196" spans="1:36" ht="12.75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</row>
    <row r="197" spans="1:36" ht="12.75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</row>
    <row r="198" spans="1:36" ht="12.75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</row>
    <row r="199" spans="1:36" ht="12.75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</row>
    <row r="200" spans="1:36" ht="12.75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</row>
    <row r="201" spans="1:36" ht="12.75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</row>
    <row r="202" spans="1:36" ht="12.75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</row>
    <row r="203" spans="1:36" ht="12.75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</row>
    <row r="204" spans="1:36" ht="12.75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</row>
    <row r="205" spans="1:36" ht="12.75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</row>
    <row r="206" spans="1:36" ht="12.75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</row>
    <row r="207" spans="1:36" ht="12.75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</row>
    <row r="208" spans="1:36" ht="12.75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</row>
    <row r="209" spans="1:36" ht="12.75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</row>
    <row r="210" spans="1:36" ht="12.75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</row>
    <row r="211" spans="1:36" ht="12.75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</row>
    <row r="212" spans="1:36" ht="12.75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</row>
    <row r="213" spans="1:36" ht="12.75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</row>
    <row r="214" spans="1:36" ht="12.75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</row>
    <row r="215" spans="1:36" ht="12.75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</row>
    <row r="216" spans="1:36" ht="12.75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</row>
    <row r="217" spans="1:36" ht="12.75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</row>
    <row r="218" spans="1:36" ht="12.75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</row>
    <row r="219" spans="1:36" ht="12.75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</row>
    <row r="220" spans="1:36" ht="12.75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</row>
    <row r="221" spans="1:36" ht="12.75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</row>
    <row r="222" spans="1:36" ht="12.75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</row>
    <row r="223" spans="1:36" ht="12.75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</row>
    <row r="224" spans="1:36" ht="12.75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</row>
    <row r="225" spans="1:36" ht="12.75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</row>
    <row r="226" spans="1:36" ht="12.75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</row>
    <row r="227" spans="1:36" ht="12.75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</row>
    <row r="228" spans="1:36" ht="12.75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</row>
    <row r="229" spans="1:36" ht="12.75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</row>
    <row r="230" spans="1:36" ht="12.75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</row>
    <row r="231" spans="1:36" ht="12.75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</row>
    <row r="232" spans="1:36" ht="12.75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</row>
    <row r="233" spans="1:36" ht="12.75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</row>
    <row r="234" spans="1:36" ht="12.75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</row>
    <row r="235" spans="1:36" ht="12.75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</row>
    <row r="236" spans="1:36" ht="12.75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</row>
    <row r="237" spans="1:36" ht="12.75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</row>
    <row r="238" spans="1:36" ht="12.75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</row>
    <row r="239" spans="1:36" ht="12.75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</row>
    <row r="240" spans="1:36" ht="12.75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</row>
    <row r="241" spans="1:36" ht="12.75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</row>
    <row r="242" spans="1:36" ht="12.75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</row>
    <row r="243" spans="1:36" ht="12.75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</row>
    <row r="244" spans="1:36" ht="12.75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</row>
    <row r="245" spans="1:36" ht="12.75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</row>
    <row r="246" spans="1:36" ht="12.75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</row>
    <row r="247" spans="1:36" ht="12.75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</row>
    <row r="248" spans="1:36" ht="12.75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</row>
    <row r="249" spans="1:36" ht="12.75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</row>
    <row r="250" spans="1:36" ht="12.75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</row>
    <row r="251" spans="1:36" ht="12.75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</row>
    <row r="252" spans="1:36" ht="12.75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</row>
    <row r="253" spans="1:36" ht="12.75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</row>
    <row r="254" spans="1:36" ht="12.75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</row>
    <row r="255" spans="1:36" ht="12.75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</row>
    <row r="256" spans="1:36" ht="12.75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</row>
    <row r="257" spans="1:36" ht="12.75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</row>
    <row r="258" spans="1:36" ht="12.75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</row>
    <row r="259" spans="1:36" ht="12.75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</row>
    <row r="260" spans="1:36" ht="12.75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</row>
    <row r="261" spans="1:36" ht="12.75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</row>
    <row r="262" spans="1:36" ht="12.75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</row>
    <row r="263" spans="1:36" ht="12.75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</row>
    <row r="264" spans="1:36" ht="12.75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</row>
    <row r="265" spans="1:36" ht="12.75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</row>
    <row r="266" spans="1:36" ht="12.75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</row>
    <row r="267" spans="1:36" ht="12.75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</row>
    <row r="268" spans="1:36" ht="12.75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</row>
    <row r="269" spans="1:36" ht="12.75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</row>
    <row r="270" spans="1:36" ht="12.75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</row>
    <row r="271" spans="1:36" ht="12.75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</row>
    <row r="272" spans="1:36" ht="12.75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</row>
    <row r="273" spans="1:36" ht="12.75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</row>
    <row r="274" spans="1:36" ht="12.75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</row>
    <row r="275" spans="1:36" ht="12.75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</row>
    <row r="276" spans="1:36" ht="12.75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</row>
    <row r="277" spans="1:36" ht="12.75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</row>
    <row r="278" spans="1:36" ht="12.75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</row>
    <row r="279" spans="1:36" ht="12.75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</row>
    <row r="280" spans="1:36" ht="12.75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</row>
    <row r="281" spans="1:36" ht="12.75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</row>
    <row r="282" spans="1:36" ht="12.75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</row>
    <row r="283" spans="1:36" ht="12.75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</row>
    <row r="284" spans="1:36" ht="12.75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</row>
    <row r="285" spans="1:36" ht="12.75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</row>
    <row r="286" spans="1:36" ht="12.75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</row>
    <row r="287" spans="1:36" ht="12.75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</row>
    <row r="288" spans="1:36" ht="12.75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</row>
    <row r="289" spans="1:36" ht="12.75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</row>
    <row r="290" spans="1:36" ht="12.75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</row>
    <row r="291" spans="1:36" ht="12.75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</row>
    <row r="292" spans="1:36" ht="12.75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</row>
    <row r="293" spans="1:36" ht="12.75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</row>
    <row r="294" spans="1:36" ht="12.75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</row>
    <row r="295" spans="1:36" ht="12.75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</row>
    <row r="296" spans="1:36" ht="12.75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</row>
    <row r="297" spans="1:36" ht="12.75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</row>
    <row r="298" spans="1:36" ht="12.75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</row>
    <row r="299" spans="1:36" ht="12.75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</row>
    <row r="300" spans="1:36" ht="12.75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</row>
    <row r="301" spans="1:36" ht="12.75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</row>
    <row r="302" spans="1:36" ht="12.75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</row>
    <row r="303" spans="1:36" ht="12.75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</row>
    <row r="304" spans="1:36" ht="12.75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</row>
    <row r="305" spans="1:36" ht="12.75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</row>
    <row r="306" spans="1:36" ht="12.75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</row>
    <row r="307" spans="1:36" ht="12.75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</row>
    <row r="308" spans="1:36" ht="12.75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</row>
    <row r="309" spans="1:36" ht="12.75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</row>
    <row r="310" spans="1:36" ht="12.75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</row>
    <row r="311" spans="1:36" ht="12.75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</row>
    <row r="312" spans="1:36" ht="12.75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</row>
    <row r="313" spans="1:36" ht="12.75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</row>
    <row r="314" spans="1:36" ht="12.75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</row>
    <row r="315" spans="1:36" ht="12.75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</row>
    <row r="316" spans="1:36" ht="12.75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</row>
    <row r="317" spans="1:36" ht="12.75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</row>
    <row r="318" spans="1:36" ht="12.75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</row>
    <row r="319" spans="1:36" ht="12.75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</row>
    <row r="320" spans="1:36" ht="12.75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</row>
    <row r="321" spans="1:36" ht="12.75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</row>
    <row r="322" spans="1:36" ht="12.75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</row>
    <row r="323" spans="1:36" ht="12.75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</row>
    <row r="324" spans="1:36" ht="12.75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</row>
    <row r="325" spans="1:36" ht="12.75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</row>
    <row r="326" spans="1:36" ht="12.75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</row>
    <row r="327" spans="1:36" ht="12.75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</row>
    <row r="328" spans="1:36" ht="12.75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</row>
    <row r="329" spans="1:36" ht="12.75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</row>
    <row r="330" spans="1:36" ht="12.75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</row>
    <row r="331" spans="1:36" ht="12.75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</row>
    <row r="332" spans="1:36" ht="12.75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</row>
    <row r="333" spans="1:36" ht="12.75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</row>
    <row r="334" spans="1:36" ht="12.75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</row>
    <row r="335" spans="1:36" ht="12.75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</row>
    <row r="336" spans="1:36" ht="12.75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</row>
    <row r="337" spans="1:36" ht="12.75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</row>
    <row r="338" spans="1:36" ht="12.75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</row>
    <row r="339" spans="1:36" ht="12.75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</row>
    <row r="340" spans="1:36" ht="12.75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</row>
    <row r="341" spans="1:36" ht="12.75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</row>
    <row r="342" spans="1:36" ht="12.75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</row>
    <row r="343" spans="1:36" ht="12.75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</row>
    <row r="344" spans="1:36" ht="12.75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</row>
    <row r="345" spans="1:36" ht="12.75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</row>
    <row r="346" spans="1:36" ht="12.75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</row>
    <row r="347" spans="1:36" ht="12.75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</row>
    <row r="348" spans="1:36" ht="12.75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</row>
    <row r="349" spans="1:36" ht="12.75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</row>
    <row r="350" spans="1:36" ht="12.75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</row>
    <row r="351" spans="1:36" ht="12.75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</row>
    <row r="352" spans="1:36" ht="12.75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</row>
    <row r="353" spans="1:36" ht="12.75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</row>
    <row r="354" spans="1:36" ht="12.75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</row>
    <row r="355" spans="1:36" ht="12.75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</row>
    <row r="356" spans="1:36" ht="12.75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</row>
    <row r="357" spans="1:36" ht="12.75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</row>
    <row r="358" spans="1:36" ht="12.75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</row>
    <row r="359" spans="1:36" ht="12.75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</row>
    <row r="360" spans="1:36" ht="12.75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</row>
    <row r="361" spans="1:36" ht="12.75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</row>
    <row r="362" spans="1:36" ht="12.75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</row>
    <row r="363" spans="1:36" ht="12.75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</row>
    <row r="364" spans="1:36" ht="12.75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</row>
    <row r="365" spans="1:36" ht="12.75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</row>
    <row r="366" spans="1:36" ht="12.75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</row>
    <row r="367" spans="1:36" ht="12.75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</row>
    <row r="368" spans="1:36" ht="12.75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</row>
    <row r="369" spans="1:36" ht="12.75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</row>
    <row r="370" spans="1:36" ht="12.75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</row>
    <row r="371" spans="1:36" ht="12.75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</row>
    <row r="372" spans="1:36" ht="12.75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</row>
    <row r="373" spans="1:36" ht="12.75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</row>
    <row r="374" spans="1:36" ht="12.75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</row>
    <row r="375" spans="1:36" ht="12.75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</row>
    <row r="376" spans="1:36" ht="12.75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</row>
    <row r="377" spans="1:36" ht="12.75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</row>
    <row r="378" spans="1:36" ht="12.75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</row>
    <row r="379" spans="1:36" ht="12.75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</row>
    <row r="380" spans="1:36" ht="12.75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</row>
    <row r="381" spans="1:36" ht="12.75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</row>
    <row r="382" spans="1:36" ht="12.75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</row>
    <row r="383" spans="1:36" ht="12.75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</row>
    <row r="384" spans="1:36" ht="12.75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</row>
    <row r="385" spans="1:36" ht="12.75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</row>
    <row r="386" spans="1:36" ht="12.75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</row>
    <row r="387" spans="1:36" ht="12.75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</row>
    <row r="388" spans="1:36" ht="12.75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</row>
    <row r="389" spans="1:36" ht="12.75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</row>
    <row r="390" spans="1:36" ht="12.75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</row>
    <row r="391" spans="1:36" ht="12.75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</row>
    <row r="392" spans="1:36" ht="12.75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</row>
    <row r="393" spans="1:36" ht="12.75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</row>
    <row r="394" spans="1:36" ht="12.75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</row>
    <row r="395" spans="1:36" ht="12.75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</row>
    <row r="396" spans="1:36" ht="12.75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</row>
    <row r="397" spans="1:36" ht="12.75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</row>
    <row r="398" spans="1:36" ht="12.75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</row>
    <row r="399" spans="1:36" ht="12.75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</row>
    <row r="400" spans="1:36" ht="12.75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</row>
    <row r="401" spans="1:36" ht="12.75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</row>
    <row r="402" spans="1:36" ht="12.75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</row>
    <row r="403" spans="1:36" ht="12.75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</row>
    <row r="404" spans="1:36" ht="12.75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</row>
    <row r="405" spans="1:36" ht="12.75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</row>
    <row r="406" spans="1:36" ht="12.75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</row>
    <row r="407" spans="1:36" ht="12.75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</row>
    <row r="408" spans="1:36" ht="12.75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</row>
    <row r="409" spans="1:36" ht="12.75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</row>
    <row r="410" spans="1:36" ht="12.75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</row>
    <row r="411" spans="1:36" ht="12.75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</row>
    <row r="412" spans="1:36" ht="12.75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</row>
    <row r="413" spans="1:36" ht="12.75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</row>
    <row r="414" spans="1:36" ht="12.75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</row>
    <row r="415" spans="1:36" ht="12.75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</row>
    <row r="416" spans="1:36" ht="12.75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</row>
    <row r="417" spans="1:36" ht="12.75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</row>
    <row r="418" spans="1:36" ht="12.75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</row>
    <row r="419" spans="1:36" ht="12.75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</row>
    <row r="420" spans="1:36" ht="12.75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</row>
    <row r="421" spans="1:36" ht="12.75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</row>
    <row r="422" spans="1:36" ht="12.75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</row>
    <row r="423" spans="1:36" ht="12.75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</row>
    <row r="424" spans="1:36" ht="12.75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</row>
    <row r="425" spans="1:36" ht="12.75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</row>
    <row r="426" spans="1:36" ht="12.75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</row>
    <row r="427" spans="1:36" ht="12.75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</row>
    <row r="428" spans="1:36" ht="12.75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</row>
    <row r="429" spans="1:36" ht="12.75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</row>
    <row r="430" spans="1:36" ht="12.75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</row>
    <row r="431" spans="1:36" ht="12.75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</row>
    <row r="432" spans="1:36" ht="12.75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</row>
    <row r="433" spans="1:36" ht="12.75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</row>
    <row r="434" spans="1:36" ht="12.75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</row>
    <row r="435" spans="1:36" ht="12.75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</row>
    <row r="436" spans="1:36" ht="12.75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</row>
    <row r="437" spans="1:36" ht="12.75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</row>
    <row r="438" spans="1:36" ht="12.75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</row>
    <row r="439" spans="1:36" ht="12.75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</row>
    <row r="440" spans="1:36" ht="12.75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</row>
    <row r="441" spans="1:36" ht="12.75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</row>
    <row r="442" spans="1:36" ht="12.75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</row>
    <row r="443" spans="1:36" ht="12.75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</row>
    <row r="444" spans="1:36" ht="12.75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</row>
    <row r="445" spans="1:36" ht="12.75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</row>
    <row r="446" spans="1:36" ht="12.75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</row>
    <row r="447" spans="1:36" ht="12.75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</row>
    <row r="448" spans="1:36" ht="12.75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</row>
    <row r="449" spans="1:36" ht="12.75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</row>
    <row r="450" spans="1:36" ht="12.75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</row>
    <row r="451" spans="1:36" ht="12.75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</row>
    <row r="452" spans="1:36" ht="12.75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</row>
    <row r="453" spans="1:36" ht="12.75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</row>
    <row r="454" spans="1:36" ht="12.75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</row>
    <row r="455" spans="1:36" ht="12.75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</row>
    <row r="456" spans="1:36" ht="12.75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</row>
    <row r="457" spans="1:36" ht="12.75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</row>
    <row r="458" spans="1:36" ht="12.75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</row>
    <row r="459" spans="1:36" ht="12.75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</row>
    <row r="460" spans="1:36" ht="12.75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</row>
    <row r="461" spans="1:36" ht="12.75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</row>
    <row r="462" spans="1:36" ht="12.75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</row>
    <row r="463" spans="1:36" ht="12.75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</row>
    <row r="464" spans="1:36" ht="12.75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</row>
    <row r="465" spans="1:36" ht="12.75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</row>
    <row r="466" spans="1:36" ht="12.75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</row>
    <row r="467" spans="1:36" ht="12.75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</row>
    <row r="468" spans="1:36" ht="12.75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</row>
    <row r="469" spans="1:36" ht="12.75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</row>
    <row r="470" spans="1:36" ht="12.75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</row>
    <row r="471" spans="1:36" ht="12.75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</row>
    <row r="472" spans="1:36" ht="12.75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</row>
    <row r="473" spans="1:36" ht="12.75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</row>
    <row r="474" spans="1:36" ht="12.75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</row>
    <row r="475" spans="1:36" ht="12.75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</row>
    <row r="476" spans="1:36" ht="12.75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</row>
    <row r="477" spans="1:36" ht="12.75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</row>
    <row r="478" spans="1:36" ht="12.75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</row>
    <row r="479" spans="1:36" ht="12.75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</row>
    <row r="480" spans="1:36" ht="12.75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</row>
    <row r="481" spans="1:36" ht="12.75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</row>
    <row r="482" spans="1:36" ht="12.75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</row>
    <row r="483" spans="1:36" ht="12.75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</row>
    <row r="484" spans="1:36" ht="12.75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</row>
    <row r="485" spans="1:36" ht="12.75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</row>
    <row r="486" spans="1:36" ht="12.75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</row>
    <row r="487" spans="1:36" ht="12.75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</row>
    <row r="488" spans="1:36" ht="12.75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</row>
    <row r="489" spans="1:36" ht="12.75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</row>
    <row r="490" spans="1:36" ht="12.75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</row>
    <row r="491" spans="1:36" ht="12.75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</row>
    <row r="492" spans="1:36" ht="12.75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</row>
    <row r="493" spans="1:36" ht="12.75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</row>
    <row r="494" spans="1:36" ht="12.75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</row>
    <row r="495" spans="1:36" ht="12.75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</row>
    <row r="496" spans="1:36" ht="12.75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</row>
    <row r="497" spans="1:36" ht="12.75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</row>
    <row r="498" spans="1:36" ht="12.75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</row>
    <row r="499" spans="1:36" ht="12.75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</row>
    <row r="500" spans="1:36" ht="12.75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</row>
    <row r="501" spans="1:36" ht="12.75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</row>
    <row r="502" spans="1:36" ht="12.75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</row>
    <row r="503" spans="1:36" ht="12.75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</row>
    <row r="504" spans="1:36" ht="12.75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</row>
    <row r="505" spans="1:36" ht="12.75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</row>
    <row r="506" spans="1:36" ht="12.75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</row>
    <row r="507" spans="1:36" ht="12.75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</row>
    <row r="508" spans="1:36" ht="12.75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</row>
    <row r="509" spans="1:36" ht="12.75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</row>
    <row r="510" spans="1:36" ht="12.75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</row>
    <row r="511" spans="1:36" ht="12.75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</row>
    <row r="512" spans="1:36" ht="12.75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</row>
    <row r="513" spans="1:36" ht="12.75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</row>
    <row r="514" spans="1:36" ht="12.75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</row>
    <row r="515" spans="1:36" ht="12.75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</row>
    <row r="516" spans="1:36" ht="12.75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</row>
    <row r="517" spans="1:36" ht="12.75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</row>
    <row r="518" spans="1:36" ht="12.75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</row>
    <row r="519" spans="1:36" ht="12.75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</row>
    <row r="520" spans="1:36" ht="12.75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</row>
    <row r="521" spans="1:36" ht="12.75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</row>
    <row r="522" spans="1:36" ht="12.75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</row>
    <row r="523" spans="1:36" ht="12.75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</row>
    <row r="524" spans="1:36" ht="12.75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</row>
    <row r="525" spans="1:36" ht="12.75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</row>
    <row r="526" spans="1:36" ht="12.75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</row>
    <row r="527" spans="1:36" ht="12.75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</row>
    <row r="528" spans="1:36" ht="12.75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</row>
    <row r="529" spans="1:36" ht="12.75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</row>
    <row r="530" spans="1:36" ht="12.75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</row>
    <row r="531" spans="1:36" ht="12.75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</row>
    <row r="532" spans="1:36" ht="12.75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</row>
    <row r="533" spans="1:36" ht="12.75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</row>
    <row r="534" spans="1:36" ht="12.75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</row>
    <row r="535" spans="1:36" ht="12.75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</row>
    <row r="536" spans="1:36" ht="12.75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</row>
    <row r="537" spans="1:36" ht="12.75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</row>
    <row r="538" spans="1:36" ht="12.75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</row>
    <row r="539" spans="1:36" ht="12.75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</row>
    <row r="540" spans="1:36" ht="12.75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</row>
    <row r="541" spans="1:36" ht="12.75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</row>
    <row r="542" spans="1:36" ht="12.75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</row>
    <row r="543" spans="1:36" ht="12.75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</row>
    <row r="544" spans="1:36" ht="12.75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</row>
    <row r="545" spans="1:36" ht="12.75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</row>
    <row r="546" spans="1:36" ht="12.75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</row>
    <row r="547" spans="1:36" ht="12.75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</row>
    <row r="548" spans="1:36" ht="12.75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</row>
    <row r="549" spans="1:36" ht="12.75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</row>
    <row r="550" spans="1:36" ht="12.75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</row>
    <row r="551" spans="1:36" ht="12.75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</row>
    <row r="552" spans="1:36" ht="12.75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</row>
    <row r="553" spans="1:36" ht="12.75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</row>
    <row r="554" spans="1:36" ht="12.75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</row>
    <row r="555" spans="1:36" ht="12.75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</row>
    <row r="556" spans="1:36" ht="12.75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</row>
    <row r="557" spans="1:36" ht="12.75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</row>
    <row r="558" spans="1:36" ht="12.75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</row>
    <row r="559" spans="1:36" ht="12.75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</row>
    <row r="560" spans="1:36" ht="12.75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</row>
    <row r="561" spans="1:36" ht="12.75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</row>
    <row r="562" spans="1:36" ht="12.75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</row>
    <row r="563" spans="1:36" ht="12.75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</row>
    <row r="564" spans="1:36" ht="12.75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</row>
    <row r="565" spans="1:36" ht="12.75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</row>
    <row r="566" spans="1:36" ht="12.75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</row>
    <row r="567" spans="1:36" ht="12.75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</row>
    <row r="568" spans="1:36" ht="12.75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</row>
    <row r="569" spans="1:36" ht="12.75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</row>
    <row r="570" spans="1:36" ht="12.75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</row>
    <row r="571" spans="1:36" ht="12.75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</row>
    <row r="572" spans="1:36" ht="12.75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</row>
    <row r="573" spans="1:36" ht="12.75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</row>
    <row r="574" spans="1:36" ht="12.75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</row>
    <row r="575" spans="1:36" ht="12.75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</row>
    <row r="576" spans="1:36" ht="12.75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</row>
    <row r="577" spans="1:36" ht="12.75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</row>
    <row r="578" spans="1:36" ht="12.75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</row>
    <row r="579" spans="1:36" ht="12.75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</row>
    <row r="580" spans="1:36" ht="12.75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</row>
    <row r="581" spans="1:36" ht="12.75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</row>
    <row r="582" spans="1:36" ht="12.75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</row>
    <row r="583" spans="1:36" ht="12.75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</row>
    <row r="584" spans="1:36" ht="12.75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</row>
    <row r="585" spans="1:36" ht="12.75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</row>
    <row r="586" spans="1:36" ht="12.75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</row>
    <row r="587" spans="1:36" ht="12.75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</row>
    <row r="588" spans="1:36" ht="12.75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</row>
    <row r="589" spans="1:36" ht="12.75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</row>
    <row r="590" spans="1:36" ht="12.75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</row>
    <row r="591" spans="1:36" ht="12.75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</row>
    <row r="592" spans="1:36" ht="12.75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</row>
    <row r="593" spans="1:36" ht="12.75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</row>
    <row r="594" spans="1:36" ht="12.75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</row>
    <row r="595" spans="1:36" ht="12.75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</row>
    <row r="596" spans="1:36" ht="12.75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</row>
    <row r="597" spans="1:36" ht="12.75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</row>
    <row r="598" spans="1:36" ht="12.75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</row>
    <row r="599" spans="1:36" ht="12.75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</row>
    <row r="600" spans="1:36" ht="12.75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</row>
    <row r="601" spans="1:36" ht="12.75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</row>
    <row r="602" spans="1:36" ht="12.75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</row>
    <row r="603" spans="1:36" ht="12.75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</row>
    <row r="604" spans="1:36" ht="12.75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</row>
    <row r="605" spans="1:36" ht="12.75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</row>
    <row r="606" spans="1:36" ht="12.75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</row>
    <row r="607" spans="1:36" ht="12.75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</row>
    <row r="608" spans="1:36" ht="12.75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</row>
    <row r="609" spans="1:36" ht="12.75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</row>
    <row r="610" spans="1:36" ht="12.75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</row>
    <row r="611" spans="1:36" ht="12.75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</row>
    <row r="612" spans="1:36" ht="12.75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</row>
    <row r="613" spans="1:36" ht="12.75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</row>
    <row r="614" spans="1:36" ht="12.75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</row>
    <row r="615" spans="1:36" ht="12.75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</row>
    <row r="616" spans="1:36" ht="12.75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</row>
    <row r="617" spans="1:36" ht="12.75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</row>
    <row r="618" spans="1:36" ht="12.75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</row>
    <row r="619" spans="1:36" ht="12.75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</row>
    <row r="620" spans="1:36" ht="12.75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</row>
    <row r="621" spans="1:36" ht="12.75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</row>
    <row r="622" spans="1:36" ht="12.75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</row>
    <row r="623" spans="1:36" ht="12.75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</row>
    <row r="624" spans="1:36" ht="12.75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</row>
    <row r="625" spans="1:36" ht="12.75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</row>
    <row r="626" spans="1:36" ht="12.75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6"/>
    </row>
    <row r="627" spans="1:36" ht="12.75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</row>
    <row r="628" spans="1:36" ht="12.75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</row>
    <row r="629" spans="1:36" ht="12.75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</row>
    <row r="630" spans="1:36" ht="12.75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</row>
    <row r="631" spans="1:36" ht="12.75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6"/>
    </row>
    <row r="632" spans="1:36" ht="12.75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</row>
    <row r="633" spans="1:36" ht="12.75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6"/>
    </row>
    <row r="634" spans="1:36" ht="12.75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</row>
    <row r="635" spans="1:36" ht="12.75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</row>
    <row r="636" spans="1:36" ht="12.75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</row>
    <row r="637" spans="1:36" ht="12.75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</row>
    <row r="638" spans="1:36" ht="12.75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</row>
    <row r="639" spans="1:36" ht="12.75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</row>
    <row r="640" spans="1:36" ht="12.75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</row>
    <row r="641" spans="1:36" ht="12.75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</row>
    <row r="642" spans="1:36" ht="12.75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</row>
    <row r="643" spans="1:36" ht="12.75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</row>
    <row r="644" spans="1:36" ht="12.75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</row>
    <row r="645" spans="1:36" ht="12.75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</row>
    <row r="646" spans="1:36" ht="12.75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</row>
    <row r="647" spans="1:36" ht="12.75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</row>
    <row r="648" spans="1:36" ht="12.75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</row>
    <row r="649" spans="1:36" ht="12.75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</row>
    <row r="650" spans="1:36" ht="12.75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</row>
    <row r="651" spans="1:36" ht="12.75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</row>
    <row r="652" spans="1:36" ht="12.75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</row>
    <row r="653" spans="1:36" ht="12.75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</row>
    <row r="654" spans="1:36" ht="12.75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</row>
    <row r="655" spans="1:36" ht="12.75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</row>
    <row r="656" spans="1:36" ht="12.75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</row>
    <row r="657" spans="1:36" ht="12.75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</row>
    <row r="658" spans="1:36" ht="12.75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</row>
    <row r="659" spans="1:36" ht="12.75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</row>
    <row r="660" spans="1:36" ht="12.75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</row>
    <row r="661" spans="1:36" ht="12.75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</row>
    <row r="662" spans="1:36" ht="12.75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</row>
    <row r="663" spans="1:36" ht="12.75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</row>
    <row r="664" spans="1:36" ht="12.75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</row>
    <row r="665" spans="1:36" ht="12.75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</row>
    <row r="666" spans="1:36" ht="12.75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</row>
    <row r="667" spans="1:36" ht="12.75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</row>
    <row r="668" spans="1:36" ht="12.75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</row>
    <row r="669" spans="1:36" ht="12.75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</row>
    <row r="670" spans="1:36" ht="12.75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</row>
    <row r="671" spans="1:36" ht="12.75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</row>
    <row r="672" spans="1:36" ht="12.75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</row>
    <row r="673" spans="1:36" ht="12.75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</row>
    <row r="674" spans="1:36" ht="12.75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</row>
    <row r="675" spans="1:36" ht="12.75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</row>
    <row r="676" spans="1:36" ht="12.75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</row>
    <row r="677" spans="1:36" ht="12.75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</row>
    <row r="678" spans="1:36" ht="12.75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</row>
    <row r="679" spans="1:36" ht="12.75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</row>
    <row r="680" spans="1:36" ht="12.75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</row>
    <row r="681" spans="1:36" ht="12.75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</row>
    <row r="682" spans="1:36" ht="12.75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</row>
    <row r="683" spans="1:36" ht="12.75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</row>
    <row r="684" spans="1:36" ht="12.75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</row>
    <row r="685" spans="1:36" ht="12.75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</row>
    <row r="686" spans="1:36" ht="12.75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</row>
    <row r="687" spans="1:36" ht="12.75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</row>
    <row r="688" spans="1:36" ht="12.75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</row>
    <row r="689" spans="1:36" ht="12.75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6"/>
    </row>
    <row r="690" spans="1:36" ht="12.75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</row>
    <row r="691" spans="1:36" ht="12.75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</row>
    <row r="692" spans="1:36" ht="12.75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</row>
    <row r="693" spans="1:36" ht="12.75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</row>
    <row r="694" spans="1:36" ht="12.75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</row>
    <row r="695" spans="1:36" ht="12.75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</row>
    <row r="696" spans="1:36" ht="12.75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</row>
    <row r="697" spans="1:36" ht="12.75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</row>
    <row r="698" spans="1:36" ht="12.75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</row>
    <row r="699" spans="1:36" ht="12.75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</row>
    <row r="700" spans="1:36" ht="12.75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</row>
    <row r="701" spans="1:36" ht="12.75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</row>
    <row r="702" spans="1:36" ht="12.75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</row>
    <row r="703" spans="1:36" ht="12.75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</row>
    <row r="704" spans="1:36" ht="12.75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</row>
    <row r="705" spans="1:36" ht="12.75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</row>
    <row r="706" spans="1:36" ht="12.75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</row>
    <row r="707" spans="1:36" ht="12.75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</row>
    <row r="708" spans="1:36" ht="12.75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</row>
    <row r="709" spans="1:36" ht="12.75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</row>
    <row r="710" spans="1:36" ht="12.75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</row>
    <row r="711" spans="1:36" ht="12.75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</row>
    <row r="712" spans="1:36" ht="12.75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</row>
    <row r="713" spans="1:36" ht="12.75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</row>
    <row r="714" spans="1:36" ht="12.75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</row>
    <row r="715" spans="1:36" ht="12.75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</row>
    <row r="716" spans="1:36" ht="12.75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</row>
    <row r="717" spans="1:36" ht="12.75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</row>
    <row r="718" spans="1:36" ht="12.75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6"/>
    </row>
    <row r="719" spans="1:36" ht="12.75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</row>
    <row r="720" spans="1:36" ht="12.75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</row>
    <row r="721" spans="1:36" ht="12.75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</row>
    <row r="722" spans="1:36" ht="12.75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</row>
    <row r="723" spans="1:36" ht="12.75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</row>
    <row r="724" spans="1:36" ht="12.75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</row>
    <row r="725" spans="1:36" ht="12.75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</row>
    <row r="726" spans="1:36" ht="12.75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</row>
    <row r="727" spans="1:36" ht="12.75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6"/>
    </row>
    <row r="728" spans="1:36" ht="12.75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6"/>
    </row>
    <row r="729" spans="1:36" ht="12.75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</row>
    <row r="730" spans="1:36" ht="12.75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</row>
    <row r="731" spans="1:36" ht="12.75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</row>
    <row r="732" spans="1:36" ht="12.75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</row>
    <row r="733" spans="1:36" ht="12.75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</row>
    <row r="734" spans="1:36" ht="12.75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</row>
    <row r="735" spans="1:36" ht="12.75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</row>
    <row r="736" spans="1:36" ht="12.75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</row>
    <row r="737" spans="1:36" ht="12.75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</row>
    <row r="738" spans="1:36" ht="12.75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</row>
    <row r="739" spans="1:36" ht="12.75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  <c r="AI739" s="6"/>
      <c r="AJ739" s="6"/>
    </row>
    <row r="740" spans="1:36" ht="12.75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</row>
    <row r="741" spans="1:36" ht="12.75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6"/>
    </row>
    <row r="742" spans="1:36" ht="12.75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</row>
    <row r="743" spans="1:36" ht="12.75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</row>
    <row r="744" spans="1:36" ht="12.75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</row>
    <row r="745" spans="1:36" ht="12.75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</row>
    <row r="746" spans="1:36" ht="12.75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</row>
    <row r="747" spans="1:36" ht="12.75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</row>
    <row r="748" spans="1:36" ht="12.75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</row>
    <row r="749" spans="1:36" ht="12.75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</row>
    <row r="750" spans="1:36" ht="12.75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</row>
    <row r="751" spans="1:36" ht="12.75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</row>
    <row r="752" spans="1:36" ht="12.75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</row>
    <row r="753" spans="1:36" ht="12.75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</row>
    <row r="754" spans="1:36" ht="12.75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  <c r="AI754" s="6"/>
      <c r="AJ754" s="6"/>
    </row>
    <row r="755" spans="1:36" ht="12.75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6"/>
    </row>
    <row r="756" spans="1:36" ht="12.75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</row>
    <row r="757" spans="1:36" ht="12.75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</row>
    <row r="758" spans="1:36" ht="12.75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6"/>
    </row>
    <row r="759" spans="1:36" ht="12.75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</row>
    <row r="760" spans="1:36" ht="12.75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</row>
    <row r="761" spans="1:36" ht="12.75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  <c r="AI761" s="6"/>
      <c r="AJ761" s="6"/>
    </row>
    <row r="762" spans="1:36" ht="12.75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</row>
    <row r="763" spans="1:36" ht="12.75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</row>
    <row r="764" spans="1:36" ht="12.75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</row>
    <row r="765" spans="1:36" ht="12.75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</row>
    <row r="766" spans="1:36" ht="12.75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</row>
    <row r="767" spans="1:36" ht="12.75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6"/>
    </row>
    <row r="768" spans="1:36" ht="12.75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  <c r="AI768" s="6"/>
      <c r="AJ768" s="6"/>
    </row>
    <row r="769" spans="1:36" ht="12.75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</row>
    <row r="770" spans="1:36" ht="12.75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</row>
    <row r="771" spans="1:36" ht="12.75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</row>
    <row r="772" spans="1:36" ht="12.75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</row>
    <row r="773" spans="1:36" ht="12.75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6"/>
    </row>
    <row r="774" spans="1:36" ht="12.75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</row>
    <row r="775" spans="1:36" ht="12.75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</row>
    <row r="776" spans="1:36" ht="12.75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</row>
    <row r="777" spans="1:36" ht="12.75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6"/>
    </row>
    <row r="778" spans="1:36" ht="12.75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6"/>
    </row>
    <row r="779" spans="1:36" ht="12.75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6"/>
    </row>
    <row r="780" spans="1:36" ht="12.75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</row>
    <row r="781" spans="1:36" ht="12.75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</row>
    <row r="782" spans="1:36" ht="12.75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</row>
    <row r="783" spans="1:36" ht="12.75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6"/>
    </row>
    <row r="784" spans="1:36" ht="12.75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6"/>
    </row>
    <row r="785" spans="1:36" ht="12.75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  <c r="AI785" s="6"/>
      <c r="AJ785" s="6"/>
    </row>
    <row r="786" spans="1:36" ht="12.75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  <c r="AI786" s="6"/>
      <c r="AJ786" s="6"/>
    </row>
    <row r="787" spans="1:36" ht="12.75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</row>
    <row r="788" spans="1:36" ht="12.75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6"/>
    </row>
    <row r="789" spans="1:36" ht="12.75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</row>
    <row r="790" spans="1:36" ht="12.75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</row>
    <row r="791" spans="1:36" ht="12.75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  <c r="AI791" s="6"/>
      <c r="AJ791" s="6"/>
    </row>
    <row r="792" spans="1:36" ht="12.75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6"/>
    </row>
    <row r="793" spans="1:36" ht="12.75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6"/>
    </row>
    <row r="794" spans="1:36" ht="12.75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6"/>
    </row>
    <row r="795" spans="1:36" ht="12.75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6"/>
    </row>
    <row r="796" spans="1:36" ht="12.75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</row>
    <row r="797" spans="1:36" ht="12.75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</row>
    <row r="798" spans="1:36" ht="12.75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  <c r="AI798" s="6"/>
      <c r="AJ798" s="6"/>
    </row>
    <row r="799" spans="1:36" ht="12.75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  <c r="AI799" s="6"/>
      <c r="AJ799" s="6"/>
    </row>
    <row r="800" spans="1:36" ht="12.75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  <c r="AI800" s="6"/>
      <c r="AJ800" s="6"/>
    </row>
    <row r="801" spans="1:36" ht="12.75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  <c r="AI801" s="6"/>
      <c r="AJ801" s="6"/>
    </row>
    <row r="802" spans="1:36" ht="12.75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6"/>
    </row>
    <row r="803" spans="1:36" ht="12.75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6"/>
    </row>
    <row r="804" spans="1:36" ht="12.75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6"/>
    </row>
    <row r="805" spans="1:36" ht="12.75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</row>
    <row r="806" spans="1:36" ht="12.75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</row>
    <row r="807" spans="1:36" ht="12.75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</row>
    <row r="808" spans="1:36" ht="12.75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6"/>
    </row>
    <row r="809" spans="1:36" ht="12.75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  <c r="AI809" s="6"/>
      <c r="AJ809" s="6"/>
    </row>
    <row r="810" spans="1:36" ht="12.75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  <c r="AI810" s="6"/>
      <c r="AJ810" s="6"/>
    </row>
    <row r="811" spans="1:36" ht="12.75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6"/>
    </row>
    <row r="812" spans="1:36" ht="12.75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6"/>
    </row>
    <row r="813" spans="1:36" ht="12.75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  <c r="AI813" s="6"/>
      <c r="AJ813" s="6"/>
    </row>
    <row r="814" spans="1:36" ht="12.75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6"/>
    </row>
    <row r="815" spans="1:36" ht="12.75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</row>
    <row r="816" spans="1:36" ht="12.75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6"/>
    </row>
    <row r="817" spans="1:36" ht="12.75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6"/>
    </row>
    <row r="818" spans="1:36" ht="12.75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6"/>
    </row>
    <row r="819" spans="1:36" ht="12.75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  <c r="AI819" s="6"/>
      <c r="AJ819" s="6"/>
    </row>
    <row r="820" spans="1:36" ht="12.75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</row>
    <row r="821" spans="1:36" ht="12.75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6"/>
    </row>
    <row r="822" spans="1:36" ht="12.75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</row>
    <row r="823" spans="1:36" ht="12.75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6"/>
    </row>
    <row r="824" spans="1:36" ht="12.75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</row>
    <row r="825" spans="1:36" ht="12.75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</row>
    <row r="826" spans="1:36" ht="12.75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</row>
    <row r="827" spans="1:36" ht="12.75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</row>
    <row r="828" spans="1:36" ht="12.75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6"/>
    </row>
    <row r="829" spans="1:36" ht="12.75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  <c r="AI829" s="6"/>
      <c r="AJ829" s="6"/>
    </row>
    <row r="830" spans="1:36" ht="12.75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6"/>
    </row>
    <row r="831" spans="1:36" ht="12.75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  <c r="AI831" s="6"/>
      <c r="AJ831" s="6"/>
    </row>
    <row r="832" spans="1:36" ht="12.75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  <c r="AI832" s="6"/>
      <c r="AJ832" s="6"/>
    </row>
    <row r="833" spans="1:36" ht="12.75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  <c r="AI833" s="6"/>
      <c r="AJ833" s="6"/>
    </row>
    <row r="834" spans="1:36" ht="12.75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  <c r="AI834" s="6"/>
      <c r="AJ834" s="6"/>
    </row>
    <row r="835" spans="1:36" ht="12.75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  <c r="AI835" s="6"/>
      <c r="AJ835" s="6"/>
    </row>
    <row r="836" spans="1:36" ht="12.75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  <c r="AI836" s="6"/>
      <c r="AJ836" s="6"/>
    </row>
    <row r="837" spans="1:36" ht="12.75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  <c r="AI837" s="6"/>
      <c r="AJ837" s="6"/>
    </row>
    <row r="838" spans="1:36" ht="12.75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I838" s="6"/>
      <c r="AJ838" s="6"/>
    </row>
    <row r="839" spans="1:36" ht="12.75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  <c r="AI839" s="6"/>
      <c r="AJ839" s="6"/>
    </row>
    <row r="840" spans="1:36" ht="12.75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</row>
    <row r="841" spans="1:36" ht="12.75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  <c r="AI841" s="6"/>
      <c r="AJ841" s="6"/>
    </row>
    <row r="842" spans="1:36" ht="12.75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6"/>
    </row>
    <row r="843" spans="1:36" ht="12.75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  <c r="AI843" s="6"/>
      <c r="AJ843" s="6"/>
    </row>
    <row r="844" spans="1:36" ht="12.75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  <c r="AI844" s="6"/>
      <c r="AJ844" s="6"/>
    </row>
    <row r="845" spans="1:36" ht="12.75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  <c r="AI845" s="6"/>
      <c r="AJ845" s="6"/>
    </row>
    <row r="846" spans="1:36" ht="12.75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  <c r="AI846" s="6"/>
      <c r="AJ846" s="6"/>
    </row>
    <row r="847" spans="1:36" ht="12.75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  <c r="AI847" s="6"/>
      <c r="AJ847" s="6"/>
    </row>
    <row r="848" spans="1:36" ht="12.75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  <c r="AI848" s="6"/>
      <c r="AJ848" s="6"/>
    </row>
    <row r="849" spans="1:36" ht="12.75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  <c r="AI849" s="6"/>
      <c r="AJ849" s="6"/>
    </row>
    <row r="850" spans="1:36" ht="12.75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  <c r="AI850" s="6"/>
      <c r="AJ850" s="6"/>
    </row>
    <row r="851" spans="1:36" ht="12.75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  <c r="AI851" s="6"/>
      <c r="AJ851" s="6"/>
    </row>
    <row r="852" spans="1:36" ht="12.75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  <c r="AI852" s="6"/>
      <c r="AJ852" s="6"/>
    </row>
    <row r="853" spans="1:36" ht="12.75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  <c r="AI853" s="6"/>
      <c r="AJ853" s="6"/>
    </row>
    <row r="854" spans="1:36" ht="12.75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6"/>
    </row>
    <row r="855" spans="1:36" ht="12.75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  <c r="AI855" s="6"/>
      <c r="AJ855" s="6"/>
    </row>
    <row r="856" spans="1:36" ht="12.75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  <c r="AI856" s="6"/>
      <c r="AJ856" s="6"/>
    </row>
    <row r="857" spans="1:36" ht="12.75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  <c r="AI857" s="6"/>
      <c r="AJ857" s="6"/>
    </row>
    <row r="858" spans="1:36" ht="12.75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  <c r="AI858" s="6"/>
      <c r="AJ858" s="6"/>
    </row>
    <row r="859" spans="1:36" ht="12.75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  <c r="AI859" s="6"/>
      <c r="AJ859" s="6"/>
    </row>
    <row r="860" spans="1:36" ht="12.75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  <c r="AI860" s="6"/>
      <c r="AJ860" s="6"/>
    </row>
    <row r="861" spans="1:36" ht="12.75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  <c r="AI861" s="6"/>
      <c r="AJ861" s="6"/>
    </row>
    <row r="862" spans="1:36" ht="12.75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6"/>
    </row>
    <row r="863" spans="1:36" ht="12.75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  <c r="AH863" s="6"/>
      <c r="AI863" s="6"/>
      <c r="AJ863" s="6"/>
    </row>
    <row r="864" spans="1:36" ht="12.75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  <c r="AI864" s="6"/>
      <c r="AJ864" s="6"/>
    </row>
    <row r="865" spans="1:36" ht="12.75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  <c r="AI865" s="6"/>
      <c r="AJ865" s="6"/>
    </row>
    <row r="866" spans="1:36" ht="12.75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  <c r="AH866" s="6"/>
      <c r="AI866" s="6"/>
      <c r="AJ866" s="6"/>
    </row>
    <row r="867" spans="1:36" ht="12.75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  <c r="AH867" s="6"/>
      <c r="AI867" s="6"/>
      <c r="AJ867" s="6"/>
    </row>
    <row r="868" spans="1:36" ht="12.75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  <c r="AI868" s="6"/>
      <c r="AJ868" s="6"/>
    </row>
    <row r="869" spans="1:36" ht="12.75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  <c r="AH869" s="6"/>
      <c r="AI869" s="6"/>
      <c r="AJ869" s="6"/>
    </row>
    <row r="870" spans="1:36" ht="12.75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  <c r="AI870" s="6"/>
      <c r="AJ870" s="6"/>
    </row>
    <row r="871" spans="1:36" ht="12.75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  <c r="AI871" s="6"/>
      <c r="AJ871" s="6"/>
    </row>
    <row r="872" spans="1:36" ht="12.75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  <c r="AI872" s="6"/>
      <c r="AJ872" s="6"/>
    </row>
    <row r="873" spans="1:36" ht="12.75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  <c r="AH873" s="6"/>
      <c r="AI873" s="6"/>
      <c r="AJ873" s="6"/>
    </row>
    <row r="874" spans="1:36" ht="12.75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  <c r="AI874" s="6"/>
      <c r="AJ874" s="6"/>
    </row>
    <row r="875" spans="1:36" ht="12.75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  <c r="AH875" s="6"/>
      <c r="AI875" s="6"/>
      <c r="AJ875" s="6"/>
    </row>
    <row r="876" spans="1:36" ht="12.75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  <c r="AI876" s="6"/>
      <c r="AJ876" s="6"/>
    </row>
    <row r="877" spans="1:36" ht="12.75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  <c r="AI877" s="6"/>
      <c r="AJ877" s="6"/>
    </row>
    <row r="878" spans="1:36" ht="12.75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  <c r="AI878" s="6"/>
      <c r="AJ878" s="6"/>
    </row>
    <row r="879" spans="1:36" ht="12.75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  <c r="AI879" s="6"/>
      <c r="AJ879" s="6"/>
    </row>
    <row r="880" spans="1:36" ht="12.75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  <c r="AI880" s="6"/>
      <c r="AJ880" s="6"/>
    </row>
    <row r="881" spans="1:36" ht="12.75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  <c r="AI881" s="6"/>
      <c r="AJ881" s="6"/>
    </row>
    <row r="882" spans="1:36" ht="12.75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  <c r="AH882" s="6"/>
      <c r="AI882" s="6"/>
      <c r="AJ882" s="6"/>
    </row>
    <row r="883" spans="1:36" ht="12.75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  <c r="AI883" s="6"/>
      <c r="AJ883" s="6"/>
    </row>
    <row r="884" spans="1:36" ht="12.75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  <c r="AI884" s="6"/>
      <c r="AJ884" s="6"/>
    </row>
    <row r="885" spans="1:36" ht="12.75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  <c r="AH885" s="6"/>
      <c r="AI885" s="6"/>
      <c r="AJ885" s="6"/>
    </row>
    <row r="886" spans="1:36" ht="12.75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  <c r="AI886" s="6"/>
      <c r="AJ886" s="6"/>
    </row>
    <row r="887" spans="1:36" ht="12.75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  <c r="AH887" s="6"/>
      <c r="AI887" s="6"/>
      <c r="AJ887" s="6"/>
    </row>
    <row r="888" spans="1:36" ht="12.75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  <c r="AI888" s="6"/>
      <c r="AJ888" s="6"/>
    </row>
    <row r="889" spans="1:36" ht="12.75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  <c r="AH889" s="6"/>
      <c r="AI889" s="6"/>
      <c r="AJ889" s="6"/>
    </row>
    <row r="890" spans="1:36" ht="12.75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  <c r="AI890" s="6"/>
      <c r="AJ890" s="6"/>
    </row>
    <row r="891" spans="1:36" ht="12.75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  <c r="AH891" s="6"/>
      <c r="AI891" s="6"/>
      <c r="AJ891" s="6"/>
    </row>
    <row r="892" spans="1:36" ht="12.75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  <c r="AI892" s="6"/>
      <c r="AJ892" s="6"/>
    </row>
    <row r="893" spans="1:36" ht="12.75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  <c r="AI893" s="6"/>
      <c r="AJ893" s="6"/>
    </row>
    <row r="894" spans="1:36" ht="12.75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  <c r="AI894" s="6"/>
      <c r="AJ894" s="6"/>
    </row>
    <row r="895" spans="1:36" ht="12.75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  <c r="AI895" s="6"/>
      <c r="AJ895" s="6"/>
    </row>
    <row r="896" spans="1:36" ht="12.75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  <c r="AI896" s="6"/>
      <c r="AJ896" s="6"/>
    </row>
    <row r="897" spans="1:36" ht="12.75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  <c r="AI897" s="6"/>
      <c r="AJ897" s="6"/>
    </row>
    <row r="898" spans="1:36" ht="12.75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  <c r="AI898" s="6"/>
      <c r="AJ898" s="6"/>
    </row>
    <row r="899" spans="1:36" ht="12.75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  <c r="AH899" s="6"/>
      <c r="AI899" s="6"/>
      <c r="AJ899" s="6"/>
    </row>
    <row r="900" spans="1:36" ht="12.75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  <c r="AI900" s="6"/>
      <c r="AJ900" s="6"/>
    </row>
    <row r="901" spans="1:36" ht="12.75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  <c r="AH901" s="6"/>
      <c r="AI901" s="6"/>
      <c r="AJ901" s="6"/>
    </row>
    <row r="902" spans="1:36" ht="12.75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  <c r="AI902" s="6"/>
      <c r="AJ902" s="6"/>
    </row>
    <row r="903" spans="1:36" ht="12.75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  <c r="AI903" s="6"/>
      <c r="AJ903" s="6"/>
    </row>
    <row r="904" spans="1:36" ht="12.75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  <c r="AI904" s="6"/>
      <c r="AJ904" s="6"/>
    </row>
    <row r="905" spans="1:36" ht="12.75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  <c r="AI905" s="6"/>
      <c r="AJ905" s="6"/>
    </row>
    <row r="906" spans="1:36" ht="12.75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  <c r="AI906" s="6"/>
      <c r="AJ906" s="6"/>
    </row>
    <row r="907" spans="1:36" ht="12.75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  <c r="AH907" s="6"/>
      <c r="AI907" s="6"/>
      <c r="AJ907" s="6"/>
    </row>
    <row r="908" spans="1:36" ht="12.75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  <c r="AI908" s="6"/>
      <c r="AJ908" s="6"/>
    </row>
    <row r="909" spans="1:36" ht="12.75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  <c r="AI909" s="6"/>
      <c r="AJ909" s="6"/>
    </row>
    <row r="910" spans="1:36" ht="12.75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  <c r="AI910" s="6"/>
      <c r="AJ910" s="6"/>
    </row>
    <row r="911" spans="1:36" ht="12.75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  <c r="AI911" s="6"/>
      <c r="AJ911" s="6"/>
    </row>
    <row r="912" spans="1:36" ht="12.75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6"/>
    </row>
    <row r="913" spans="1:36" ht="12.75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  <c r="AI913" s="6"/>
      <c r="AJ913" s="6"/>
    </row>
    <row r="914" spans="1:36" ht="12.75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  <c r="AI914" s="6"/>
      <c r="AJ914" s="6"/>
    </row>
    <row r="915" spans="1:36" ht="12.75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  <c r="AI915" s="6"/>
      <c r="AJ915" s="6"/>
    </row>
    <row r="916" spans="1:36" ht="12.75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  <c r="AI916" s="6"/>
      <c r="AJ916" s="6"/>
    </row>
    <row r="917" spans="1:36" ht="12.75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  <c r="AI917" s="6"/>
      <c r="AJ917" s="6"/>
    </row>
    <row r="918" spans="1:36" ht="12.75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  <c r="AI918" s="6"/>
      <c r="AJ918" s="6"/>
    </row>
    <row r="919" spans="1:36" ht="12.75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  <c r="AI919" s="6"/>
      <c r="AJ919" s="6"/>
    </row>
    <row r="920" spans="1:36" ht="12.75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6"/>
    </row>
    <row r="921" spans="1:36" ht="12.75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  <c r="AI921" s="6"/>
      <c r="AJ921" s="6"/>
    </row>
    <row r="922" spans="1:36" ht="12.75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  <c r="AI922" s="6"/>
      <c r="AJ922" s="6"/>
    </row>
    <row r="923" spans="1:36" ht="12.75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  <c r="AI923" s="6"/>
      <c r="AJ923" s="6"/>
    </row>
    <row r="924" spans="1:36" ht="12.75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  <c r="AI924" s="6"/>
      <c r="AJ924" s="6"/>
    </row>
    <row r="925" spans="1:36" ht="12.75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  <c r="AH925" s="6"/>
      <c r="AI925" s="6"/>
      <c r="AJ925" s="6"/>
    </row>
    <row r="926" spans="1:36" ht="12.75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  <c r="AI926" s="6"/>
      <c r="AJ926" s="6"/>
    </row>
    <row r="927" spans="1:36" ht="12.75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  <c r="AI927" s="6"/>
      <c r="AJ927" s="6"/>
    </row>
    <row r="928" spans="1:36" ht="12.75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  <c r="AI928" s="6"/>
      <c r="AJ928" s="6"/>
    </row>
    <row r="929" spans="1:36" ht="12.75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  <c r="AH929" s="6"/>
      <c r="AI929" s="6"/>
      <c r="AJ929" s="6"/>
    </row>
    <row r="930" spans="1:36" ht="12.75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  <c r="AH930" s="6"/>
      <c r="AI930" s="6"/>
      <c r="AJ930" s="6"/>
    </row>
    <row r="931" spans="1:36" ht="12.75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  <c r="AH931" s="6"/>
      <c r="AI931" s="6"/>
      <c r="AJ931" s="6"/>
    </row>
    <row r="932" spans="1:36" ht="12.75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  <c r="AI932" s="6"/>
      <c r="AJ932" s="6"/>
    </row>
    <row r="933" spans="1:36" ht="12.75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  <c r="AI933" s="6"/>
      <c r="AJ933" s="6"/>
    </row>
    <row r="934" spans="1:36" ht="12.75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  <c r="AI934" s="6"/>
      <c r="AJ934" s="6"/>
    </row>
    <row r="935" spans="1:36" ht="12.75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  <c r="AI935" s="6"/>
      <c r="AJ935" s="6"/>
    </row>
    <row r="936" spans="1:36" ht="12.75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  <c r="AI936" s="6"/>
      <c r="AJ936" s="6"/>
    </row>
    <row r="937" spans="1:36" ht="12.75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  <c r="AI937" s="6"/>
      <c r="AJ937" s="6"/>
    </row>
    <row r="938" spans="1:36" ht="12.75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  <c r="AI938" s="6"/>
      <c r="AJ938" s="6"/>
    </row>
    <row r="939" spans="1:36" ht="12.75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  <c r="AI939" s="6"/>
      <c r="AJ939" s="6"/>
    </row>
    <row r="940" spans="1:36" ht="12.75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  <c r="AI940" s="6"/>
      <c r="AJ940" s="6"/>
    </row>
    <row r="941" spans="1:36" ht="12.75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  <c r="AI941" s="6"/>
      <c r="AJ941" s="6"/>
    </row>
    <row r="942" spans="1:36" ht="12.75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  <c r="AI942" s="6"/>
      <c r="AJ942" s="6"/>
    </row>
    <row r="943" spans="1:36" ht="12.75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  <c r="AI943" s="6"/>
      <c r="AJ943" s="6"/>
    </row>
    <row r="944" spans="1:36" ht="12.75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  <c r="AI944" s="6"/>
      <c r="AJ944" s="6"/>
    </row>
    <row r="945" spans="1:36" ht="12.75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  <c r="AI945" s="6"/>
      <c r="AJ945" s="6"/>
    </row>
    <row r="946" spans="1:36" ht="12.75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  <c r="AI946" s="6"/>
      <c r="AJ946" s="6"/>
    </row>
    <row r="947" spans="1:36" ht="12.75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  <c r="AI947" s="6"/>
      <c r="AJ947" s="6"/>
    </row>
    <row r="948" spans="1:36" ht="12.75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  <c r="AI948" s="6"/>
      <c r="AJ948" s="6"/>
    </row>
    <row r="949" spans="1:36" ht="12.75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  <c r="AI949" s="6"/>
      <c r="AJ949" s="6"/>
    </row>
    <row r="950" spans="1:36" ht="12.75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  <c r="AI950" s="6"/>
      <c r="AJ950" s="6"/>
    </row>
    <row r="951" spans="1:36" ht="12.75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  <c r="AH951" s="6"/>
      <c r="AI951" s="6"/>
      <c r="AJ951" s="6"/>
    </row>
    <row r="952" spans="1:36" ht="12.75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  <c r="AI952" s="6"/>
      <c r="AJ952" s="6"/>
    </row>
    <row r="953" spans="1:36" ht="12.75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  <c r="AH953" s="6"/>
      <c r="AI953" s="6"/>
      <c r="AJ953" s="6"/>
    </row>
    <row r="954" spans="1:36" ht="12.75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  <c r="AI954" s="6"/>
      <c r="AJ954" s="6"/>
    </row>
    <row r="955" spans="1:36" ht="12.75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  <c r="AI955" s="6"/>
      <c r="AJ955" s="6"/>
    </row>
    <row r="956" spans="1:36" ht="12.75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  <c r="AI956" s="6"/>
      <c r="AJ956" s="6"/>
    </row>
    <row r="957" spans="1:36" ht="12.75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  <c r="AH957" s="6"/>
      <c r="AI957" s="6"/>
      <c r="AJ957" s="6"/>
    </row>
    <row r="958" spans="1:36" ht="12.75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  <c r="AI958" s="6"/>
      <c r="AJ958" s="6"/>
    </row>
    <row r="959" spans="1:36" ht="12.75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  <c r="AI959" s="6"/>
      <c r="AJ959" s="6"/>
    </row>
    <row r="960" spans="1:36" ht="12.75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  <c r="AI960" s="6"/>
      <c r="AJ960" s="6"/>
    </row>
    <row r="961" spans="1:36" ht="12.75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  <c r="AH961" s="6"/>
      <c r="AI961" s="6"/>
      <c r="AJ961" s="6"/>
    </row>
    <row r="962" spans="1:36" ht="12.75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  <c r="AH962" s="6"/>
      <c r="AI962" s="6"/>
      <c r="AJ962" s="6"/>
    </row>
    <row r="963" spans="1:36" ht="12.75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  <c r="AI963" s="6"/>
      <c r="AJ963" s="6"/>
    </row>
    <row r="964" spans="1:36" ht="12.75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  <c r="AI964" s="6"/>
      <c r="AJ964" s="6"/>
    </row>
    <row r="965" spans="1:36" ht="12.75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  <c r="AI965" s="6"/>
      <c r="AJ965" s="6"/>
    </row>
    <row r="966" spans="1:36" ht="12.75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  <c r="AI966" s="6"/>
      <c r="AJ966" s="6"/>
    </row>
    <row r="967" spans="1:36" ht="12.75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  <c r="AI967" s="6"/>
      <c r="AJ967" s="6"/>
    </row>
    <row r="968" spans="1:36" ht="12.75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6"/>
    </row>
    <row r="969" spans="1:36" ht="12.75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  <c r="AI969" s="6"/>
      <c r="AJ969" s="6"/>
    </row>
    <row r="970" spans="1:36" ht="12.75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6"/>
    </row>
    <row r="971" spans="1:36" ht="12.75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  <c r="AI971" s="6"/>
      <c r="AJ971" s="6"/>
    </row>
    <row r="972" spans="1:36" ht="12.75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  <c r="AI972" s="6"/>
      <c r="AJ972" s="6"/>
    </row>
    <row r="973" spans="1:36" ht="12.75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  <c r="AI973" s="6"/>
      <c r="AJ973" s="6"/>
    </row>
    <row r="974" spans="1:36" ht="12.75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  <c r="AI974" s="6"/>
      <c r="AJ974" s="6"/>
    </row>
    <row r="975" spans="1:36" ht="12.75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  <c r="AI975" s="6"/>
      <c r="AJ975" s="6"/>
    </row>
    <row r="976" spans="1:36" ht="12.75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  <c r="AI976" s="6"/>
      <c r="AJ976" s="6"/>
    </row>
    <row r="977" spans="1:36" ht="12.75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  <c r="AH977" s="6"/>
      <c r="AI977" s="6"/>
      <c r="AJ977" s="6"/>
    </row>
    <row r="978" spans="1:36" ht="12.75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  <c r="AH978" s="6"/>
      <c r="AI978" s="6"/>
      <c r="AJ978" s="6"/>
    </row>
    <row r="979" spans="1:36" ht="12.75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  <c r="AH979" s="6"/>
      <c r="AI979" s="6"/>
      <c r="AJ979" s="6"/>
    </row>
    <row r="980" spans="1:36" ht="12.75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  <c r="AH980" s="6"/>
      <c r="AI980" s="6"/>
      <c r="AJ980" s="6"/>
    </row>
    <row r="981" spans="1:36" ht="12.75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6"/>
      <c r="AH981" s="6"/>
      <c r="AI981" s="6"/>
      <c r="AJ981" s="6"/>
    </row>
    <row r="982" spans="1:36" ht="12.75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  <c r="AH982" s="6"/>
      <c r="AI982" s="6"/>
      <c r="AJ982" s="6"/>
    </row>
    <row r="983" spans="1:36" ht="12.75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6"/>
      <c r="AH983" s="6"/>
      <c r="AI983" s="6"/>
      <c r="AJ983" s="6"/>
    </row>
    <row r="984" spans="1:36" ht="12.75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  <c r="AH984" s="6"/>
      <c r="AI984" s="6"/>
      <c r="AJ984" s="6"/>
    </row>
    <row r="985" spans="1:36" ht="12.75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  <c r="AH985" s="6"/>
      <c r="AI985" s="6"/>
      <c r="AJ985" s="6"/>
    </row>
    <row r="986" spans="1:36" ht="12.75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  <c r="AI986" s="6"/>
      <c r="AJ986" s="6"/>
    </row>
    <row r="987" spans="1:36" ht="12.75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  <c r="AH987" s="6"/>
      <c r="AI987" s="6"/>
      <c r="AJ987" s="6"/>
    </row>
    <row r="988" spans="1:36" ht="12.75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  <c r="AH988" s="6"/>
      <c r="AI988" s="6"/>
      <c r="AJ988" s="6"/>
    </row>
    <row r="989" spans="1:36" ht="12.75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6"/>
      <c r="AH989" s="6"/>
      <c r="AI989" s="6"/>
      <c r="AJ989" s="6"/>
    </row>
    <row r="990" spans="1:36" ht="12.75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6"/>
      <c r="AH990" s="6"/>
      <c r="AI990" s="6"/>
      <c r="AJ990" s="6"/>
    </row>
    <row r="991" spans="1:36" ht="12.75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6"/>
      <c r="AH991" s="6"/>
      <c r="AI991" s="6"/>
      <c r="AJ991" s="6"/>
    </row>
    <row r="992" spans="1:36" ht="12.75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  <c r="AH992" s="6"/>
      <c r="AI992" s="6"/>
      <c r="AJ992" s="6"/>
    </row>
    <row r="993" spans="1:36" ht="12.75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6"/>
      <c r="AH993" s="6"/>
      <c r="AI993" s="6"/>
      <c r="AJ993" s="6"/>
    </row>
    <row r="994" spans="1:36" ht="12.75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6"/>
      <c r="AH994" s="6"/>
      <c r="AI994" s="6"/>
      <c r="AJ994" s="6"/>
    </row>
    <row r="995" spans="1:36" ht="12.75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6"/>
      <c r="AH995" s="6"/>
      <c r="AI995" s="6"/>
      <c r="AJ995" s="6"/>
    </row>
    <row r="996" spans="1:36" ht="12.75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6"/>
      <c r="AH996" s="6"/>
      <c r="AI996" s="6"/>
      <c r="AJ996" s="6"/>
    </row>
    <row r="997" spans="1:36" ht="12.75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  <c r="AG997" s="6"/>
      <c r="AH997" s="6"/>
      <c r="AI997" s="6"/>
      <c r="AJ997" s="6"/>
    </row>
    <row r="998" spans="1:36" ht="12.75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6"/>
      <c r="AH998" s="6"/>
      <c r="AI998" s="6"/>
      <c r="AJ998" s="6"/>
    </row>
    <row r="999" spans="1:36" ht="12.75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F999" s="6"/>
      <c r="AG999" s="6"/>
      <c r="AH999" s="6"/>
      <c r="AI999" s="6"/>
      <c r="AJ999" s="6"/>
    </row>
    <row r="1000" spans="1:36" ht="12.75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6"/>
      <c r="AH1000" s="6"/>
      <c r="AI1000" s="6"/>
      <c r="AJ1000" s="6"/>
    </row>
    <row r="1001" spans="1:36" ht="15.75" customHeight="1" x14ac:dyDescent="0.2">
      <c r="A1001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A1001"/>
  <sheetViews>
    <sheetView zoomScale="70" zoomScaleNormal="70" workbookViewId="0">
      <pane ySplit="1" topLeftCell="A2" activePane="bottomLeft" state="frozen"/>
      <selection pane="bottomLeft"/>
    </sheetView>
  </sheetViews>
  <sheetFormatPr defaultColWidth="14.42578125" defaultRowHeight="15.75" customHeight="1" x14ac:dyDescent="0.2"/>
  <cols>
    <col min="1" max="1" width="16.85546875" customWidth="1"/>
    <col min="2" max="2" width="6.140625" customWidth="1"/>
    <col min="3" max="3" width="6.5703125" customWidth="1"/>
    <col min="4" max="4" width="7.140625" customWidth="1"/>
    <col min="5" max="5" width="5.5703125" customWidth="1"/>
    <col min="6" max="6" width="7" customWidth="1"/>
    <col min="7" max="7" width="5.28515625" customWidth="1"/>
    <col min="8" max="8" width="6.28515625" customWidth="1"/>
    <col min="9" max="9" width="6.85546875" customWidth="1"/>
    <col min="10" max="10" width="5.85546875" customWidth="1"/>
    <col min="11" max="11" width="8.28515625" customWidth="1"/>
    <col min="12" max="12" width="7.5703125" customWidth="1"/>
    <col min="13" max="13" width="7.85546875" customWidth="1"/>
    <col min="14" max="14" width="7" customWidth="1"/>
    <col min="15" max="15" width="6.7109375" customWidth="1"/>
    <col min="16" max="16" width="7.5703125" customWidth="1"/>
    <col min="17" max="17" width="6" customWidth="1"/>
    <col min="18" max="18" width="6.5703125" customWidth="1"/>
    <col min="19" max="19" width="5.42578125" customWidth="1"/>
    <col min="20" max="20" width="5" customWidth="1"/>
    <col min="21" max="21" width="5.7109375" customWidth="1"/>
    <col min="22" max="22" width="7.140625" customWidth="1"/>
    <col min="23" max="23" width="6.7109375" customWidth="1"/>
    <col min="24" max="24" width="7.42578125" customWidth="1"/>
    <col min="25" max="25" width="5.85546875" customWidth="1"/>
    <col min="26" max="26" width="7.28515625" customWidth="1"/>
    <col min="27" max="27" width="6" customWidth="1"/>
    <col min="28" max="28" width="7" customWidth="1"/>
    <col min="29" max="29" width="7.85546875" customWidth="1"/>
    <col min="30" max="30" width="8.140625" customWidth="1"/>
    <col min="31" max="31" width="7.42578125" customWidth="1"/>
    <col min="32" max="32" width="7.28515625" customWidth="1"/>
    <col min="33" max="33" width="7.85546875" customWidth="1"/>
    <col min="34" max="34" width="5.5703125" customWidth="1"/>
    <col min="35" max="35" width="8" customWidth="1"/>
    <col min="36" max="36" width="6.42578125" customWidth="1"/>
    <col min="37" max="37" width="6.28515625" customWidth="1"/>
    <col min="38" max="38" width="7.42578125" customWidth="1"/>
    <col min="39" max="39" width="7.140625" customWidth="1"/>
    <col min="40" max="40" width="7.28515625" customWidth="1"/>
    <col min="41" max="41" width="5.28515625" customWidth="1"/>
    <col min="42" max="42" width="6.5703125" customWidth="1"/>
    <col min="43" max="43" width="6.140625" customWidth="1"/>
    <col min="44" max="45" width="7" customWidth="1"/>
    <col min="46" max="46" width="7.42578125" customWidth="1"/>
    <col min="47" max="48" width="7.5703125" customWidth="1"/>
    <col min="49" max="49" width="7.140625" customWidth="1"/>
    <col min="50" max="50" width="6" customWidth="1"/>
    <col min="51" max="51" width="7.42578125" customWidth="1"/>
    <col min="52" max="52" width="6.85546875" customWidth="1"/>
    <col min="53" max="53" width="6" customWidth="1"/>
  </cols>
  <sheetData>
    <row r="1" spans="1:53" s="15" customFormat="1" ht="11.25" x14ac:dyDescent="0.2">
      <c r="A1" s="12" t="s">
        <v>17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2" t="s">
        <v>7</v>
      </c>
      <c r="J1" s="12" t="s">
        <v>8</v>
      </c>
      <c r="K1" s="12" t="s">
        <v>9</v>
      </c>
      <c r="L1" s="12" t="s">
        <v>10</v>
      </c>
      <c r="M1" s="12" t="s">
        <v>11</v>
      </c>
      <c r="N1" s="13" t="s">
        <v>12</v>
      </c>
      <c r="O1" s="13" t="s">
        <v>13</v>
      </c>
      <c r="P1" s="12" t="s">
        <v>16</v>
      </c>
      <c r="Q1" s="14" t="s">
        <v>14</v>
      </c>
      <c r="R1" s="12" t="s">
        <v>15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</row>
    <row r="2" spans="1:53" ht="12.75" x14ac:dyDescent="0.2">
      <c r="A2" s="6">
        <v>1</v>
      </c>
      <c r="B2" s="6">
        <v>59</v>
      </c>
      <c r="C2" s="6">
        <v>1</v>
      </c>
      <c r="D2" s="6">
        <v>0</v>
      </c>
      <c r="E2" s="6">
        <v>0</v>
      </c>
      <c r="F2" s="6">
        <v>1</v>
      </c>
      <c r="G2" s="6">
        <v>1</v>
      </c>
      <c r="H2" s="6">
        <v>0</v>
      </c>
      <c r="I2" s="6">
        <v>0</v>
      </c>
      <c r="J2" s="6">
        <v>1</v>
      </c>
      <c r="K2" s="6">
        <v>0</v>
      </c>
      <c r="L2" s="6">
        <v>3</v>
      </c>
      <c r="M2" s="6">
        <v>0</v>
      </c>
      <c r="N2" s="6">
        <v>1</v>
      </c>
      <c r="O2" s="6">
        <v>1</v>
      </c>
      <c r="P2" s="6">
        <v>7</v>
      </c>
      <c r="Q2" s="6">
        <v>0</v>
      </c>
      <c r="R2" s="6">
        <v>0</v>
      </c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</row>
    <row r="3" spans="1:53" ht="12.75" x14ac:dyDescent="0.2">
      <c r="A3" s="6">
        <v>2</v>
      </c>
      <c r="B3" s="6">
        <v>39</v>
      </c>
      <c r="C3" s="6">
        <v>1</v>
      </c>
      <c r="D3" s="6">
        <v>0</v>
      </c>
      <c r="E3" s="6">
        <v>0</v>
      </c>
      <c r="F3" s="6">
        <v>1</v>
      </c>
      <c r="G3" s="6">
        <v>1</v>
      </c>
      <c r="H3" s="6">
        <v>0</v>
      </c>
      <c r="I3" s="6">
        <v>1</v>
      </c>
      <c r="J3" s="6">
        <v>1</v>
      </c>
      <c r="K3" s="6">
        <v>0</v>
      </c>
      <c r="L3" s="6">
        <v>2</v>
      </c>
      <c r="M3" s="6">
        <v>0</v>
      </c>
      <c r="N3" s="6">
        <v>1</v>
      </c>
      <c r="O3" s="6">
        <v>1</v>
      </c>
      <c r="P3" s="6">
        <v>14</v>
      </c>
      <c r="Q3" s="6">
        <v>0</v>
      </c>
      <c r="R3" s="6">
        <v>1</v>
      </c>
      <c r="S3" s="4">
        <v>2</v>
      </c>
      <c r="T3" s="4">
        <v>3</v>
      </c>
      <c r="U3" s="4">
        <v>1</v>
      </c>
      <c r="V3" s="4">
        <v>2</v>
      </c>
      <c r="W3" s="4">
        <v>3</v>
      </c>
      <c r="X3" s="4">
        <v>4</v>
      </c>
      <c r="Y3" s="4">
        <v>4</v>
      </c>
      <c r="Z3" s="4">
        <v>4</v>
      </c>
      <c r="AA3" s="4">
        <v>2</v>
      </c>
      <c r="AB3" s="4">
        <v>4</v>
      </c>
      <c r="AC3" s="4">
        <v>4</v>
      </c>
      <c r="AD3" s="4">
        <v>4</v>
      </c>
      <c r="AE3" s="4">
        <v>3</v>
      </c>
      <c r="AF3" s="4">
        <v>3</v>
      </c>
      <c r="AG3" s="4">
        <v>3</v>
      </c>
      <c r="AH3" s="4">
        <v>3</v>
      </c>
      <c r="AI3" s="4">
        <v>3</v>
      </c>
      <c r="AJ3" s="4">
        <v>3</v>
      </c>
      <c r="AK3" s="4">
        <v>3</v>
      </c>
      <c r="AL3" s="4">
        <v>3</v>
      </c>
      <c r="AM3" s="4">
        <v>3</v>
      </c>
      <c r="AN3" s="4">
        <v>3</v>
      </c>
      <c r="AO3" s="4">
        <v>3</v>
      </c>
      <c r="AP3" s="4">
        <v>3</v>
      </c>
      <c r="AQ3" s="4">
        <v>3</v>
      </c>
      <c r="AR3" s="4">
        <v>2</v>
      </c>
      <c r="AS3" s="4">
        <v>2</v>
      </c>
      <c r="AT3" s="4">
        <v>2</v>
      </c>
      <c r="AU3" s="4">
        <v>1</v>
      </c>
      <c r="AV3" s="4">
        <v>1</v>
      </c>
      <c r="AW3" s="4">
        <v>1</v>
      </c>
      <c r="AX3" s="4">
        <v>1</v>
      </c>
      <c r="AY3" s="4">
        <v>3</v>
      </c>
      <c r="AZ3" s="4">
        <v>3</v>
      </c>
      <c r="BA3" s="4">
        <v>1</v>
      </c>
    </row>
    <row r="4" spans="1:53" ht="12.75" x14ac:dyDescent="0.2">
      <c r="A4" s="6">
        <v>3</v>
      </c>
      <c r="B4" s="6">
        <v>59</v>
      </c>
      <c r="C4" s="6">
        <v>1</v>
      </c>
      <c r="D4" s="6">
        <v>0</v>
      </c>
      <c r="E4" s="6">
        <v>0</v>
      </c>
      <c r="F4" s="6">
        <v>0</v>
      </c>
      <c r="G4" s="6">
        <v>1</v>
      </c>
      <c r="H4" s="6">
        <v>0</v>
      </c>
      <c r="I4" s="6">
        <v>0</v>
      </c>
      <c r="J4" s="6">
        <v>5</v>
      </c>
      <c r="K4" s="6">
        <v>0</v>
      </c>
      <c r="L4" s="6">
        <v>2</v>
      </c>
      <c r="M4" s="6">
        <v>0</v>
      </c>
      <c r="N4" s="6">
        <v>1</v>
      </c>
      <c r="O4" s="6">
        <v>1</v>
      </c>
      <c r="P4" s="6">
        <v>30</v>
      </c>
      <c r="Q4" s="6">
        <v>0</v>
      </c>
      <c r="R4" s="6">
        <v>0</v>
      </c>
      <c r="S4" s="4">
        <v>2</v>
      </c>
      <c r="T4" s="4">
        <v>2</v>
      </c>
      <c r="U4" s="4">
        <v>1</v>
      </c>
      <c r="V4" s="4">
        <v>1</v>
      </c>
      <c r="W4" s="4">
        <v>3</v>
      </c>
      <c r="X4" s="4">
        <v>2</v>
      </c>
      <c r="Y4" s="4">
        <v>2</v>
      </c>
      <c r="Z4" s="4">
        <v>1</v>
      </c>
      <c r="AA4" s="4">
        <v>1</v>
      </c>
      <c r="AB4" s="4">
        <v>2</v>
      </c>
      <c r="AC4" s="4">
        <v>2</v>
      </c>
      <c r="AD4" s="4">
        <v>3</v>
      </c>
      <c r="AE4" s="4">
        <v>2</v>
      </c>
      <c r="AF4" s="4">
        <v>1</v>
      </c>
      <c r="AG4" s="4">
        <v>4</v>
      </c>
      <c r="AH4" s="4">
        <v>2</v>
      </c>
      <c r="AI4" s="4">
        <v>2</v>
      </c>
      <c r="AJ4" s="4">
        <v>2</v>
      </c>
      <c r="AK4" s="4">
        <v>2</v>
      </c>
      <c r="AL4" s="4">
        <v>2</v>
      </c>
      <c r="AM4" s="4">
        <v>2</v>
      </c>
      <c r="AN4" s="4">
        <v>2</v>
      </c>
      <c r="AO4" s="4">
        <v>2</v>
      </c>
      <c r="AP4" s="4">
        <v>1</v>
      </c>
      <c r="AQ4" s="4">
        <v>3</v>
      </c>
      <c r="AR4" s="4">
        <v>1</v>
      </c>
      <c r="AS4" s="4">
        <v>1</v>
      </c>
      <c r="AT4" s="4">
        <v>2</v>
      </c>
      <c r="AU4" s="4">
        <v>1</v>
      </c>
      <c r="AV4" s="4">
        <v>3</v>
      </c>
      <c r="AW4" s="4">
        <v>1</v>
      </c>
      <c r="AX4" s="4">
        <v>1</v>
      </c>
      <c r="AY4" s="4">
        <v>3</v>
      </c>
      <c r="AZ4" s="4">
        <v>3</v>
      </c>
      <c r="BA4" s="4">
        <v>1</v>
      </c>
    </row>
    <row r="5" spans="1:53" ht="12.75" x14ac:dyDescent="0.2">
      <c r="A5" s="6">
        <v>4</v>
      </c>
      <c r="B5" s="6">
        <v>71</v>
      </c>
      <c r="C5" s="6">
        <v>1</v>
      </c>
      <c r="D5" s="6">
        <v>0</v>
      </c>
      <c r="E5" s="6">
        <v>0</v>
      </c>
      <c r="F5" s="6">
        <v>0</v>
      </c>
      <c r="G5" s="6">
        <v>3</v>
      </c>
      <c r="H5" s="6">
        <v>3</v>
      </c>
      <c r="I5" s="6">
        <v>1</v>
      </c>
      <c r="J5" s="6">
        <v>1</v>
      </c>
      <c r="K5" s="6">
        <v>0</v>
      </c>
      <c r="L5" s="6">
        <v>4</v>
      </c>
      <c r="M5" s="6">
        <v>0</v>
      </c>
      <c r="N5" s="6">
        <v>0</v>
      </c>
      <c r="O5" s="6">
        <v>0</v>
      </c>
      <c r="P5" s="6">
        <v>60</v>
      </c>
      <c r="Q5" s="6">
        <v>1</v>
      </c>
      <c r="R5" s="6">
        <v>0</v>
      </c>
      <c r="S5" s="4">
        <v>2</v>
      </c>
      <c r="T5" s="4">
        <v>1</v>
      </c>
      <c r="U5" s="4">
        <v>3</v>
      </c>
      <c r="V5" s="4">
        <v>1</v>
      </c>
      <c r="W5" s="4">
        <v>2</v>
      </c>
      <c r="X5" s="4">
        <v>3</v>
      </c>
      <c r="Y5" s="4">
        <v>2</v>
      </c>
      <c r="Z5" s="4">
        <v>1</v>
      </c>
      <c r="AA5" s="4">
        <v>1</v>
      </c>
      <c r="AB5" s="4">
        <v>1</v>
      </c>
      <c r="AC5" s="4">
        <v>2</v>
      </c>
      <c r="AD5" s="4">
        <v>3</v>
      </c>
      <c r="AE5" s="4">
        <v>2</v>
      </c>
      <c r="AF5" s="4">
        <v>2</v>
      </c>
      <c r="AG5" s="4">
        <v>5</v>
      </c>
      <c r="AH5" s="4">
        <v>2</v>
      </c>
      <c r="AI5" s="4">
        <v>1</v>
      </c>
      <c r="AJ5" s="4">
        <v>2</v>
      </c>
      <c r="AK5" s="4">
        <v>2</v>
      </c>
      <c r="AL5" s="4">
        <v>1</v>
      </c>
      <c r="AM5" s="4">
        <v>1</v>
      </c>
      <c r="AN5" s="4">
        <v>1</v>
      </c>
      <c r="AO5" s="4">
        <v>1</v>
      </c>
      <c r="AP5" s="4">
        <v>1</v>
      </c>
      <c r="AQ5" s="4">
        <v>3</v>
      </c>
      <c r="AR5" s="4">
        <v>1</v>
      </c>
      <c r="AS5" s="4">
        <v>2</v>
      </c>
      <c r="AT5" s="4">
        <v>1</v>
      </c>
      <c r="AU5" s="4">
        <v>2</v>
      </c>
      <c r="AV5" s="4">
        <v>2</v>
      </c>
      <c r="AW5" s="4">
        <v>1</v>
      </c>
      <c r="AX5" s="4">
        <v>1</v>
      </c>
      <c r="AY5" s="4">
        <v>3</v>
      </c>
      <c r="AZ5" s="4">
        <v>4</v>
      </c>
      <c r="BA5" s="4">
        <v>1</v>
      </c>
    </row>
    <row r="6" spans="1:53" ht="12.75" x14ac:dyDescent="0.2">
      <c r="A6" s="6">
        <v>5</v>
      </c>
      <c r="B6" s="6">
        <v>47</v>
      </c>
      <c r="C6" s="6">
        <v>0</v>
      </c>
      <c r="D6" s="6">
        <v>1</v>
      </c>
      <c r="E6" s="6">
        <v>0</v>
      </c>
      <c r="F6" s="6">
        <v>1</v>
      </c>
      <c r="G6" s="6">
        <v>0</v>
      </c>
      <c r="H6" s="6">
        <v>0</v>
      </c>
      <c r="I6" s="6">
        <v>2</v>
      </c>
      <c r="J6" s="6">
        <v>7</v>
      </c>
      <c r="K6" s="6">
        <v>0</v>
      </c>
      <c r="L6" s="6">
        <v>1</v>
      </c>
      <c r="M6" s="6">
        <v>1</v>
      </c>
      <c r="N6" s="6">
        <v>0</v>
      </c>
      <c r="O6" s="6">
        <v>0</v>
      </c>
      <c r="P6" s="6">
        <v>21</v>
      </c>
      <c r="Q6" s="6">
        <v>1</v>
      </c>
      <c r="R6" s="6">
        <v>0</v>
      </c>
      <c r="S6" s="4">
        <v>3</v>
      </c>
      <c r="T6" s="4">
        <v>3</v>
      </c>
      <c r="U6" s="4">
        <v>2</v>
      </c>
      <c r="V6" s="4">
        <v>1</v>
      </c>
      <c r="W6" s="4">
        <v>2</v>
      </c>
      <c r="X6" s="4">
        <v>1</v>
      </c>
      <c r="Y6" s="4">
        <v>2</v>
      </c>
      <c r="Z6" s="4">
        <v>1</v>
      </c>
      <c r="AA6" s="4">
        <v>1</v>
      </c>
      <c r="AB6" s="4">
        <v>1</v>
      </c>
      <c r="AC6" s="4">
        <v>2</v>
      </c>
      <c r="AD6" s="4">
        <v>1</v>
      </c>
      <c r="AE6" s="4">
        <v>2</v>
      </c>
      <c r="AF6" s="4">
        <v>1</v>
      </c>
      <c r="AG6" s="4">
        <v>5</v>
      </c>
      <c r="AH6" s="4">
        <v>2</v>
      </c>
      <c r="AI6" s="4">
        <v>2</v>
      </c>
      <c r="AJ6" s="4">
        <v>1</v>
      </c>
      <c r="AK6" s="4">
        <v>1</v>
      </c>
      <c r="AL6" s="4">
        <v>1</v>
      </c>
      <c r="AM6" s="4">
        <v>1</v>
      </c>
      <c r="AN6" s="4">
        <v>1</v>
      </c>
      <c r="AO6" s="4">
        <v>1</v>
      </c>
      <c r="AP6" s="4">
        <v>1</v>
      </c>
      <c r="AQ6" s="4">
        <v>2</v>
      </c>
      <c r="AR6" s="4">
        <v>1</v>
      </c>
      <c r="AS6" s="4">
        <v>2</v>
      </c>
      <c r="AT6" s="4">
        <v>2</v>
      </c>
      <c r="AU6" s="4">
        <v>2</v>
      </c>
      <c r="AV6" s="4">
        <v>3</v>
      </c>
      <c r="AW6" s="4">
        <v>1</v>
      </c>
      <c r="AX6" s="4">
        <v>1</v>
      </c>
      <c r="AY6" s="4">
        <v>1</v>
      </c>
      <c r="AZ6" s="4">
        <v>1</v>
      </c>
      <c r="BA6" s="4">
        <v>1</v>
      </c>
    </row>
    <row r="7" spans="1:53" ht="12.75" x14ac:dyDescent="0.2">
      <c r="A7" s="6">
        <v>6</v>
      </c>
      <c r="B7" s="6">
        <v>50</v>
      </c>
      <c r="C7" s="6">
        <v>1</v>
      </c>
      <c r="D7" s="6">
        <v>0</v>
      </c>
      <c r="E7" s="6">
        <v>0</v>
      </c>
      <c r="F7" s="6">
        <v>1</v>
      </c>
      <c r="G7" s="6">
        <v>1</v>
      </c>
      <c r="H7" s="6">
        <v>0</v>
      </c>
      <c r="I7" s="6">
        <v>0</v>
      </c>
      <c r="J7" s="6">
        <v>1</v>
      </c>
      <c r="K7" s="6">
        <v>0</v>
      </c>
      <c r="L7" s="6">
        <v>1</v>
      </c>
      <c r="M7" s="6">
        <v>1</v>
      </c>
      <c r="N7" s="6">
        <v>0</v>
      </c>
      <c r="O7" s="6">
        <v>0</v>
      </c>
      <c r="P7" s="6">
        <v>30</v>
      </c>
      <c r="Q7" s="6">
        <v>0</v>
      </c>
      <c r="R7" s="6">
        <v>2</v>
      </c>
      <c r="S7" s="4">
        <v>1</v>
      </c>
      <c r="T7" s="4">
        <v>1</v>
      </c>
      <c r="U7" s="4">
        <v>1</v>
      </c>
      <c r="V7" s="4">
        <v>2</v>
      </c>
      <c r="W7" s="4">
        <v>2</v>
      </c>
      <c r="X7" s="4">
        <v>1</v>
      </c>
      <c r="Y7" s="4">
        <v>2</v>
      </c>
      <c r="Z7" s="4">
        <v>1</v>
      </c>
      <c r="AA7" s="4">
        <v>1</v>
      </c>
      <c r="AB7" s="4">
        <v>1</v>
      </c>
      <c r="AC7" s="4">
        <v>2</v>
      </c>
      <c r="AD7" s="4">
        <v>1</v>
      </c>
      <c r="AE7" s="4">
        <v>1</v>
      </c>
      <c r="AF7" s="4">
        <v>1</v>
      </c>
      <c r="AG7" s="4">
        <v>5</v>
      </c>
      <c r="AH7" s="4">
        <v>2</v>
      </c>
      <c r="AI7" s="4">
        <v>1</v>
      </c>
      <c r="AJ7" s="4">
        <v>2</v>
      </c>
      <c r="AK7" s="4">
        <v>1</v>
      </c>
      <c r="AL7" s="4">
        <v>1</v>
      </c>
      <c r="AM7" s="4">
        <v>1</v>
      </c>
      <c r="AN7" s="4">
        <v>1</v>
      </c>
      <c r="AO7" s="4">
        <v>1</v>
      </c>
      <c r="AP7" s="4">
        <v>2</v>
      </c>
      <c r="AQ7" s="4">
        <v>1</v>
      </c>
      <c r="AR7" s="4">
        <v>1</v>
      </c>
      <c r="AS7" s="4">
        <v>1</v>
      </c>
      <c r="AT7" s="4">
        <v>1</v>
      </c>
      <c r="AU7" s="4">
        <v>1</v>
      </c>
      <c r="AV7" s="4">
        <v>1</v>
      </c>
      <c r="AW7" s="4">
        <v>1</v>
      </c>
      <c r="AX7" s="4">
        <v>1</v>
      </c>
      <c r="AY7" s="4">
        <v>1</v>
      </c>
      <c r="AZ7" s="4">
        <v>2</v>
      </c>
      <c r="BA7" s="4">
        <v>1</v>
      </c>
    </row>
    <row r="8" spans="1:53" ht="12.75" x14ac:dyDescent="0.2">
      <c r="A8" s="6">
        <v>7</v>
      </c>
      <c r="B8" s="6">
        <v>54</v>
      </c>
      <c r="C8" s="6">
        <v>1</v>
      </c>
      <c r="D8" s="6">
        <v>0</v>
      </c>
      <c r="E8" s="6">
        <v>0</v>
      </c>
      <c r="F8" s="6">
        <v>1</v>
      </c>
      <c r="G8" s="6">
        <v>1</v>
      </c>
      <c r="H8" s="6">
        <v>1</v>
      </c>
      <c r="I8" s="6">
        <v>3</v>
      </c>
      <c r="J8" s="6">
        <v>1</v>
      </c>
      <c r="K8" s="6">
        <v>0</v>
      </c>
      <c r="L8" s="6">
        <v>3</v>
      </c>
      <c r="M8" s="6">
        <v>1</v>
      </c>
      <c r="N8" s="6">
        <v>0</v>
      </c>
      <c r="O8" s="6">
        <v>0</v>
      </c>
      <c r="P8" s="6">
        <v>7</v>
      </c>
      <c r="Q8" s="6">
        <v>0</v>
      </c>
      <c r="R8" s="6">
        <v>0</v>
      </c>
      <c r="S8" s="4">
        <v>3</v>
      </c>
      <c r="T8" s="4">
        <v>3</v>
      </c>
      <c r="U8" s="4">
        <v>3</v>
      </c>
      <c r="V8" s="4">
        <v>2</v>
      </c>
      <c r="W8" s="4">
        <v>2</v>
      </c>
      <c r="X8" s="4">
        <v>2</v>
      </c>
      <c r="Y8" s="4">
        <v>2</v>
      </c>
      <c r="Z8" s="4">
        <v>1</v>
      </c>
      <c r="AA8" s="4">
        <v>1</v>
      </c>
      <c r="AB8" s="4">
        <v>2</v>
      </c>
      <c r="AC8" s="4">
        <v>2</v>
      </c>
      <c r="AD8" s="4">
        <v>2</v>
      </c>
      <c r="AE8" s="4">
        <v>2</v>
      </c>
      <c r="AF8" s="4">
        <v>2</v>
      </c>
      <c r="AG8" s="4">
        <v>3</v>
      </c>
      <c r="AH8" s="4">
        <v>1</v>
      </c>
      <c r="AI8" s="4">
        <v>1</v>
      </c>
      <c r="AJ8" s="4">
        <v>1</v>
      </c>
      <c r="AK8" s="4">
        <v>2</v>
      </c>
      <c r="AL8" s="4">
        <v>1</v>
      </c>
      <c r="AM8" s="4">
        <v>3</v>
      </c>
      <c r="AN8" s="4">
        <v>3</v>
      </c>
      <c r="AO8" s="4">
        <v>3</v>
      </c>
      <c r="AP8" s="4">
        <v>2</v>
      </c>
      <c r="AQ8" s="4">
        <v>3</v>
      </c>
      <c r="AR8" s="4">
        <v>1</v>
      </c>
      <c r="AS8" s="4">
        <v>1</v>
      </c>
      <c r="AT8" s="4">
        <v>1</v>
      </c>
      <c r="AU8" s="4">
        <v>3</v>
      </c>
      <c r="AV8" s="4">
        <v>1</v>
      </c>
      <c r="AW8" s="4">
        <v>1</v>
      </c>
      <c r="AX8" s="4">
        <v>1</v>
      </c>
      <c r="AY8" s="4">
        <v>3</v>
      </c>
      <c r="AZ8" s="4">
        <v>3</v>
      </c>
      <c r="BA8" s="4">
        <v>1</v>
      </c>
    </row>
    <row r="9" spans="1:53" ht="12.75" x14ac:dyDescent="0.2">
      <c r="A9" s="6">
        <v>8</v>
      </c>
      <c r="B9" s="6">
        <v>75</v>
      </c>
      <c r="C9" s="6">
        <v>1</v>
      </c>
      <c r="D9" s="6">
        <v>0</v>
      </c>
      <c r="E9" s="6">
        <v>0</v>
      </c>
      <c r="F9" s="6">
        <v>1</v>
      </c>
      <c r="G9" s="6">
        <v>1</v>
      </c>
      <c r="H9" s="6">
        <v>1</v>
      </c>
      <c r="I9" s="6">
        <v>3</v>
      </c>
      <c r="J9" s="6">
        <v>7</v>
      </c>
      <c r="K9" s="6">
        <v>0</v>
      </c>
      <c r="L9" s="6">
        <v>4</v>
      </c>
      <c r="M9" s="6">
        <v>0</v>
      </c>
      <c r="N9" s="6">
        <v>1</v>
      </c>
      <c r="O9" s="6">
        <v>1</v>
      </c>
      <c r="P9" s="6">
        <v>5</v>
      </c>
      <c r="Q9" s="6">
        <v>1</v>
      </c>
      <c r="R9" s="6">
        <v>0</v>
      </c>
      <c r="S9" s="4">
        <v>3</v>
      </c>
      <c r="T9" s="4">
        <v>3</v>
      </c>
      <c r="U9" s="4">
        <v>3</v>
      </c>
      <c r="V9" s="4">
        <v>1</v>
      </c>
      <c r="W9" s="4">
        <v>3</v>
      </c>
      <c r="X9" s="4">
        <v>3</v>
      </c>
      <c r="Y9" s="4">
        <v>3</v>
      </c>
      <c r="Z9" s="4">
        <v>3</v>
      </c>
      <c r="AA9" s="4">
        <v>3</v>
      </c>
      <c r="AB9" s="4">
        <v>3</v>
      </c>
      <c r="AC9" s="4">
        <v>3</v>
      </c>
      <c r="AD9" s="4">
        <v>3</v>
      </c>
      <c r="AE9" s="4">
        <v>3</v>
      </c>
      <c r="AF9" s="4">
        <v>3</v>
      </c>
      <c r="AG9" s="4">
        <v>3</v>
      </c>
      <c r="AH9" s="4">
        <v>2</v>
      </c>
      <c r="AI9" s="4">
        <v>2</v>
      </c>
      <c r="AJ9" s="4">
        <v>2</v>
      </c>
      <c r="AK9" s="4">
        <v>1</v>
      </c>
      <c r="AL9" s="4">
        <v>1</v>
      </c>
      <c r="AM9" s="4">
        <v>2</v>
      </c>
      <c r="AN9" s="4">
        <v>2</v>
      </c>
      <c r="AO9" s="4">
        <v>2</v>
      </c>
      <c r="AP9" s="4">
        <v>2</v>
      </c>
      <c r="AQ9" s="4">
        <v>2</v>
      </c>
      <c r="AR9" s="4">
        <v>3</v>
      </c>
      <c r="AS9" s="4">
        <v>3</v>
      </c>
      <c r="AT9" s="4">
        <v>3</v>
      </c>
      <c r="AU9" s="4">
        <v>2</v>
      </c>
      <c r="AV9" s="4">
        <v>3</v>
      </c>
      <c r="AW9" s="4">
        <v>3</v>
      </c>
      <c r="AX9" s="4">
        <v>1</v>
      </c>
      <c r="AY9" s="4">
        <v>1</v>
      </c>
      <c r="AZ9" s="4">
        <v>3</v>
      </c>
      <c r="BA9" s="4">
        <v>3</v>
      </c>
    </row>
    <row r="10" spans="1:53" ht="12.75" x14ac:dyDescent="0.2">
      <c r="A10" s="6">
        <v>9</v>
      </c>
      <c r="B10" s="6">
        <v>46</v>
      </c>
      <c r="C10" s="6">
        <v>1</v>
      </c>
      <c r="D10" s="6">
        <v>0</v>
      </c>
      <c r="E10" s="6">
        <v>0</v>
      </c>
      <c r="F10" s="6">
        <v>1</v>
      </c>
      <c r="G10" s="6">
        <v>1</v>
      </c>
      <c r="H10" s="6">
        <v>0</v>
      </c>
      <c r="I10" s="6">
        <v>1</v>
      </c>
      <c r="J10" s="6">
        <v>1</v>
      </c>
      <c r="K10" s="6">
        <v>0</v>
      </c>
      <c r="L10" s="6">
        <v>3</v>
      </c>
      <c r="M10" s="6">
        <v>0</v>
      </c>
      <c r="N10" s="6">
        <v>1</v>
      </c>
      <c r="O10" s="6">
        <v>1</v>
      </c>
      <c r="P10" s="6">
        <v>3</v>
      </c>
      <c r="Q10" s="6">
        <v>0</v>
      </c>
      <c r="R10" s="6">
        <v>0</v>
      </c>
      <c r="S10" s="4">
        <v>1</v>
      </c>
      <c r="T10" s="4">
        <v>1</v>
      </c>
      <c r="U10" s="4">
        <v>2</v>
      </c>
      <c r="V10" s="4">
        <v>1</v>
      </c>
      <c r="W10" s="4">
        <v>2</v>
      </c>
      <c r="X10" s="4">
        <v>2</v>
      </c>
      <c r="Y10" s="4">
        <v>2</v>
      </c>
      <c r="Z10" s="4">
        <v>1</v>
      </c>
      <c r="AA10" s="4">
        <v>1</v>
      </c>
      <c r="AB10" s="4">
        <v>1</v>
      </c>
      <c r="AC10" s="4">
        <v>2</v>
      </c>
      <c r="AD10" s="4">
        <v>1</v>
      </c>
      <c r="AE10" s="4">
        <v>1</v>
      </c>
      <c r="AF10" s="4">
        <v>1</v>
      </c>
      <c r="AG10" s="4">
        <v>6</v>
      </c>
      <c r="AH10" s="4">
        <v>1</v>
      </c>
      <c r="AI10" s="4">
        <v>1</v>
      </c>
      <c r="AJ10" s="4">
        <v>1</v>
      </c>
      <c r="AK10" s="4">
        <v>1</v>
      </c>
      <c r="AL10" s="4">
        <v>1</v>
      </c>
      <c r="AM10" s="4">
        <v>2</v>
      </c>
      <c r="AN10" s="4">
        <v>2</v>
      </c>
      <c r="AO10" s="4">
        <v>2</v>
      </c>
      <c r="AP10" s="4">
        <v>1</v>
      </c>
      <c r="AQ10" s="4">
        <v>1</v>
      </c>
      <c r="AR10" s="4">
        <v>1</v>
      </c>
      <c r="AS10" s="4">
        <v>1</v>
      </c>
      <c r="AT10" s="4">
        <v>1</v>
      </c>
      <c r="AU10" s="4">
        <v>1</v>
      </c>
      <c r="AV10" s="4">
        <v>1</v>
      </c>
      <c r="AW10" s="4">
        <v>1</v>
      </c>
      <c r="AX10" s="4">
        <v>1</v>
      </c>
      <c r="AY10" s="4">
        <v>1</v>
      </c>
      <c r="AZ10" s="4">
        <v>1</v>
      </c>
      <c r="BA10" s="4">
        <v>1</v>
      </c>
    </row>
    <row r="11" spans="1:53" ht="12.75" x14ac:dyDescent="0.2">
      <c r="A11" s="6">
        <v>10</v>
      </c>
      <c r="B11" s="6">
        <v>57</v>
      </c>
      <c r="C11" s="6">
        <v>1</v>
      </c>
      <c r="D11" s="6">
        <v>0</v>
      </c>
      <c r="E11" s="6">
        <v>0</v>
      </c>
      <c r="F11" s="6">
        <v>1</v>
      </c>
      <c r="G11" s="6">
        <v>1</v>
      </c>
      <c r="H11" s="6">
        <v>1</v>
      </c>
      <c r="I11" s="6">
        <v>3</v>
      </c>
      <c r="J11" s="6">
        <v>3</v>
      </c>
      <c r="K11" s="6">
        <v>0</v>
      </c>
      <c r="L11" s="6">
        <v>4</v>
      </c>
      <c r="M11" s="6">
        <v>0</v>
      </c>
      <c r="N11" s="6">
        <v>0</v>
      </c>
      <c r="O11" s="6">
        <v>0</v>
      </c>
      <c r="P11" s="6">
        <v>30</v>
      </c>
      <c r="Q11" s="6">
        <v>0</v>
      </c>
      <c r="R11" s="6">
        <v>0</v>
      </c>
      <c r="S11" s="4">
        <v>1</v>
      </c>
      <c r="T11" s="4">
        <v>1</v>
      </c>
      <c r="U11" s="4">
        <v>2</v>
      </c>
      <c r="V11" s="4">
        <v>1</v>
      </c>
      <c r="W11" s="4">
        <v>1</v>
      </c>
      <c r="X11" s="4">
        <v>2</v>
      </c>
      <c r="Y11" s="4">
        <v>2</v>
      </c>
      <c r="Z11" s="4">
        <v>1</v>
      </c>
      <c r="AA11" s="4">
        <v>1</v>
      </c>
      <c r="AB11" s="4">
        <v>1</v>
      </c>
      <c r="AC11" s="4">
        <v>2</v>
      </c>
      <c r="AD11" s="4">
        <v>1</v>
      </c>
      <c r="AE11" s="4">
        <v>1</v>
      </c>
      <c r="AF11" s="4">
        <v>1</v>
      </c>
      <c r="AG11" s="4">
        <v>4</v>
      </c>
      <c r="AH11" s="4">
        <v>1</v>
      </c>
      <c r="AI11" s="4">
        <v>1</v>
      </c>
      <c r="AJ11" s="4">
        <v>1</v>
      </c>
      <c r="AK11" s="4">
        <v>1</v>
      </c>
      <c r="AL11" s="4">
        <v>1</v>
      </c>
      <c r="AM11" s="4">
        <v>2</v>
      </c>
      <c r="AN11" s="4">
        <v>2</v>
      </c>
      <c r="AO11" s="4">
        <v>2</v>
      </c>
      <c r="AP11" s="4">
        <v>2</v>
      </c>
      <c r="AQ11" s="4">
        <v>2</v>
      </c>
      <c r="AR11" s="4">
        <v>1</v>
      </c>
      <c r="AS11" s="4">
        <v>1</v>
      </c>
      <c r="AT11" s="4">
        <v>1</v>
      </c>
      <c r="AU11" s="4">
        <v>1</v>
      </c>
      <c r="AV11" s="4">
        <v>1</v>
      </c>
      <c r="AW11" s="4">
        <v>1</v>
      </c>
      <c r="AX11" s="4">
        <v>1</v>
      </c>
      <c r="AY11" s="4">
        <v>1</v>
      </c>
      <c r="AZ11" s="4">
        <v>1</v>
      </c>
      <c r="BA11" s="4">
        <v>1</v>
      </c>
    </row>
    <row r="12" spans="1:53" ht="12.75" x14ac:dyDescent="0.2">
      <c r="A12" s="6">
        <v>11</v>
      </c>
      <c r="B12" s="6">
        <v>60</v>
      </c>
      <c r="C12" s="6">
        <v>1</v>
      </c>
      <c r="D12" s="6">
        <v>0</v>
      </c>
      <c r="E12" s="6">
        <v>0</v>
      </c>
      <c r="F12" s="6">
        <v>1</v>
      </c>
      <c r="G12" s="6">
        <v>1</v>
      </c>
      <c r="H12" s="6">
        <v>1</v>
      </c>
      <c r="I12" s="6">
        <v>3</v>
      </c>
      <c r="J12" s="6">
        <v>1</v>
      </c>
      <c r="K12" s="6">
        <v>0</v>
      </c>
      <c r="L12" s="6">
        <v>2</v>
      </c>
      <c r="M12" s="6">
        <v>0</v>
      </c>
      <c r="N12" s="6">
        <v>0</v>
      </c>
      <c r="O12" s="6">
        <v>0</v>
      </c>
      <c r="P12" s="6">
        <v>14</v>
      </c>
      <c r="Q12" s="6">
        <v>1</v>
      </c>
      <c r="R12" s="6">
        <v>0</v>
      </c>
      <c r="S12" s="4">
        <v>2</v>
      </c>
      <c r="T12" s="4">
        <v>1</v>
      </c>
      <c r="U12" s="4">
        <v>2</v>
      </c>
      <c r="V12" s="4">
        <v>1</v>
      </c>
      <c r="W12" s="4">
        <v>1</v>
      </c>
      <c r="X12" s="4">
        <v>1</v>
      </c>
      <c r="Y12" s="4">
        <v>1</v>
      </c>
      <c r="Z12" s="4">
        <v>1</v>
      </c>
      <c r="AA12" s="4">
        <v>1</v>
      </c>
      <c r="AB12" s="4">
        <v>1</v>
      </c>
      <c r="AC12" s="4">
        <v>2</v>
      </c>
      <c r="AD12" s="4">
        <v>1</v>
      </c>
      <c r="AE12" s="4">
        <v>1</v>
      </c>
      <c r="AF12" s="4">
        <v>1</v>
      </c>
      <c r="AG12" s="4">
        <v>5</v>
      </c>
      <c r="AH12" s="4">
        <v>1</v>
      </c>
      <c r="AI12" s="4">
        <v>1</v>
      </c>
      <c r="AJ12" s="4">
        <v>1</v>
      </c>
      <c r="AK12" s="4">
        <v>2</v>
      </c>
      <c r="AL12" s="4">
        <v>1</v>
      </c>
      <c r="AM12" s="4">
        <v>2</v>
      </c>
      <c r="AN12" s="4">
        <v>2</v>
      </c>
      <c r="AO12" s="4">
        <v>2</v>
      </c>
      <c r="AP12" s="4">
        <v>1</v>
      </c>
      <c r="AQ12" s="4">
        <v>2</v>
      </c>
      <c r="AR12" s="4">
        <v>1</v>
      </c>
      <c r="AS12" s="4">
        <v>1</v>
      </c>
      <c r="AT12" s="4">
        <v>1</v>
      </c>
      <c r="AU12" s="4">
        <v>1</v>
      </c>
      <c r="AV12" s="4">
        <v>1</v>
      </c>
      <c r="AW12" s="4">
        <v>1</v>
      </c>
      <c r="AX12" s="4">
        <v>1</v>
      </c>
      <c r="AY12" s="4">
        <v>2</v>
      </c>
      <c r="AZ12" s="4">
        <v>2</v>
      </c>
      <c r="BA12" s="4">
        <v>1</v>
      </c>
    </row>
    <row r="13" spans="1:53" ht="12.75" x14ac:dyDescent="0.2">
      <c r="A13" s="6">
        <v>12</v>
      </c>
      <c r="B13" s="6">
        <v>38</v>
      </c>
      <c r="C13" s="6">
        <v>1</v>
      </c>
      <c r="D13" s="6">
        <v>0</v>
      </c>
      <c r="E13" s="6">
        <v>0</v>
      </c>
      <c r="F13" s="6">
        <v>1</v>
      </c>
      <c r="G13" s="6">
        <v>1</v>
      </c>
      <c r="H13" s="6">
        <v>0</v>
      </c>
      <c r="I13" s="6">
        <v>0</v>
      </c>
      <c r="J13" s="6">
        <v>1</v>
      </c>
      <c r="K13" s="6">
        <v>0</v>
      </c>
      <c r="L13" s="6">
        <v>4</v>
      </c>
      <c r="M13" s="6">
        <v>1</v>
      </c>
      <c r="N13" s="6">
        <v>0</v>
      </c>
      <c r="O13" s="6">
        <v>0</v>
      </c>
      <c r="P13" s="6">
        <v>6</v>
      </c>
      <c r="Q13" s="6">
        <v>0</v>
      </c>
      <c r="R13" s="6">
        <v>0</v>
      </c>
      <c r="S13" s="4">
        <v>4</v>
      </c>
      <c r="T13" s="4">
        <v>4</v>
      </c>
      <c r="U13" s="4">
        <v>4</v>
      </c>
      <c r="V13" s="4">
        <v>1</v>
      </c>
      <c r="W13" s="4">
        <v>3</v>
      </c>
      <c r="X13" s="4">
        <v>3</v>
      </c>
      <c r="Y13" s="4">
        <v>3</v>
      </c>
      <c r="Z13" s="4">
        <v>1</v>
      </c>
      <c r="AA13" s="4">
        <v>1</v>
      </c>
      <c r="AB13" s="4">
        <v>1</v>
      </c>
      <c r="AC13" s="4">
        <v>3</v>
      </c>
      <c r="AD13" s="4">
        <v>3</v>
      </c>
      <c r="AE13" s="4">
        <v>2</v>
      </c>
      <c r="AF13" s="4">
        <v>2</v>
      </c>
      <c r="AG13" s="4">
        <v>4</v>
      </c>
      <c r="AH13" s="4">
        <v>2</v>
      </c>
      <c r="AI13" s="4">
        <v>2</v>
      </c>
      <c r="AJ13" s="4">
        <v>2</v>
      </c>
      <c r="AK13" s="4">
        <v>2</v>
      </c>
      <c r="AL13" s="4">
        <v>2</v>
      </c>
      <c r="AM13" s="4">
        <v>1</v>
      </c>
      <c r="AN13" s="4">
        <v>1</v>
      </c>
      <c r="AO13" s="4">
        <v>1</v>
      </c>
      <c r="AP13" s="4">
        <v>1</v>
      </c>
      <c r="AQ13" s="4">
        <v>3</v>
      </c>
      <c r="AR13" s="4">
        <v>1</v>
      </c>
      <c r="AS13" s="4">
        <v>1</v>
      </c>
      <c r="AT13" s="4">
        <v>1</v>
      </c>
      <c r="AU13" s="4">
        <v>1</v>
      </c>
      <c r="AV13" s="4">
        <v>3</v>
      </c>
      <c r="AW13" s="4">
        <v>1</v>
      </c>
      <c r="AX13" s="4">
        <v>1</v>
      </c>
      <c r="AY13" s="4">
        <v>3</v>
      </c>
      <c r="AZ13" s="4">
        <v>3</v>
      </c>
      <c r="BA13" s="4">
        <v>2</v>
      </c>
    </row>
    <row r="14" spans="1:53" ht="12.75" x14ac:dyDescent="0.2">
      <c r="A14" s="6">
        <v>13</v>
      </c>
      <c r="B14" s="6">
        <v>67</v>
      </c>
      <c r="C14" s="6">
        <v>0</v>
      </c>
      <c r="D14" s="6">
        <v>0</v>
      </c>
      <c r="E14" s="6">
        <v>0</v>
      </c>
      <c r="F14" s="6">
        <v>1</v>
      </c>
      <c r="G14" s="6">
        <v>1</v>
      </c>
      <c r="H14" s="6">
        <v>0</v>
      </c>
      <c r="I14" s="6">
        <v>4</v>
      </c>
      <c r="J14" s="6">
        <v>10</v>
      </c>
      <c r="K14" s="6">
        <v>0</v>
      </c>
      <c r="L14" s="6">
        <v>2</v>
      </c>
      <c r="M14" s="6">
        <v>0</v>
      </c>
      <c r="N14" s="6">
        <v>0</v>
      </c>
      <c r="O14" s="6">
        <v>0</v>
      </c>
      <c r="P14" s="6">
        <v>30</v>
      </c>
      <c r="Q14" s="6">
        <v>1</v>
      </c>
      <c r="R14" s="6">
        <v>0</v>
      </c>
      <c r="S14" s="4">
        <v>1</v>
      </c>
      <c r="T14" s="4">
        <v>1</v>
      </c>
      <c r="U14" s="4">
        <v>1</v>
      </c>
      <c r="V14" s="4">
        <v>1</v>
      </c>
      <c r="W14" s="4">
        <v>1</v>
      </c>
      <c r="X14" s="4">
        <v>1</v>
      </c>
      <c r="Y14" s="4">
        <v>1</v>
      </c>
      <c r="Z14" s="4">
        <v>1</v>
      </c>
      <c r="AA14" s="4">
        <v>1</v>
      </c>
      <c r="AB14" s="4">
        <v>1</v>
      </c>
      <c r="AC14" s="4">
        <v>1</v>
      </c>
      <c r="AD14" s="4">
        <v>1</v>
      </c>
      <c r="AE14" s="4">
        <v>1</v>
      </c>
      <c r="AF14" s="4">
        <v>1</v>
      </c>
      <c r="AG14" s="4">
        <v>6</v>
      </c>
      <c r="AH14" s="4">
        <v>1</v>
      </c>
      <c r="AI14" s="4">
        <v>1</v>
      </c>
      <c r="AJ14" s="4">
        <v>1</v>
      </c>
      <c r="AK14" s="4">
        <v>1</v>
      </c>
      <c r="AL14" s="4">
        <v>1</v>
      </c>
      <c r="AM14" s="4">
        <v>1</v>
      </c>
      <c r="AN14" s="4">
        <v>1</v>
      </c>
      <c r="AO14" s="4">
        <v>1</v>
      </c>
      <c r="AP14" s="4">
        <v>1</v>
      </c>
      <c r="AQ14" s="4">
        <v>2</v>
      </c>
      <c r="AR14" s="4">
        <v>1</v>
      </c>
      <c r="AS14" s="4">
        <v>1</v>
      </c>
      <c r="AT14" s="4">
        <v>1</v>
      </c>
      <c r="AU14" s="4">
        <v>1</v>
      </c>
      <c r="AV14" s="4">
        <v>1</v>
      </c>
      <c r="AW14" s="4">
        <v>1</v>
      </c>
      <c r="AX14" s="4">
        <v>1</v>
      </c>
      <c r="AY14" s="4">
        <v>1</v>
      </c>
      <c r="AZ14" s="4">
        <v>1</v>
      </c>
      <c r="BA14" s="4">
        <v>1</v>
      </c>
    </row>
    <row r="15" spans="1:53" ht="12.75" x14ac:dyDescent="0.2">
      <c r="A15" s="6">
        <v>14</v>
      </c>
      <c r="B15" s="6">
        <v>70</v>
      </c>
      <c r="C15" s="6">
        <v>1</v>
      </c>
      <c r="D15" s="6">
        <v>0</v>
      </c>
      <c r="E15" s="6">
        <v>0</v>
      </c>
      <c r="F15" s="6">
        <v>1</v>
      </c>
      <c r="G15" s="6">
        <v>1</v>
      </c>
      <c r="H15" s="6">
        <v>0</v>
      </c>
      <c r="I15" s="6">
        <v>0</v>
      </c>
      <c r="J15" s="6">
        <v>4</v>
      </c>
      <c r="K15" s="6">
        <v>0</v>
      </c>
      <c r="L15" s="6">
        <v>3</v>
      </c>
      <c r="M15" s="6">
        <v>0</v>
      </c>
      <c r="N15" s="6">
        <v>0</v>
      </c>
      <c r="O15" s="6">
        <v>0</v>
      </c>
      <c r="P15" s="6">
        <v>14</v>
      </c>
      <c r="Q15" s="6">
        <v>1</v>
      </c>
      <c r="R15" s="6">
        <v>0</v>
      </c>
      <c r="S15" s="4">
        <v>3</v>
      </c>
      <c r="T15" s="4">
        <v>3</v>
      </c>
      <c r="U15" s="4">
        <v>2</v>
      </c>
      <c r="V15" s="4">
        <v>1</v>
      </c>
      <c r="W15" s="4">
        <v>2</v>
      </c>
      <c r="X15" s="4">
        <v>2</v>
      </c>
      <c r="Y15" s="4">
        <v>2</v>
      </c>
      <c r="Z15" s="4">
        <v>2</v>
      </c>
      <c r="AA15" s="4">
        <v>2</v>
      </c>
      <c r="AB15" s="4">
        <v>2</v>
      </c>
      <c r="AC15" s="4">
        <v>2</v>
      </c>
      <c r="AD15" s="4">
        <v>2</v>
      </c>
      <c r="AE15" s="4">
        <v>2</v>
      </c>
      <c r="AF15" s="4">
        <v>2</v>
      </c>
      <c r="AG15" s="4">
        <v>3</v>
      </c>
      <c r="AH15" s="4">
        <v>1</v>
      </c>
      <c r="AI15" s="4">
        <v>1</v>
      </c>
      <c r="AJ15" s="4">
        <v>1</v>
      </c>
      <c r="AK15" s="4">
        <v>2</v>
      </c>
      <c r="AL15" s="4">
        <v>2</v>
      </c>
      <c r="AM15" s="4">
        <v>2</v>
      </c>
      <c r="AN15" s="4">
        <v>2</v>
      </c>
      <c r="AO15" s="4">
        <v>2</v>
      </c>
      <c r="AP15" s="4">
        <v>2</v>
      </c>
      <c r="AQ15" s="4">
        <v>2</v>
      </c>
      <c r="AR15" s="4">
        <v>1</v>
      </c>
      <c r="AS15" s="4">
        <v>1</v>
      </c>
      <c r="AT15" s="4">
        <v>1</v>
      </c>
      <c r="AU15" s="4">
        <v>2</v>
      </c>
      <c r="AV15" s="4">
        <v>3</v>
      </c>
      <c r="AW15" s="4">
        <v>1</v>
      </c>
      <c r="AX15" s="4">
        <v>1</v>
      </c>
      <c r="AY15" s="4">
        <v>3</v>
      </c>
      <c r="AZ15" s="4">
        <v>3</v>
      </c>
      <c r="BA15" s="4">
        <v>1</v>
      </c>
    </row>
    <row r="16" spans="1:53" ht="12.75" x14ac:dyDescent="0.2">
      <c r="A16" s="6">
        <v>15</v>
      </c>
      <c r="B16" s="6">
        <v>59</v>
      </c>
      <c r="C16" s="6">
        <v>0</v>
      </c>
      <c r="D16" s="6">
        <v>1</v>
      </c>
      <c r="E16" s="6">
        <v>0</v>
      </c>
      <c r="F16" s="6">
        <v>1</v>
      </c>
      <c r="G16" s="6">
        <v>1</v>
      </c>
      <c r="H16" s="6">
        <v>0</v>
      </c>
      <c r="I16" s="6">
        <v>1</v>
      </c>
      <c r="J16" s="6">
        <v>2</v>
      </c>
      <c r="K16" s="6">
        <v>0</v>
      </c>
      <c r="L16" s="6">
        <v>1</v>
      </c>
      <c r="M16" s="6">
        <v>1</v>
      </c>
      <c r="N16" s="6">
        <v>0</v>
      </c>
      <c r="O16" s="6">
        <v>0</v>
      </c>
      <c r="P16" s="6">
        <v>600</v>
      </c>
      <c r="Q16" s="6">
        <v>1</v>
      </c>
      <c r="R16" s="6">
        <v>0</v>
      </c>
      <c r="S16" s="4">
        <v>1</v>
      </c>
      <c r="T16" s="4">
        <v>1</v>
      </c>
      <c r="U16" s="4">
        <v>1</v>
      </c>
      <c r="V16" s="4">
        <v>1</v>
      </c>
      <c r="W16" s="4">
        <v>2</v>
      </c>
      <c r="X16" s="4">
        <v>2</v>
      </c>
      <c r="Y16" s="4">
        <v>1</v>
      </c>
      <c r="Z16" s="4">
        <v>1</v>
      </c>
      <c r="AA16" s="4">
        <v>1</v>
      </c>
      <c r="AB16" s="4">
        <v>1</v>
      </c>
      <c r="AC16" s="4">
        <v>1</v>
      </c>
      <c r="AD16" s="4">
        <v>1</v>
      </c>
      <c r="AE16" s="4">
        <v>1</v>
      </c>
      <c r="AF16" s="4">
        <v>1</v>
      </c>
      <c r="AG16" s="4">
        <v>5</v>
      </c>
      <c r="AH16" s="4">
        <v>1</v>
      </c>
      <c r="AI16" s="4">
        <v>1</v>
      </c>
      <c r="AJ16" s="4">
        <v>1</v>
      </c>
      <c r="AK16" s="4">
        <v>1</v>
      </c>
      <c r="AL16" s="4">
        <v>1</v>
      </c>
      <c r="AM16" s="4">
        <v>1</v>
      </c>
      <c r="AN16" s="4">
        <v>1</v>
      </c>
      <c r="AO16" s="4">
        <v>1</v>
      </c>
      <c r="AP16" s="4">
        <v>1</v>
      </c>
      <c r="AQ16" s="4">
        <v>1</v>
      </c>
      <c r="AR16" s="4">
        <v>2</v>
      </c>
      <c r="AS16" s="4">
        <v>1</v>
      </c>
      <c r="AT16" s="4">
        <v>1</v>
      </c>
      <c r="AU16" s="4">
        <v>1</v>
      </c>
      <c r="AV16" s="4">
        <v>1</v>
      </c>
      <c r="AW16" s="4">
        <v>1</v>
      </c>
      <c r="AX16" s="4">
        <v>1</v>
      </c>
      <c r="AY16" s="4">
        <v>2</v>
      </c>
      <c r="AZ16" s="4">
        <v>2</v>
      </c>
      <c r="BA16" s="4">
        <v>2</v>
      </c>
    </row>
    <row r="17" spans="1:53" ht="12.75" x14ac:dyDescent="0.2">
      <c r="A17" s="6">
        <v>16</v>
      </c>
      <c r="B17" s="6">
        <v>64</v>
      </c>
      <c r="C17" s="6">
        <v>1</v>
      </c>
      <c r="D17" s="6">
        <v>0</v>
      </c>
      <c r="E17" s="6">
        <v>0</v>
      </c>
      <c r="F17" s="6">
        <v>1</v>
      </c>
      <c r="G17" s="6">
        <v>3</v>
      </c>
      <c r="H17" s="6">
        <v>0</v>
      </c>
      <c r="I17" s="6">
        <v>0</v>
      </c>
      <c r="J17" s="6">
        <v>1</v>
      </c>
      <c r="K17" s="6">
        <v>0</v>
      </c>
      <c r="L17" s="6">
        <v>1</v>
      </c>
      <c r="M17" s="6">
        <v>1</v>
      </c>
      <c r="N17" s="6">
        <v>1</v>
      </c>
      <c r="O17" s="6">
        <v>1</v>
      </c>
      <c r="P17" s="6">
        <v>7</v>
      </c>
      <c r="Q17" s="6">
        <v>1</v>
      </c>
      <c r="R17" s="6">
        <v>0</v>
      </c>
      <c r="S17" s="4">
        <v>1</v>
      </c>
      <c r="T17" s="4">
        <v>1</v>
      </c>
      <c r="U17" s="4">
        <v>1</v>
      </c>
      <c r="V17" s="4">
        <v>1</v>
      </c>
      <c r="W17" s="4">
        <v>1</v>
      </c>
      <c r="X17" s="4">
        <v>1</v>
      </c>
      <c r="Y17" s="4">
        <v>1</v>
      </c>
      <c r="Z17" s="4">
        <v>1</v>
      </c>
      <c r="AA17" s="4">
        <v>1</v>
      </c>
      <c r="AB17" s="4">
        <v>1</v>
      </c>
      <c r="AC17" s="4">
        <v>1</v>
      </c>
      <c r="AD17" s="4">
        <v>1</v>
      </c>
      <c r="AE17" s="4">
        <v>1</v>
      </c>
      <c r="AF17" s="4">
        <v>1</v>
      </c>
      <c r="AG17" s="4">
        <v>6</v>
      </c>
      <c r="AH17" s="4">
        <v>1</v>
      </c>
      <c r="AI17" s="4">
        <v>1</v>
      </c>
      <c r="AJ17" s="4">
        <v>1</v>
      </c>
      <c r="AK17" s="4">
        <v>1</v>
      </c>
      <c r="AL17" s="4">
        <v>1</v>
      </c>
      <c r="AM17" s="4">
        <v>1</v>
      </c>
      <c r="AN17" s="4">
        <v>1</v>
      </c>
      <c r="AO17" s="4">
        <v>1</v>
      </c>
      <c r="AP17" s="4">
        <v>1</v>
      </c>
      <c r="AQ17" s="4">
        <v>1</v>
      </c>
      <c r="AR17" s="4">
        <v>1</v>
      </c>
      <c r="AS17" s="4">
        <v>1</v>
      </c>
      <c r="AT17" s="4">
        <v>1</v>
      </c>
      <c r="AU17" s="4">
        <v>1</v>
      </c>
      <c r="AV17" s="4">
        <v>1</v>
      </c>
      <c r="AW17" s="4">
        <v>1</v>
      </c>
      <c r="AX17" s="4">
        <v>1</v>
      </c>
      <c r="AY17" s="4">
        <v>1</v>
      </c>
      <c r="AZ17" s="4">
        <v>1</v>
      </c>
      <c r="BA17" s="4">
        <v>1</v>
      </c>
    </row>
    <row r="18" spans="1:53" ht="12.75" x14ac:dyDescent="0.2">
      <c r="A18" s="6">
        <v>17</v>
      </c>
      <c r="B18" s="6">
        <v>40</v>
      </c>
      <c r="C18" s="6">
        <v>1</v>
      </c>
      <c r="D18" s="6">
        <v>0</v>
      </c>
      <c r="E18" s="6">
        <v>0</v>
      </c>
      <c r="F18" s="6">
        <v>0</v>
      </c>
      <c r="G18" s="6">
        <v>1</v>
      </c>
      <c r="H18" s="6">
        <v>0</v>
      </c>
      <c r="I18" s="6">
        <v>0</v>
      </c>
      <c r="J18" s="6">
        <v>1</v>
      </c>
      <c r="K18" s="6">
        <v>0</v>
      </c>
      <c r="L18" s="6">
        <v>1</v>
      </c>
      <c r="M18" s="6">
        <v>1</v>
      </c>
      <c r="N18" s="6">
        <v>1</v>
      </c>
      <c r="O18" s="6">
        <v>1</v>
      </c>
      <c r="P18" s="6">
        <v>49</v>
      </c>
      <c r="Q18" s="6">
        <v>0</v>
      </c>
      <c r="R18" s="6">
        <v>0</v>
      </c>
      <c r="S18" s="4">
        <v>1</v>
      </c>
      <c r="T18" s="4">
        <v>2</v>
      </c>
      <c r="U18" s="4">
        <v>1</v>
      </c>
      <c r="V18" s="4">
        <v>1</v>
      </c>
      <c r="W18" s="4">
        <v>2</v>
      </c>
      <c r="X18" s="4">
        <v>1</v>
      </c>
      <c r="Y18" s="4">
        <v>1</v>
      </c>
      <c r="Z18" s="4">
        <v>2</v>
      </c>
      <c r="AA18" s="4">
        <v>2</v>
      </c>
      <c r="AB18" s="4">
        <v>1</v>
      </c>
      <c r="AC18" s="4">
        <v>1</v>
      </c>
      <c r="AD18" s="4">
        <v>2</v>
      </c>
      <c r="AE18" s="4">
        <v>1</v>
      </c>
      <c r="AF18" s="4">
        <v>1</v>
      </c>
      <c r="AG18" s="4">
        <v>5</v>
      </c>
      <c r="AH18" s="4">
        <v>1</v>
      </c>
      <c r="AI18" s="4">
        <v>1</v>
      </c>
      <c r="AJ18" s="4">
        <v>1</v>
      </c>
      <c r="AK18" s="4">
        <v>2</v>
      </c>
      <c r="AL18" s="4">
        <v>1</v>
      </c>
      <c r="AM18" s="4">
        <v>1</v>
      </c>
      <c r="AN18" s="4">
        <v>1</v>
      </c>
      <c r="AO18" s="4">
        <v>1</v>
      </c>
      <c r="AP18" s="4">
        <v>1</v>
      </c>
      <c r="AQ18" s="4">
        <v>2</v>
      </c>
      <c r="AR18" s="4">
        <v>1</v>
      </c>
      <c r="AS18" s="4">
        <v>1</v>
      </c>
      <c r="AT18" s="4">
        <v>1</v>
      </c>
      <c r="AU18" s="4">
        <v>1</v>
      </c>
      <c r="AV18" s="4">
        <v>1</v>
      </c>
      <c r="AW18" s="4">
        <v>1</v>
      </c>
      <c r="AX18" s="4">
        <v>1</v>
      </c>
      <c r="AY18" s="4">
        <v>1</v>
      </c>
      <c r="AZ18" s="4">
        <v>1</v>
      </c>
      <c r="BA18" s="4">
        <v>1</v>
      </c>
    </row>
    <row r="19" spans="1:53" ht="12.75" x14ac:dyDescent="0.2">
      <c r="A19" s="6">
        <v>18</v>
      </c>
      <c r="B19" s="6">
        <v>56</v>
      </c>
      <c r="C19" s="6">
        <v>1</v>
      </c>
      <c r="D19" s="6">
        <v>0</v>
      </c>
      <c r="E19" s="6">
        <v>1</v>
      </c>
      <c r="F19" s="6">
        <v>1</v>
      </c>
      <c r="G19" s="6">
        <v>1</v>
      </c>
      <c r="H19" s="6">
        <v>0</v>
      </c>
      <c r="I19" s="6">
        <v>4</v>
      </c>
      <c r="J19" s="6">
        <v>1</v>
      </c>
      <c r="K19" s="6">
        <v>0</v>
      </c>
      <c r="L19" s="6">
        <v>2</v>
      </c>
      <c r="M19" s="6">
        <v>0</v>
      </c>
      <c r="N19" s="6">
        <v>0</v>
      </c>
      <c r="O19" s="6">
        <v>0</v>
      </c>
      <c r="P19" s="6">
        <v>10</v>
      </c>
      <c r="Q19" s="6">
        <v>0</v>
      </c>
      <c r="R19" s="6">
        <v>0</v>
      </c>
      <c r="S19" s="4">
        <v>3</v>
      </c>
      <c r="T19" s="4">
        <v>3</v>
      </c>
      <c r="U19" s="4">
        <v>3</v>
      </c>
      <c r="V19" s="4">
        <v>1</v>
      </c>
      <c r="W19" s="4">
        <v>2</v>
      </c>
      <c r="X19" s="4">
        <v>2</v>
      </c>
      <c r="Y19" s="4">
        <v>2</v>
      </c>
      <c r="Z19" s="4">
        <v>2</v>
      </c>
      <c r="AA19" s="4">
        <v>2</v>
      </c>
      <c r="AB19" s="4">
        <v>1</v>
      </c>
      <c r="AC19" s="4">
        <v>2</v>
      </c>
      <c r="AD19" s="4">
        <v>2</v>
      </c>
      <c r="AE19" s="4">
        <v>22</v>
      </c>
      <c r="AF19" s="4">
        <v>2</v>
      </c>
      <c r="AG19" s="4">
        <v>3</v>
      </c>
      <c r="AH19" s="4">
        <v>1</v>
      </c>
      <c r="AI19" s="4">
        <v>1</v>
      </c>
      <c r="AJ19" s="4">
        <v>1</v>
      </c>
      <c r="AK19" s="4">
        <v>1</v>
      </c>
      <c r="AL19" s="4">
        <v>2</v>
      </c>
      <c r="AM19" s="4">
        <v>2</v>
      </c>
      <c r="AN19" s="4">
        <v>2</v>
      </c>
      <c r="AO19" s="4">
        <v>2</v>
      </c>
      <c r="AP19" s="4">
        <v>1</v>
      </c>
      <c r="AQ19" s="4">
        <v>2</v>
      </c>
      <c r="AR19" s="4">
        <v>2</v>
      </c>
      <c r="AS19" s="4">
        <v>2</v>
      </c>
      <c r="AT19" s="4">
        <v>2</v>
      </c>
      <c r="AU19" s="4">
        <v>2</v>
      </c>
      <c r="AV19" s="4">
        <v>3</v>
      </c>
      <c r="AW19" s="4">
        <v>1</v>
      </c>
      <c r="AX19" s="4">
        <v>1</v>
      </c>
      <c r="AY19" s="4">
        <v>2</v>
      </c>
      <c r="AZ19" s="4">
        <v>3</v>
      </c>
      <c r="BA19" s="4">
        <v>2</v>
      </c>
    </row>
    <row r="20" spans="1:53" ht="12.75" x14ac:dyDescent="0.2">
      <c r="A20" s="6">
        <v>19</v>
      </c>
      <c r="B20" s="6">
        <v>52</v>
      </c>
      <c r="C20" s="6">
        <v>1</v>
      </c>
      <c r="D20" s="6">
        <v>0</v>
      </c>
      <c r="E20" s="6">
        <v>0</v>
      </c>
      <c r="F20" s="6">
        <v>1</v>
      </c>
      <c r="G20" s="6">
        <v>1</v>
      </c>
      <c r="H20" s="6">
        <v>1</v>
      </c>
      <c r="I20" s="6">
        <v>3</v>
      </c>
      <c r="J20" s="6">
        <v>1</v>
      </c>
      <c r="K20" s="6">
        <v>0</v>
      </c>
      <c r="L20" s="6">
        <v>2</v>
      </c>
      <c r="M20" s="6">
        <v>0</v>
      </c>
      <c r="N20" s="6">
        <v>0</v>
      </c>
      <c r="O20" s="6">
        <v>0</v>
      </c>
      <c r="P20" s="6">
        <v>14</v>
      </c>
      <c r="Q20" s="6">
        <v>1</v>
      </c>
      <c r="R20" s="6">
        <v>0</v>
      </c>
      <c r="S20" s="4">
        <v>1</v>
      </c>
      <c r="T20" s="4">
        <v>2</v>
      </c>
      <c r="U20" s="4">
        <v>1</v>
      </c>
      <c r="V20" s="4">
        <v>1</v>
      </c>
      <c r="W20" s="4">
        <v>1</v>
      </c>
      <c r="X20" s="4">
        <v>1</v>
      </c>
      <c r="Y20" s="4">
        <v>1</v>
      </c>
      <c r="Z20" s="4">
        <v>1</v>
      </c>
      <c r="AA20" s="4">
        <v>1</v>
      </c>
      <c r="AB20" s="4">
        <v>1</v>
      </c>
      <c r="AC20" s="4">
        <v>2</v>
      </c>
      <c r="AD20" s="4">
        <v>1</v>
      </c>
      <c r="AE20" s="4">
        <v>1</v>
      </c>
      <c r="AF20" s="4">
        <v>1</v>
      </c>
      <c r="AG20" s="4">
        <v>5</v>
      </c>
      <c r="AH20" s="4">
        <v>1</v>
      </c>
      <c r="AI20" s="4">
        <v>1</v>
      </c>
      <c r="AJ20" s="4">
        <v>1</v>
      </c>
      <c r="AK20" s="4">
        <v>1</v>
      </c>
      <c r="AL20" s="4">
        <v>1</v>
      </c>
      <c r="AM20" s="4">
        <v>1</v>
      </c>
      <c r="AN20" s="4">
        <v>1</v>
      </c>
      <c r="AO20" s="4">
        <v>1</v>
      </c>
      <c r="AP20" s="4">
        <v>1</v>
      </c>
      <c r="AQ20" s="4">
        <v>1</v>
      </c>
      <c r="AR20" s="4">
        <v>1</v>
      </c>
      <c r="AS20" s="4">
        <v>1</v>
      </c>
      <c r="AT20" s="4">
        <v>1</v>
      </c>
      <c r="AU20" s="4">
        <v>1</v>
      </c>
      <c r="AV20" s="4">
        <v>1</v>
      </c>
      <c r="AW20" s="4">
        <v>1</v>
      </c>
      <c r="AX20" s="4">
        <v>1</v>
      </c>
      <c r="AY20" s="4">
        <v>1</v>
      </c>
      <c r="AZ20" s="4">
        <v>1</v>
      </c>
      <c r="BA20" s="4">
        <v>1</v>
      </c>
    </row>
    <row r="21" spans="1:53" ht="12.75" x14ac:dyDescent="0.2">
      <c r="A21" s="6">
        <v>20</v>
      </c>
      <c r="B21" s="6">
        <v>49</v>
      </c>
      <c r="C21" s="6">
        <v>1</v>
      </c>
      <c r="D21" s="6">
        <v>1</v>
      </c>
      <c r="E21" s="6">
        <v>0</v>
      </c>
      <c r="F21" s="6">
        <v>1</v>
      </c>
      <c r="G21" s="6">
        <v>1</v>
      </c>
      <c r="H21" s="6">
        <v>0</v>
      </c>
      <c r="I21" s="6">
        <v>0</v>
      </c>
      <c r="J21" s="6">
        <v>7</v>
      </c>
      <c r="K21" s="6">
        <v>0</v>
      </c>
      <c r="L21" s="6">
        <v>3</v>
      </c>
      <c r="M21" s="6">
        <v>0</v>
      </c>
      <c r="N21" s="6">
        <v>0</v>
      </c>
      <c r="O21" s="6">
        <v>0</v>
      </c>
      <c r="P21" s="6">
        <v>35</v>
      </c>
      <c r="Q21" s="6">
        <v>1</v>
      </c>
      <c r="R21" s="6">
        <v>0</v>
      </c>
      <c r="S21" s="4">
        <v>3</v>
      </c>
      <c r="T21" s="4">
        <v>3</v>
      </c>
      <c r="U21" s="4">
        <v>2</v>
      </c>
      <c r="V21" s="4">
        <v>1</v>
      </c>
      <c r="W21" s="4">
        <v>2</v>
      </c>
      <c r="X21" s="4">
        <v>2</v>
      </c>
      <c r="Y21" s="4">
        <v>1</v>
      </c>
      <c r="Z21" s="4">
        <v>1</v>
      </c>
      <c r="AA21" s="4">
        <v>1</v>
      </c>
      <c r="AB21" s="4">
        <v>2</v>
      </c>
      <c r="AC21" s="4">
        <v>2</v>
      </c>
      <c r="AD21" s="4">
        <v>2</v>
      </c>
      <c r="AE21" s="4">
        <v>1</v>
      </c>
      <c r="AF21" s="4">
        <v>1</v>
      </c>
      <c r="AG21" s="4">
        <v>4</v>
      </c>
      <c r="AH21" s="4">
        <v>1</v>
      </c>
      <c r="AI21" s="4">
        <v>2</v>
      </c>
      <c r="AJ21" s="4">
        <v>1</v>
      </c>
      <c r="AK21" s="4">
        <v>2</v>
      </c>
      <c r="AL21" s="4">
        <v>1</v>
      </c>
      <c r="AM21" s="4">
        <v>1</v>
      </c>
      <c r="AN21" s="4">
        <v>2</v>
      </c>
      <c r="AO21" s="4">
        <v>1</v>
      </c>
      <c r="AP21" s="4">
        <v>1</v>
      </c>
      <c r="AQ21" s="4">
        <v>1</v>
      </c>
      <c r="AR21" s="4">
        <v>1</v>
      </c>
      <c r="AS21" s="4">
        <v>2</v>
      </c>
      <c r="AT21" s="4">
        <v>2</v>
      </c>
      <c r="AU21" s="4">
        <v>2</v>
      </c>
      <c r="AV21" s="4">
        <v>2</v>
      </c>
      <c r="AW21" s="4">
        <v>1</v>
      </c>
      <c r="AX21" s="4">
        <v>1</v>
      </c>
      <c r="AY21" s="4">
        <v>3</v>
      </c>
      <c r="AZ21" s="4">
        <v>3</v>
      </c>
      <c r="BA21" s="4">
        <v>1</v>
      </c>
    </row>
    <row r="22" spans="1:53" ht="12.75" x14ac:dyDescent="0.2">
      <c r="A22" s="6">
        <v>21</v>
      </c>
      <c r="B22" s="6">
        <v>23</v>
      </c>
      <c r="C22" s="6">
        <v>0</v>
      </c>
      <c r="D22" s="6">
        <v>0</v>
      </c>
      <c r="E22" s="6">
        <v>0</v>
      </c>
      <c r="F22" s="6">
        <v>1</v>
      </c>
      <c r="G22" s="6">
        <v>0</v>
      </c>
      <c r="H22" s="6">
        <v>1</v>
      </c>
      <c r="I22" s="6">
        <v>4</v>
      </c>
      <c r="J22" s="6">
        <v>5</v>
      </c>
      <c r="K22" s="6">
        <v>0</v>
      </c>
      <c r="L22" s="6">
        <v>1</v>
      </c>
      <c r="M22" s="6">
        <v>1</v>
      </c>
      <c r="N22" s="6">
        <v>1</v>
      </c>
      <c r="O22" s="6">
        <v>1</v>
      </c>
      <c r="P22" s="6">
        <v>60</v>
      </c>
      <c r="Q22" s="6">
        <v>0</v>
      </c>
      <c r="R22" s="6">
        <v>0</v>
      </c>
      <c r="S22" s="4">
        <v>1</v>
      </c>
      <c r="T22" s="4">
        <v>1</v>
      </c>
      <c r="U22" s="4">
        <v>1</v>
      </c>
      <c r="V22" s="4">
        <v>1</v>
      </c>
      <c r="W22" s="4">
        <v>1</v>
      </c>
      <c r="X22" s="4">
        <v>2</v>
      </c>
      <c r="Y22" s="4">
        <v>1</v>
      </c>
      <c r="Z22" s="4">
        <v>1</v>
      </c>
      <c r="AA22" s="4">
        <v>1</v>
      </c>
      <c r="AB22" s="4">
        <v>1</v>
      </c>
      <c r="AC22" s="4">
        <v>1</v>
      </c>
      <c r="AD22" s="4">
        <v>1</v>
      </c>
      <c r="AE22" s="4">
        <v>1</v>
      </c>
      <c r="AF22" s="4">
        <v>1</v>
      </c>
      <c r="AG22" s="4">
        <v>6</v>
      </c>
      <c r="AH22" s="4">
        <v>1</v>
      </c>
      <c r="AI22" s="4">
        <v>1</v>
      </c>
      <c r="AJ22" s="4">
        <v>1</v>
      </c>
      <c r="AK22" s="4">
        <v>1</v>
      </c>
      <c r="AL22" s="4">
        <v>1</v>
      </c>
      <c r="AM22" s="4">
        <v>1</v>
      </c>
      <c r="AN22" s="4">
        <v>1</v>
      </c>
      <c r="AO22" s="4">
        <v>1</v>
      </c>
      <c r="AP22" s="4">
        <v>1</v>
      </c>
      <c r="AQ22" s="4">
        <v>1</v>
      </c>
      <c r="AR22" s="4">
        <v>1</v>
      </c>
      <c r="AS22" s="4">
        <v>1</v>
      </c>
      <c r="AT22" s="4">
        <v>1</v>
      </c>
      <c r="AU22" s="4">
        <v>2</v>
      </c>
      <c r="AV22" s="4">
        <v>1</v>
      </c>
      <c r="AW22" s="4">
        <v>1</v>
      </c>
      <c r="AX22" s="4">
        <v>1</v>
      </c>
      <c r="AY22" s="4">
        <v>1</v>
      </c>
      <c r="AZ22" s="4">
        <v>1</v>
      </c>
      <c r="BA22" s="4">
        <v>1</v>
      </c>
    </row>
    <row r="23" spans="1:53" ht="12.75" x14ac:dyDescent="0.2">
      <c r="A23" s="6">
        <v>22</v>
      </c>
      <c r="B23" s="6">
        <v>48</v>
      </c>
      <c r="C23" s="6">
        <v>1</v>
      </c>
      <c r="D23" s="6">
        <v>0</v>
      </c>
      <c r="E23" s="6">
        <v>0</v>
      </c>
      <c r="F23" s="6">
        <v>0</v>
      </c>
      <c r="G23" s="6">
        <v>1</v>
      </c>
      <c r="H23" s="6">
        <v>2</v>
      </c>
      <c r="I23" s="6">
        <v>0</v>
      </c>
      <c r="J23" s="6">
        <v>1</v>
      </c>
      <c r="K23" s="6">
        <v>0</v>
      </c>
      <c r="L23" s="6">
        <v>2</v>
      </c>
      <c r="M23" s="6">
        <v>0</v>
      </c>
      <c r="N23" s="6">
        <v>0</v>
      </c>
      <c r="O23" s="6">
        <v>0</v>
      </c>
      <c r="P23" s="6">
        <v>7</v>
      </c>
      <c r="Q23" s="6">
        <v>1</v>
      </c>
      <c r="R23" s="6">
        <v>0</v>
      </c>
      <c r="S23" s="4">
        <v>2</v>
      </c>
      <c r="T23" s="4">
        <v>1</v>
      </c>
      <c r="U23" s="4">
        <v>1</v>
      </c>
      <c r="V23" s="4">
        <v>1</v>
      </c>
      <c r="W23" s="4">
        <v>1</v>
      </c>
      <c r="X23" s="4">
        <v>1</v>
      </c>
      <c r="Y23" s="4">
        <v>2</v>
      </c>
      <c r="Z23" s="4">
        <v>1</v>
      </c>
      <c r="AA23" s="4">
        <v>1</v>
      </c>
      <c r="AB23" s="4">
        <v>1</v>
      </c>
      <c r="AC23" s="4">
        <v>2</v>
      </c>
      <c r="AD23" s="4">
        <v>1</v>
      </c>
      <c r="AE23" s="4">
        <v>1</v>
      </c>
      <c r="AF23" s="4">
        <v>1</v>
      </c>
      <c r="AG23" s="4">
        <v>6</v>
      </c>
      <c r="AH23" s="4">
        <v>1</v>
      </c>
      <c r="AI23" s="4">
        <v>2</v>
      </c>
      <c r="AJ23" s="4">
        <v>1</v>
      </c>
      <c r="AK23" s="4">
        <v>1</v>
      </c>
      <c r="AL23" s="4">
        <v>1</v>
      </c>
      <c r="AM23" s="4">
        <v>1</v>
      </c>
      <c r="AN23" s="4">
        <v>1</v>
      </c>
      <c r="AO23" s="4">
        <v>1</v>
      </c>
      <c r="AP23" s="4">
        <v>1</v>
      </c>
      <c r="AQ23" s="4">
        <v>1</v>
      </c>
      <c r="AR23" s="4">
        <v>1</v>
      </c>
      <c r="AS23" s="4">
        <v>1</v>
      </c>
      <c r="AT23" s="4">
        <v>1</v>
      </c>
      <c r="AU23" s="4">
        <v>1</v>
      </c>
      <c r="AV23" s="4">
        <v>1</v>
      </c>
      <c r="AW23" s="4">
        <v>1</v>
      </c>
      <c r="AX23" s="4">
        <v>1</v>
      </c>
      <c r="AY23" s="4">
        <v>1</v>
      </c>
      <c r="AZ23" s="4">
        <v>1</v>
      </c>
      <c r="BA23" s="4">
        <v>1</v>
      </c>
    </row>
    <row r="24" spans="1:53" ht="12.75" x14ac:dyDescent="0.2">
      <c r="A24" s="6">
        <v>23</v>
      </c>
      <c r="B24" s="6">
        <v>61</v>
      </c>
      <c r="C24" s="6">
        <v>0</v>
      </c>
      <c r="D24" s="6">
        <v>0</v>
      </c>
      <c r="E24" s="6">
        <v>2</v>
      </c>
      <c r="F24" s="6">
        <v>1</v>
      </c>
      <c r="G24" s="6">
        <v>1</v>
      </c>
      <c r="H24" s="6">
        <v>1</v>
      </c>
      <c r="I24" s="6">
        <v>3</v>
      </c>
      <c r="J24" s="6">
        <v>7</v>
      </c>
      <c r="K24" s="6">
        <v>0</v>
      </c>
      <c r="L24" s="6">
        <v>2</v>
      </c>
      <c r="M24" s="6">
        <v>0</v>
      </c>
      <c r="N24" s="6">
        <v>1</v>
      </c>
      <c r="O24" s="6">
        <v>1</v>
      </c>
      <c r="P24" s="6">
        <v>25</v>
      </c>
      <c r="Q24" s="6">
        <v>0</v>
      </c>
      <c r="R24" s="6">
        <v>0</v>
      </c>
      <c r="S24" s="4">
        <v>2</v>
      </c>
      <c r="T24" s="4">
        <v>1</v>
      </c>
      <c r="U24" s="4">
        <v>3</v>
      </c>
      <c r="V24" s="4">
        <v>2</v>
      </c>
      <c r="W24" s="4">
        <v>1</v>
      </c>
      <c r="X24" s="4">
        <v>4</v>
      </c>
      <c r="Y24" s="4">
        <v>3</v>
      </c>
      <c r="Z24" s="4">
        <v>3</v>
      </c>
      <c r="AA24" s="4">
        <v>2</v>
      </c>
      <c r="AB24" s="4">
        <v>1</v>
      </c>
      <c r="AC24" s="4">
        <v>2</v>
      </c>
      <c r="AD24" s="4">
        <v>3</v>
      </c>
      <c r="AE24" s="4">
        <v>4</v>
      </c>
      <c r="AF24" s="4">
        <v>4</v>
      </c>
      <c r="AG24" s="4">
        <v>4</v>
      </c>
      <c r="AH24" s="4">
        <v>1</v>
      </c>
      <c r="AI24" s="4">
        <v>2</v>
      </c>
      <c r="AJ24" s="4">
        <v>1</v>
      </c>
      <c r="AK24" s="4">
        <v>1</v>
      </c>
      <c r="AL24" s="4">
        <v>1</v>
      </c>
      <c r="AM24" s="4">
        <v>1</v>
      </c>
      <c r="AN24" s="4">
        <v>2</v>
      </c>
      <c r="AO24" s="4">
        <v>3</v>
      </c>
      <c r="AP24" s="4">
        <v>3</v>
      </c>
      <c r="AQ24" s="4">
        <v>2</v>
      </c>
      <c r="AR24" s="4">
        <v>2</v>
      </c>
      <c r="AS24" s="4">
        <v>2</v>
      </c>
      <c r="AT24" s="4">
        <v>2</v>
      </c>
      <c r="AU24" s="4">
        <v>3</v>
      </c>
      <c r="AV24" s="4">
        <v>3</v>
      </c>
      <c r="AW24" s="4">
        <v>3</v>
      </c>
      <c r="AX24" s="4">
        <v>2</v>
      </c>
      <c r="AY24" s="4">
        <v>1</v>
      </c>
      <c r="AZ24" s="4">
        <v>2</v>
      </c>
      <c r="BA24" s="4">
        <v>1</v>
      </c>
    </row>
    <row r="25" spans="1:53" ht="12.75" x14ac:dyDescent="0.2">
      <c r="A25" s="6">
        <v>24</v>
      </c>
      <c r="B25" s="6">
        <v>74</v>
      </c>
      <c r="C25" s="6">
        <v>1</v>
      </c>
      <c r="D25" s="6">
        <v>1</v>
      </c>
      <c r="E25" s="6">
        <v>0</v>
      </c>
      <c r="F25" s="6">
        <v>0</v>
      </c>
      <c r="G25" s="6">
        <v>1</v>
      </c>
      <c r="H25" s="6">
        <v>1</v>
      </c>
      <c r="I25" s="6">
        <v>3</v>
      </c>
      <c r="J25" s="6">
        <v>7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14</v>
      </c>
      <c r="Q25" s="6">
        <v>1</v>
      </c>
      <c r="R25" s="6">
        <v>0</v>
      </c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</row>
    <row r="26" spans="1:53" ht="12.75" x14ac:dyDescent="0.2">
      <c r="A26" s="6">
        <v>25</v>
      </c>
      <c r="B26" s="6">
        <v>28</v>
      </c>
      <c r="C26" s="6">
        <v>1</v>
      </c>
      <c r="D26" s="6">
        <v>0</v>
      </c>
      <c r="E26" s="6">
        <v>0</v>
      </c>
      <c r="F26" s="6">
        <v>1</v>
      </c>
      <c r="G26" s="6">
        <v>1</v>
      </c>
      <c r="H26" s="6">
        <v>1</v>
      </c>
      <c r="I26" s="6">
        <v>3</v>
      </c>
      <c r="J26" s="6">
        <v>1</v>
      </c>
      <c r="K26" s="6">
        <v>0</v>
      </c>
      <c r="L26" s="6">
        <v>3</v>
      </c>
      <c r="M26" s="6">
        <v>1</v>
      </c>
      <c r="N26" s="6">
        <v>1</v>
      </c>
      <c r="O26" s="6">
        <v>1</v>
      </c>
      <c r="P26" s="6">
        <v>1</v>
      </c>
      <c r="Q26" s="6">
        <v>0</v>
      </c>
      <c r="R26" s="6">
        <v>0</v>
      </c>
      <c r="S26" s="4">
        <v>3</v>
      </c>
      <c r="T26" s="4">
        <v>3</v>
      </c>
      <c r="U26" s="4">
        <v>3</v>
      </c>
      <c r="V26" s="4">
        <v>2</v>
      </c>
      <c r="W26" s="4">
        <v>3</v>
      </c>
      <c r="X26" s="4">
        <v>3</v>
      </c>
      <c r="Y26" s="4">
        <v>3</v>
      </c>
      <c r="Z26" s="4">
        <v>2</v>
      </c>
      <c r="AA26" s="4">
        <v>1</v>
      </c>
      <c r="AB26" s="4">
        <v>1</v>
      </c>
      <c r="AC26" s="4">
        <v>2</v>
      </c>
      <c r="AD26" s="4">
        <v>3</v>
      </c>
      <c r="AE26" s="4">
        <v>2</v>
      </c>
      <c r="AF26" s="4">
        <v>2</v>
      </c>
      <c r="AG26" s="4">
        <v>3</v>
      </c>
      <c r="AH26" s="4">
        <v>2</v>
      </c>
      <c r="AI26" s="4">
        <v>4</v>
      </c>
      <c r="AJ26" s="4">
        <v>2</v>
      </c>
      <c r="AK26" s="4">
        <v>1</v>
      </c>
      <c r="AL26" s="4">
        <v>1</v>
      </c>
      <c r="AM26" s="4">
        <v>2</v>
      </c>
      <c r="AN26" s="4">
        <v>2</v>
      </c>
      <c r="AO26" s="4">
        <v>2</v>
      </c>
      <c r="AP26" s="4">
        <v>1</v>
      </c>
      <c r="AQ26" s="4">
        <v>1</v>
      </c>
      <c r="AR26" s="4">
        <v>1</v>
      </c>
      <c r="AS26" s="4">
        <v>1</v>
      </c>
      <c r="AT26" s="4">
        <v>1</v>
      </c>
      <c r="AU26" s="4">
        <v>1</v>
      </c>
      <c r="AV26" s="4">
        <v>2</v>
      </c>
      <c r="AW26" s="4">
        <v>1</v>
      </c>
      <c r="AX26" s="4">
        <v>1</v>
      </c>
      <c r="AY26" s="4">
        <v>1</v>
      </c>
      <c r="AZ26" s="4">
        <v>2</v>
      </c>
      <c r="BA26" s="4">
        <v>1</v>
      </c>
    </row>
    <row r="27" spans="1:53" ht="12.75" x14ac:dyDescent="0.2">
      <c r="A27" s="6">
        <v>26</v>
      </c>
      <c r="B27" s="6">
        <v>81</v>
      </c>
      <c r="C27" s="6">
        <v>0</v>
      </c>
      <c r="D27" s="6">
        <v>0</v>
      </c>
      <c r="E27" s="6">
        <v>0</v>
      </c>
      <c r="F27" s="6">
        <v>1</v>
      </c>
      <c r="G27" s="6">
        <v>1</v>
      </c>
      <c r="H27" s="6">
        <v>1</v>
      </c>
      <c r="I27" s="6">
        <v>3</v>
      </c>
      <c r="J27" s="6">
        <v>5</v>
      </c>
      <c r="K27" s="6">
        <v>0</v>
      </c>
      <c r="L27" s="6">
        <v>0</v>
      </c>
      <c r="M27" s="6">
        <v>0</v>
      </c>
      <c r="N27" s="6">
        <v>1</v>
      </c>
      <c r="O27" s="6">
        <v>1</v>
      </c>
      <c r="P27" s="6">
        <v>27</v>
      </c>
      <c r="Q27" s="6">
        <v>1</v>
      </c>
      <c r="R27" s="6">
        <v>0</v>
      </c>
      <c r="S27" s="4">
        <v>1</v>
      </c>
      <c r="T27" s="4">
        <v>2</v>
      </c>
      <c r="U27" s="4">
        <v>1</v>
      </c>
      <c r="V27" s="4">
        <v>1</v>
      </c>
      <c r="W27" s="4">
        <v>1</v>
      </c>
      <c r="X27" s="4">
        <v>2</v>
      </c>
      <c r="Y27" s="4">
        <v>2</v>
      </c>
      <c r="Z27" s="4">
        <v>1</v>
      </c>
      <c r="AA27" s="4">
        <v>1</v>
      </c>
      <c r="AB27" s="4">
        <v>1</v>
      </c>
      <c r="AC27" s="4">
        <v>1</v>
      </c>
      <c r="AD27" s="4">
        <v>1</v>
      </c>
      <c r="AE27" s="4">
        <v>1</v>
      </c>
      <c r="AF27" s="4">
        <v>1</v>
      </c>
      <c r="AG27" s="4">
        <v>5</v>
      </c>
      <c r="AH27" s="4">
        <v>1</v>
      </c>
      <c r="AI27" s="4">
        <v>1</v>
      </c>
      <c r="AJ27" s="4">
        <v>2</v>
      </c>
      <c r="AK27" s="4">
        <v>1</v>
      </c>
      <c r="AL27" s="4">
        <v>1</v>
      </c>
      <c r="AM27" s="4">
        <v>1</v>
      </c>
      <c r="AN27" s="4">
        <v>2</v>
      </c>
      <c r="AO27" s="4">
        <v>1</v>
      </c>
      <c r="AP27" s="4">
        <v>1</v>
      </c>
      <c r="AQ27" s="4">
        <v>1</v>
      </c>
      <c r="AR27" s="4">
        <v>1</v>
      </c>
      <c r="AS27" s="4">
        <v>1</v>
      </c>
      <c r="AT27" s="4">
        <v>1</v>
      </c>
      <c r="AU27" s="4">
        <v>1</v>
      </c>
      <c r="AV27" s="4">
        <v>1</v>
      </c>
      <c r="AW27" s="4">
        <v>1</v>
      </c>
      <c r="AX27" s="4">
        <v>1</v>
      </c>
      <c r="AY27" s="4">
        <v>1</v>
      </c>
      <c r="AZ27" s="4">
        <v>1</v>
      </c>
      <c r="BA27" s="4">
        <v>1</v>
      </c>
    </row>
    <row r="28" spans="1:53" ht="12.75" x14ac:dyDescent="0.2">
      <c r="A28" s="6">
        <v>27</v>
      </c>
      <c r="B28" s="6">
        <v>54</v>
      </c>
      <c r="C28" s="6">
        <v>1</v>
      </c>
      <c r="D28" s="6">
        <v>0</v>
      </c>
      <c r="E28" s="6">
        <v>0</v>
      </c>
      <c r="F28" s="6">
        <v>1</v>
      </c>
      <c r="G28" s="6">
        <v>1</v>
      </c>
      <c r="H28" s="6">
        <v>2</v>
      </c>
      <c r="I28" s="6">
        <v>0</v>
      </c>
      <c r="J28" s="6">
        <v>1</v>
      </c>
      <c r="K28" s="6">
        <v>0</v>
      </c>
      <c r="L28" s="6">
        <v>4</v>
      </c>
      <c r="M28" s="6">
        <v>1</v>
      </c>
      <c r="N28" s="6">
        <v>1</v>
      </c>
      <c r="O28" s="6">
        <v>1</v>
      </c>
      <c r="P28" s="6">
        <v>2</v>
      </c>
      <c r="Q28" s="6">
        <v>1</v>
      </c>
      <c r="R28" s="6">
        <v>0</v>
      </c>
      <c r="S28" s="4">
        <v>3</v>
      </c>
      <c r="T28" s="4">
        <v>3</v>
      </c>
      <c r="U28" s="4">
        <v>3</v>
      </c>
      <c r="V28" s="4">
        <v>1</v>
      </c>
      <c r="W28" s="4">
        <v>1</v>
      </c>
      <c r="X28" s="4">
        <v>1</v>
      </c>
      <c r="Y28" s="4">
        <v>1</v>
      </c>
      <c r="Z28" s="4">
        <v>1</v>
      </c>
      <c r="AA28" s="4">
        <v>1</v>
      </c>
      <c r="AB28" s="4">
        <v>1</v>
      </c>
      <c r="AC28" s="4">
        <v>1</v>
      </c>
      <c r="AD28" s="4">
        <v>1</v>
      </c>
      <c r="AE28" s="4">
        <v>1</v>
      </c>
      <c r="AF28" s="4">
        <v>1</v>
      </c>
      <c r="AG28" s="4">
        <v>4</v>
      </c>
      <c r="AH28" s="4">
        <v>1</v>
      </c>
      <c r="AI28" s="4">
        <v>2</v>
      </c>
      <c r="AJ28" s="4">
        <v>1</v>
      </c>
      <c r="AK28" s="4">
        <v>2</v>
      </c>
      <c r="AL28" s="4">
        <v>1</v>
      </c>
      <c r="AM28" s="4">
        <v>2</v>
      </c>
      <c r="AN28" s="4">
        <v>1</v>
      </c>
      <c r="AO28" s="4">
        <v>2</v>
      </c>
      <c r="AP28" s="4">
        <v>1</v>
      </c>
      <c r="AQ28" s="4">
        <v>2</v>
      </c>
      <c r="AR28" s="4">
        <v>1</v>
      </c>
      <c r="AS28" s="4">
        <v>1</v>
      </c>
      <c r="AT28" s="4">
        <v>1</v>
      </c>
      <c r="AU28" s="4">
        <v>1</v>
      </c>
      <c r="AV28" s="4">
        <v>1</v>
      </c>
      <c r="AW28" s="4">
        <v>1</v>
      </c>
      <c r="AX28" s="4">
        <v>1</v>
      </c>
      <c r="AY28" s="4">
        <v>2</v>
      </c>
      <c r="AZ28" s="4">
        <v>2</v>
      </c>
      <c r="BA28" s="4">
        <v>2</v>
      </c>
    </row>
    <row r="29" spans="1:53" ht="12.75" x14ac:dyDescent="0.2">
      <c r="A29" s="6">
        <v>28</v>
      </c>
      <c r="B29" s="6">
        <v>30</v>
      </c>
      <c r="C29" s="6">
        <v>1</v>
      </c>
      <c r="D29" s="6">
        <v>0</v>
      </c>
      <c r="E29" s="6">
        <v>0</v>
      </c>
      <c r="F29" s="6">
        <v>1</v>
      </c>
      <c r="G29" s="6">
        <v>1</v>
      </c>
      <c r="H29" s="6">
        <v>2</v>
      </c>
      <c r="I29" s="6">
        <v>0</v>
      </c>
      <c r="J29" s="6">
        <v>1</v>
      </c>
      <c r="K29" s="6">
        <v>0</v>
      </c>
      <c r="L29" s="6">
        <v>3</v>
      </c>
      <c r="M29" s="6">
        <v>0</v>
      </c>
      <c r="N29" s="6">
        <v>0</v>
      </c>
      <c r="O29" s="6">
        <v>0</v>
      </c>
      <c r="P29" s="6">
        <v>81</v>
      </c>
      <c r="Q29" s="6">
        <v>0</v>
      </c>
      <c r="R29" s="6">
        <v>0</v>
      </c>
      <c r="S29" s="4">
        <v>4</v>
      </c>
      <c r="T29" s="4">
        <v>4</v>
      </c>
      <c r="U29" s="4">
        <v>4</v>
      </c>
      <c r="V29" s="4">
        <v>1</v>
      </c>
      <c r="W29" s="4">
        <v>1</v>
      </c>
      <c r="X29" s="4">
        <v>1</v>
      </c>
      <c r="Y29" s="4">
        <v>1</v>
      </c>
      <c r="Z29" s="4">
        <v>1</v>
      </c>
      <c r="AA29" s="4">
        <v>1</v>
      </c>
      <c r="AB29" s="4">
        <v>1</v>
      </c>
      <c r="AC29" s="4">
        <v>1</v>
      </c>
      <c r="AD29" s="4">
        <v>1</v>
      </c>
      <c r="AE29" s="4">
        <v>1</v>
      </c>
      <c r="AF29" s="4">
        <v>1</v>
      </c>
      <c r="AG29" s="4">
        <v>5</v>
      </c>
      <c r="AH29" s="4">
        <v>1</v>
      </c>
      <c r="AI29" s="4">
        <v>2</v>
      </c>
      <c r="AJ29" s="4">
        <v>2</v>
      </c>
      <c r="AK29" s="4">
        <v>1</v>
      </c>
      <c r="AL29" s="4">
        <v>1</v>
      </c>
      <c r="AM29" s="4">
        <v>2</v>
      </c>
      <c r="AN29" s="4">
        <v>3</v>
      </c>
      <c r="AO29" s="4">
        <v>3</v>
      </c>
      <c r="AP29" s="4">
        <v>1</v>
      </c>
      <c r="AQ29" s="6"/>
      <c r="AR29" s="4">
        <v>2</v>
      </c>
      <c r="AS29" s="4">
        <v>1</v>
      </c>
      <c r="AT29" s="4">
        <v>1</v>
      </c>
      <c r="AU29" s="4">
        <v>1</v>
      </c>
      <c r="AV29" s="4">
        <v>2</v>
      </c>
      <c r="AW29" s="4">
        <v>1</v>
      </c>
      <c r="AX29" s="4">
        <v>1</v>
      </c>
      <c r="AY29" s="4">
        <v>2</v>
      </c>
      <c r="AZ29" s="4">
        <v>2</v>
      </c>
      <c r="BA29" s="4">
        <v>2</v>
      </c>
    </row>
    <row r="30" spans="1:53" ht="12.75" x14ac:dyDescent="0.2">
      <c r="A30" s="6">
        <v>29</v>
      </c>
      <c r="B30" s="6">
        <v>47</v>
      </c>
      <c r="C30" s="6">
        <v>1</v>
      </c>
      <c r="D30" s="6">
        <v>0</v>
      </c>
      <c r="E30" s="6">
        <v>0</v>
      </c>
      <c r="F30" s="6">
        <v>0</v>
      </c>
      <c r="G30" s="6">
        <v>1</v>
      </c>
      <c r="H30" s="6">
        <v>0</v>
      </c>
      <c r="I30" s="6">
        <v>0</v>
      </c>
      <c r="J30" s="6">
        <v>1</v>
      </c>
      <c r="K30" s="6">
        <v>0</v>
      </c>
      <c r="L30" s="6">
        <v>2</v>
      </c>
      <c r="M30" s="6">
        <v>0</v>
      </c>
      <c r="N30" s="6">
        <v>1</v>
      </c>
      <c r="O30" s="6">
        <v>1</v>
      </c>
      <c r="P30" s="6">
        <v>5</v>
      </c>
      <c r="Q30" s="6">
        <v>1</v>
      </c>
      <c r="R30" s="6">
        <v>0</v>
      </c>
      <c r="S30" s="4">
        <v>1</v>
      </c>
      <c r="T30" s="4">
        <v>1</v>
      </c>
      <c r="U30" s="4">
        <v>1</v>
      </c>
      <c r="V30" s="4">
        <v>1</v>
      </c>
      <c r="W30" s="4">
        <v>1</v>
      </c>
      <c r="X30" s="4">
        <v>2</v>
      </c>
      <c r="Y30" s="4">
        <v>1</v>
      </c>
      <c r="Z30" s="4">
        <v>2</v>
      </c>
      <c r="AA30" s="4">
        <v>1</v>
      </c>
      <c r="AB30" s="4">
        <v>1</v>
      </c>
      <c r="AC30" s="4">
        <v>1</v>
      </c>
      <c r="AD30" s="4">
        <v>2</v>
      </c>
      <c r="AE30" s="4">
        <v>1</v>
      </c>
      <c r="AF30" s="4">
        <v>1</v>
      </c>
      <c r="AG30" s="4">
        <v>5</v>
      </c>
      <c r="AH30" s="4">
        <v>1</v>
      </c>
      <c r="AI30" s="4">
        <v>2</v>
      </c>
      <c r="AJ30" s="4">
        <v>1</v>
      </c>
      <c r="AK30" s="4">
        <v>1</v>
      </c>
      <c r="AL30" s="4">
        <v>1</v>
      </c>
      <c r="AM30" s="4">
        <v>1</v>
      </c>
      <c r="AN30" s="4">
        <v>1</v>
      </c>
      <c r="AO30" s="4">
        <v>1</v>
      </c>
      <c r="AP30" s="4">
        <v>1</v>
      </c>
      <c r="AQ30" s="4">
        <v>1</v>
      </c>
      <c r="AR30" s="4">
        <v>1</v>
      </c>
      <c r="AS30" s="4">
        <v>1</v>
      </c>
      <c r="AT30" s="4">
        <v>1</v>
      </c>
      <c r="AU30" s="4">
        <v>1</v>
      </c>
      <c r="AV30" s="4">
        <v>1</v>
      </c>
      <c r="AW30" s="4">
        <v>1</v>
      </c>
      <c r="AX30" s="4">
        <v>1</v>
      </c>
      <c r="AY30" s="4">
        <v>1</v>
      </c>
      <c r="AZ30" s="4">
        <v>1</v>
      </c>
      <c r="BA30" s="4">
        <v>1</v>
      </c>
    </row>
    <row r="31" spans="1:53" ht="12.75" x14ac:dyDescent="0.2">
      <c r="A31" s="6">
        <v>30</v>
      </c>
      <c r="B31" s="6">
        <v>38</v>
      </c>
      <c r="C31" s="6">
        <v>1</v>
      </c>
      <c r="D31" s="6">
        <v>0</v>
      </c>
      <c r="E31" s="6">
        <v>0</v>
      </c>
      <c r="F31" s="6">
        <v>1</v>
      </c>
      <c r="G31" s="6">
        <v>1</v>
      </c>
      <c r="H31" s="6">
        <v>1</v>
      </c>
      <c r="I31" s="6">
        <v>3</v>
      </c>
      <c r="J31" s="6">
        <v>1</v>
      </c>
      <c r="K31" s="6">
        <v>0</v>
      </c>
      <c r="L31" s="6">
        <v>2</v>
      </c>
      <c r="M31" s="6">
        <v>1</v>
      </c>
      <c r="N31" s="6">
        <v>1</v>
      </c>
      <c r="O31" s="6">
        <v>1</v>
      </c>
      <c r="P31" s="6">
        <v>22</v>
      </c>
      <c r="Q31" s="6">
        <v>1</v>
      </c>
      <c r="R31" s="6">
        <v>2</v>
      </c>
      <c r="S31" s="4">
        <v>2</v>
      </c>
      <c r="T31" s="4">
        <v>2</v>
      </c>
      <c r="U31" s="4">
        <v>2</v>
      </c>
      <c r="V31" s="4">
        <v>1</v>
      </c>
      <c r="W31" s="4">
        <v>2</v>
      </c>
      <c r="X31" s="4">
        <v>2</v>
      </c>
      <c r="Y31" s="4">
        <v>2</v>
      </c>
      <c r="Z31" s="4">
        <v>2</v>
      </c>
      <c r="AA31" s="4">
        <v>2</v>
      </c>
      <c r="AB31" s="4">
        <v>1</v>
      </c>
      <c r="AC31" s="4">
        <v>2</v>
      </c>
      <c r="AD31" s="4">
        <v>2</v>
      </c>
      <c r="AE31" s="4">
        <v>1</v>
      </c>
      <c r="AF31" s="4">
        <v>1</v>
      </c>
      <c r="AG31" s="4">
        <v>5</v>
      </c>
      <c r="AH31" s="4">
        <v>2</v>
      </c>
      <c r="AI31" s="4">
        <v>2</v>
      </c>
      <c r="AJ31" s="4">
        <v>2</v>
      </c>
      <c r="AK31" s="4">
        <v>1</v>
      </c>
      <c r="AL31" s="4">
        <v>1</v>
      </c>
      <c r="AM31" s="4">
        <v>1</v>
      </c>
      <c r="AN31" s="4">
        <v>1</v>
      </c>
      <c r="AO31" s="4">
        <v>1</v>
      </c>
      <c r="AP31" s="4">
        <v>1</v>
      </c>
      <c r="AQ31" s="4">
        <v>1</v>
      </c>
      <c r="AR31" s="4">
        <v>1</v>
      </c>
      <c r="AS31" s="4">
        <v>1</v>
      </c>
      <c r="AT31" s="4">
        <v>1</v>
      </c>
      <c r="AU31" s="4">
        <v>1</v>
      </c>
      <c r="AV31" s="4">
        <v>1</v>
      </c>
      <c r="AW31" s="4">
        <v>1</v>
      </c>
      <c r="AX31" s="4">
        <v>1</v>
      </c>
      <c r="AY31" s="4">
        <v>1</v>
      </c>
      <c r="AZ31" s="4">
        <v>1</v>
      </c>
      <c r="BA31" s="4">
        <v>1</v>
      </c>
    </row>
    <row r="32" spans="1:53" ht="12.75" x14ac:dyDescent="0.2">
      <c r="A32" s="6">
        <v>31</v>
      </c>
      <c r="B32" s="6">
        <v>50</v>
      </c>
      <c r="C32" s="6">
        <v>1</v>
      </c>
      <c r="D32" s="6">
        <v>0</v>
      </c>
      <c r="E32" s="6">
        <v>0</v>
      </c>
      <c r="F32" s="6">
        <v>1</v>
      </c>
      <c r="G32" s="6">
        <v>1</v>
      </c>
      <c r="H32" s="6">
        <v>2</v>
      </c>
      <c r="I32" s="6">
        <v>0</v>
      </c>
      <c r="J32" s="6">
        <v>1</v>
      </c>
      <c r="K32" s="6">
        <v>0</v>
      </c>
      <c r="L32" s="6">
        <v>2</v>
      </c>
      <c r="M32" s="6">
        <v>0</v>
      </c>
      <c r="N32" s="6">
        <v>1</v>
      </c>
      <c r="O32" s="6">
        <v>1</v>
      </c>
      <c r="P32" s="6">
        <v>21</v>
      </c>
      <c r="Q32" s="6">
        <v>1</v>
      </c>
      <c r="R32" s="6">
        <v>0</v>
      </c>
      <c r="S32" s="4">
        <v>3</v>
      </c>
      <c r="T32" s="4">
        <v>3</v>
      </c>
      <c r="U32" s="4">
        <v>3</v>
      </c>
      <c r="V32" s="4">
        <v>1</v>
      </c>
      <c r="W32" s="4">
        <v>2</v>
      </c>
      <c r="X32" s="4">
        <v>1</v>
      </c>
      <c r="Y32" s="4">
        <v>1</v>
      </c>
      <c r="Z32" s="4">
        <v>1</v>
      </c>
      <c r="AA32" s="4">
        <v>1</v>
      </c>
      <c r="AB32" s="4">
        <v>1</v>
      </c>
      <c r="AC32" s="4">
        <v>1</v>
      </c>
      <c r="AD32" s="4">
        <v>2</v>
      </c>
      <c r="AE32" s="4">
        <v>1</v>
      </c>
      <c r="AF32" s="4">
        <v>1</v>
      </c>
      <c r="AG32" s="4">
        <v>4</v>
      </c>
      <c r="AH32" s="4">
        <v>1</v>
      </c>
      <c r="AI32" s="4">
        <v>2</v>
      </c>
      <c r="AJ32" s="4">
        <v>2</v>
      </c>
      <c r="AK32" s="4">
        <v>1</v>
      </c>
      <c r="AL32" s="4">
        <v>1</v>
      </c>
      <c r="AM32" s="4">
        <v>1</v>
      </c>
      <c r="AN32" s="4">
        <v>1</v>
      </c>
      <c r="AO32" s="4">
        <v>1</v>
      </c>
      <c r="AP32" s="4">
        <v>1</v>
      </c>
      <c r="AQ32" s="4">
        <v>2</v>
      </c>
      <c r="AR32" s="4">
        <v>1</v>
      </c>
      <c r="AS32" s="4">
        <v>1</v>
      </c>
      <c r="AT32" s="4">
        <v>1</v>
      </c>
      <c r="AU32" s="4">
        <v>1</v>
      </c>
      <c r="AV32" s="4">
        <v>1</v>
      </c>
      <c r="AW32" s="4">
        <v>1</v>
      </c>
      <c r="AX32" s="4">
        <v>1</v>
      </c>
      <c r="AY32" s="4">
        <v>2</v>
      </c>
      <c r="AZ32" s="4">
        <v>2</v>
      </c>
      <c r="BA32" s="4">
        <v>2</v>
      </c>
    </row>
    <row r="33" spans="1:53" ht="12.75" x14ac:dyDescent="0.2">
      <c r="A33" s="6">
        <v>32</v>
      </c>
      <c r="B33" s="6">
        <v>57</v>
      </c>
      <c r="C33" s="6">
        <v>1</v>
      </c>
      <c r="D33" s="6">
        <v>0</v>
      </c>
      <c r="E33" s="6">
        <v>0</v>
      </c>
      <c r="F33" s="6">
        <v>1</v>
      </c>
      <c r="G33" s="6">
        <v>2</v>
      </c>
      <c r="H33" s="6">
        <v>0</v>
      </c>
      <c r="I33" s="6">
        <v>2</v>
      </c>
      <c r="J33" s="6">
        <v>1</v>
      </c>
      <c r="K33" s="6">
        <v>0</v>
      </c>
      <c r="L33" s="6">
        <v>0</v>
      </c>
      <c r="M33" s="6">
        <v>1</v>
      </c>
      <c r="N33" s="6">
        <v>1</v>
      </c>
      <c r="O33" s="6">
        <v>1</v>
      </c>
      <c r="P33" s="6">
        <v>7</v>
      </c>
      <c r="Q33" s="6">
        <v>0</v>
      </c>
      <c r="R33" s="6">
        <v>0</v>
      </c>
      <c r="S33" s="4">
        <v>3</v>
      </c>
      <c r="T33" s="4">
        <v>3</v>
      </c>
      <c r="U33" s="4">
        <v>3</v>
      </c>
      <c r="V33" s="4">
        <v>1</v>
      </c>
      <c r="W33" s="4">
        <v>2</v>
      </c>
      <c r="X33" s="4">
        <v>2</v>
      </c>
      <c r="Y33" s="4">
        <v>1</v>
      </c>
      <c r="Z33" s="4">
        <v>2</v>
      </c>
      <c r="AA33" s="4">
        <v>1</v>
      </c>
      <c r="AB33" s="4">
        <v>1</v>
      </c>
      <c r="AC33" s="4">
        <v>2</v>
      </c>
      <c r="AD33" s="4">
        <v>2</v>
      </c>
      <c r="AE33" s="4">
        <v>1</v>
      </c>
      <c r="AF33" s="4">
        <v>1</v>
      </c>
      <c r="AG33" s="4">
        <v>5</v>
      </c>
      <c r="AH33" s="4">
        <v>2</v>
      </c>
      <c r="AI33" s="4">
        <v>2</v>
      </c>
      <c r="AJ33" s="4">
        <v>1</v>
      </c>
      <c r="AK33" s="4">
        <v>1</v>
      </c>
      <c r="AL33" s="4">
        <v>1</v>
      </c>
      <c r="AM33" s="4">
        <v>1</v>
      </c>
      <c r="AN33" s="4">
        <v>1</v>
      </c>
      <c r="AO33" s="4">
        <v>1</v>
      </c>
      <c r="AP33" s="4">
        <v>1</v>
      </c>
      <c r="AQ33" s="4">
        <v>2</v>
      </c>
      <c r="AR33" s="4">
        <v>1</v>
      </c>
      <c r="AS33" s="4">
        <v>1</v>
      </c>
      <c r="AT33" s="4">
        <v>1</v>
      </c>
      <c r="AU33" s="4">
        <v>1</v>
      </c>
      <c r="AV33" s="4">
        <v>2</v>
      </c>
      <c r="AW33" s="4">
        <v>1</v>
      </c>
      <c r="AX33" s="4">
        <v>1</v>
      </c>
      <c r="AY33" s="4">
        <v>2</v>
      </c>
      <c r="AZ33" s="4">
        <v>2</v>
      </c>
      <c r="BA33" s="4">
        <v>2</v>
      </c>
    </row>
    <row r="34" spans="1:53" ht="12.75" x14ac:dyDescent="0.2">
      <c r="A34" s="6">
        <v>33</v>
      </c>
      <c r="B34" s="6">
        <v>63</v>
      </c>
      <c r="C34" s="6">
        <v>1</v>
      </c>
      <c r="D34" s="6">
        <v>0</v>
      </c>
      <c r="E34" s="6">
        <v>0</v>
      </c>
      <c r="F34" s="6">
        <v>1</v>
      </c>
      <c r="G34" s="6">
        <v>1</v>
      </c>
      <c r="H34" s="6">
        <v>0</v>
      </c>
      <c r="I34" s="6">
        <v>0</v>
      </c>
      <c r="J34" s="6">
        <v>1</v>
      </c>
      <c r="K34" s="6">
        <v>0</v>
      </c>
      <c r="L34" s="6">
        <v>0</v>
      </c>
      <c r="M34" s="6">
        <v>0</v>
      </c>
      <c r="N34" s="6">
        <v>1</v>
      </c>
      <c r="O34" s="6">
        <v>1</v>
      </c>
      <c r="P34" s="6">
        <v>14</v>
      </c>
      <c r="Q34" s="6">
        <v>1</v>
      </c>
      <c r="R34" s="6">
        <v>0</v>
      </c>
      <c r="S34" s="4">
        <v>1</v>
      </c>
      <c r="T34" s="4">
        <v>1</v>
      </c>
      <c r="U34" s="4">
        <v>1</v>
      </c>
      <c r="V34" s="4">
        <v>1</v>
      </c>
      <c r="W34" s="4">
        <v>2</v>
      </c>
      <c r="X34" s="4">
        <v>2</v>
      </c>
      <c r="Y34" s="4">
        <v>2</v>
      </c>
      <c r="Z34" s="4">
        <v>1</v>
      </c>
      <c r="AA34" s="4">
        <v>1</v>
      </c>
      <c r="AB34" s="4">
        <v>1</v>
      </c>
      <c r="AC34" s="4">
        <v>2</v>
      </c>
      <c r="AD34" s="4">
        <v>1</v>
      </c>
      <c r="AE34" s="4">
        <v>1</v>
      </c>
      <c r="AF34" s="4">
        <v>1</v>
      </c>
      <c r="AG34" s="4">
        <v>5</v>
      </c>
      <c r="AH34" s="4">
        <v>2</v>
      </c>
      <c r="AI34" s="4">
        <v>2</v>
      </c>
      <c r="AJ34" s="4">
        <v>1</v>
      </c>
      <c r="AK34" s="4">
        <v>1</v>
      </c>
      <c r="AL34" s="4">
        <v>1</v>
      </c>
      <c r="AM34" s="4">
        <v>1</v>
      </c>
      <c r="AN34" s="4">
        <v>1</v>
      </c>
      <c r="AO34" s="4">
        <v>1</v>
      </c>
      <c r="AP34" s="4">
        <v>1</v>
      </c>
      <c r="AQ34" s="4">
        <v>1</v>
      </c>
      <c r="AR34" s="4">
        <v>1</v>
      </c>
      <c r="AS34" s="4">
        <v>1</v>
      </c>
      <c r="AT34" s="4">
        <v>1</v>
      </c>
      <c r="AU34" s="4">
        <v>1</v>
      </c>
      <c r="AV34" s="4">
        <v>1</v>
      </c>
      <c r="AW34" s="4">
        <v>1</v>
      </c>
      <c r="AX34" s="4">
        <v>1</v>
      </c>
      <c r="AY34" s="4">
        <v>1</v>
      </c>
      <c r="AZ34" s="4">
        <v>1</v>
      </c>
      <c r="BA34" s="4">
        <v>1</v>
      </c>
    </row>
    <row r="35" spans="1:53" ht="12.75" x14ac:dyDescent="0.2">
      <c r="A35" s="6">
        <v>34</v>
      </c>
      <c r="B35" s="6">
        <v>33</v>
      </c>
      <c r="C35" s="6">
        <v>1</v>
      </c>
      <c r="D35" s="6">
        <v>0</v>
      </c>
      <c r="E35" s="6">
        <v>0</v>
      </c>
      <c r="F35" s="6">
        <v>1</v>
      </c>
      <c r="G35" s="6">
        <v>0</v>
      </c>
      <c r="H35" s="6">
        <v>1</v>
      </c>
      <c r="I35" s="6">
        <v>4</v>
      </c>
      <c r="J35" s="6">
        <v>8</v>
      </c>
      <c r="K35" s="6">
        <v>0</v>
      </c>
      <c r="L35" s="6">
        <v>1</v>
      </c>
      <c r="M35" s="6">
        <v>0</v>
      </c>
      <c r="N35" s="6">
        <v>1</v>
      </c>
      <c r="O35" s="6">
        <v>1</v>
      </c>
      <c r="P35" s="6">
        <v>30</v>
      </c>
      <c r="Q35" s="6">
        <v>0</v>
      </c>
      <c r="R35" s="6">
        <v>0</v>
      </c>
      <c r="S35" s="5">
        <v>2</v>
      </c>
      <c r="T35" s="5">
        <v>2</v>
      </c>
      <c r="U35" s="5">
        <v>2</v>
      </c>
      <c r="V35" s="5">
        <v>1</v>
      </c>
      <c r="W35" s="5">
        <v>2</v>
      </c>
      <c r="X35" s="5">
        <v>2</v>
      </c>
      <c r="Y35" s="5">
        <v>1</v>
      </c>
      <c r="Z35" s="5">
        <v>2</v>
      </c>
      <c r="AA35" s="5">
        <v>1</v>
      </c>
      <c r="AB35" s="5">
        <v>1</v>
      </c>
      <c r="AC35" s="5">
        <v>1</v>
      </c>
      <c r="AD35" s="5">
        <v>2</v>
      </c>
      <c r="AE35" s="5">
        <v>1</v>
      </c>
      <c r="AF35" s="5">
        <v>1</v>
      </c>
      <c r="AG35" s="5">
        <v>4</v>
      </c>
      <c r="AH35" s="5">
        <v>1</v>
      </c>
      <c r="AI35" s="5">
        <v>2</v>
      </c>
      <c r="AJ35" s="5">
        <v>2</v>
      </c>
      <c r="AK35" s="5">
        <v>2</v>
      </c>
      <c r="AL35" s="5">
        <v>3</v>
      </c>
      <c r="AM35" s="5">
        <v>3</v>
      </c>
      <c r="AN35" s="5">
        <v>1</v>
      </c>
      <c r="AO35" s="5">
        <v>1</v>
      </c>
      <c r="AP35" s="5">
        <v>1</v>
      </c>
      <c r="AQ35" s="5">
        <v>3</v>
      </c>
      <c r="AR35" s="5">
        <v>2</v>
      </c>
      <c r="AS35" s="5">
        <v>2</v>
      </c>
      <c r="AT35" s="5">
        <v>2</v>
      </c>
      <c r="AU35" s="5">
        <v>3</v>
      </c>
      <c r="AV35" s="5">
        <v>2</v>
      </c>
      <c r="AW35" s="5">
        <v>2</v>
      </c>
      <c r="AX35" s="5">
        <v>3</v>
      </c>
      <c r="AY35" s="5">
        <v>2</v>
      </c>
      <c r="AZ35" s="5">
        <v>1</v>
      </c>
      <c r="BA35" s="5">
        <v>1</v>
      </c>
    </row>
    <row r="36" spans="1:53" ht="12.75" x14ac:dyDescent="0.2">
      <c r="A36" s="6">
        <v>35</v>
      </c>
      <c r="B36" s="6">
        <v>58</v>
      </c>
      <c r="C36" s="6">
        <v>1</v>
      </c>
      <c r="D36" s="6">
        <v>0</v>
      </c>
      <c r="E36" s="6">
        <v>0</v>
      </c>
      <c r="F36" s="6">
        <v>1</v>
      </c>
      <c r="G36" s="6">
        <v>1</v>
      </c>
      <c r="H36" s="6">
        <v>1</v>
      </c>
      <c r="I36" s="6">
        <v>3</v>
      </c>
      <c r="J36" s="6">
        <v>1</v>
      </c>
      <c r="K36" s="6">
        <v>0</v>
      </c>
      <c r="L36" s="6">
        <v>3</v>
      </c>
      <c r="M36" s="6">
        <v>1</v>
      </c>
      <c r="N36" s="6">
        <v>0</v>
      </c>
      <c r="O36" s="6">
        <v>0</v>
      </c>
      <c r="P36" s="6">
        <v>44</v>
      </c>
      <c r="Q36" s="6">
        <v>1</v>
      </c>
      <c r="R36" s="6">
        <v>1</v>
      </c>
      <c r="S36" s="4">
        <v>3</v>
      </c>
      <c r="T36" s="4">
        <v>3</v>
      </c>
      <c r="U36" s="4">
        <v>3</v>
      </c>
      <c r="V36" s="4">
        <v>1</v>
      </c>
      <c r="W36" s="4">
        <v>2</v>
      </c>
      <c r="X36" s="4">
        <v>2</v>
      </c>
      <c r="Y36" s="4">
        <v>2</v>
      </c>
      <c r="Z36" s="4">
        <v>1</v>
      </c>
      <c r="AA36" s="4">
        <v>1</v>
      </c>
      <c r="AB36" s="4">
        <v>1</v>
      </c>
      <c r="AC36" s="4">
        <v>1</v>
      </c>
      <c r="AD36" s="4">
        <v>2</v>
      </c>
      <c r="AE36" s="4">
        <v>1</v>
      </c>
      <c r="AF36" s="4">
        <v>1</v>
      </c>
      <c r="AG36" s="4">
        <v>5</v>
      </c>
      <c r="AH36" s="4">
        <v>1</v>
      </c>
      <c r="AI36" s="4">
        <v>2</v>
      </c>
      <c r="AJ36" s="4">
        <v>2</v>
      </c>
      <c r="AK36" s="4">
        <v>1</v>
      </c>
      <c r="AL36" s="4">
        <v>1</v>
      </c>
      <c r="AM36" s="4">
        <v>1</v>
      </c>
      <c r="AN36" s="4">
        <v>1</v>
      </c>
      <c r="AO36" s="4">
        <v>1</v>
      </c>
      <c r="AP36" s="4">
        <v>1</v>
      </c>
      <c r="AQ36" s="4">
        <v>1</v>
      </c>
      <c r="AR36" s="4">
        <v>1</v>
      </c>
      <c r="AS36" s="4">
        <v>1</v>
      </c>
      <c r="AT36" s="4">
        <v>1</v>
      </c>
      <c r="AU36" s="4">
        <v>1</v>
      </c>
      <c r="AV36" s="4">
        <v>1</v>
      </c>
      <c r="AW36" s="4">
        <v>1</v>
      </c>
      <c r="AX36" s="4">
        <v>1</v>
      </c>
      <c r="AY36" s="4">
        <v>2</v>
      </c>
      <c r="AZ36" s="4">
        <v>2</v>
      </c>
      <c r="BA36" s="4">
        <v>2</v>
      </c>
    </row>
    <row r="37" spans="1:53" ht="12.75" x14ac:dyDescent="0.2">
      <c r="A37" s="6">
        <v>36</v>
      </c>
      <c r="B37" s="6">
        <v>58</v>
      </c>
      <c r="C37" s="6">
        <v>1</v>
      </c>
      <c r="D37" s="6">
        <v>0</v>
      </c>
      <c r="E37" s="6">
        <v>0</v>
      </c>
      <c r="F37" s="6">
        <v>0</v>
      </c>
      <c r="G37" s="6">
        <v>1</v>
      </c>
      <c r="H37" s="6">
        <v>1</v>
      </c>
      <c r="I37" s="6">
        <v>3</v>
      </c>
      <c r="J37" s="6">
        <v>1</v>
      </c>
      <c r="K37" s="6">
        <v>0</v>
      </c>
      <c r="L37" s="6">
        <v>3</v>
      </c>
      <c r="M37" s="6">
        <v>0</v>
      </c>
      <c r="N37" s="6">
        <v>1</v>
      </c>
      <c r="O37" s="6">
        <v>1</v>
      </c>
      <c r="P37" s="6">
        <v>14</v>
      </c>
      <c r="Q37" s="6">
        <v>1</v>
      </c>
      <c r="R37" s="6">
        <v>0</v>
      </c>
      <c r="S37" s="4">
        <v>2</v>
      </c>
      <c r="T37" s="4">
        <v>2</v>
      </c>
      <c r="U37" s="4">
        <v>2</v>
      </c>
      <c r="V37" s="4">
        <v>1</v>
      </c>
      <c r="W37" s="4">
        <v>2</v>
      </c>
      <c r="X37" s="4">
        <v>2</v>
      </c>
      <c r="Y37" s="4">
        <v>1</v>
      </c>
      <c r="Z37" s="4">
        <v>1</v>
      </c>
      <c r="AA37" s="4">
        <v>1</v>
      </c>
      <c r="AB37" s="4">
        <v>1</v>
      </c>
      <c r="AC37" s="4">
        <v>1</v>
      </c>
      <c r="AD37" s="4">
        <v>2</v>
      </c>
      <c r="AE37" s="4">
        <v>1</v>
      </c>
      <c r="AF37" s="4">
        <v>1</v>
      </c>
      <c r="AG37" s="4">
        <v>5</v>
      </c>
      <c r="AH37" s="4">
        <v>2</v>
      </c>
      <c r="AI37" s="4">
        <v>2</v>
      </c>
      <c r="AJ37" s="4">
        <v>1</v>
      </c>
      <c r="AK37" s="4">
        <v>1</v>
      </c>
      <c r="AL37" s="4">
        <v>1</v>
      </c>
      <c r="AM37" s="4">
        <v>1</v>
      </c>
      <c r="AN37" s="4">
        <v>1</v>
      </c>
      <c r="AO37" s="4">
        <v>1</v>
      </c>
      <c r="AP37" s="4">
        <v>1</v>
      </c>
      <c r="AQ37" s="4">
        <v>2</v>
      </c>
      <c r="AR37" s="4">
        <v>1</v>
      </c>
      <c r="AS37" s="4">
        <v>1</v>
      </c>
      <c r="AT37" s="4">
        <v>1</v>
      </c>
      <c r="AU37" s="4">
        <v>1</v>
      </c>
      <c r="AV37" s="4">
        <v>2</v>
      </c>
      <c r="AW37" s="4">
        <v>1</v>
      </c>
      <c r="AX37" s="4">
        <v>1</v>
      </c>
      <c r="AY37" s="4">
        <v>1</v>
      </c>
      <c r="AZ37" s="4">
        <v>2</v>
      </c>
      <c r="BA37" s="4">
        <v>1</v>
      </c>
    </row>
    <row r="38" spans="1:53" ht="12.75" x14ac:dyDescent="0.2">
      <c r="A38" s="6">
        <v>37</v>
      </c>
      <c r="B38" s="6">
        <v>44</v>
      </c>
      <c r="C38" s="6">
        <v>1</v>
      </c>
      <c r="D38" s="6">
        <v>0</v>
      </c>
      <c r="E38" s="6">
        <v>0</v>
      </c>
      <c r="F38" s="6">
        <v>1</v>
      </c>
      <c r="G38" s="6">
        <v>1</v>
      </c>
      <c r="H38" s="6">
        <v>0</v>
      </c>
      <c r="I38" s="6">
        <v>2</v>
      </c>
      <c r="J38" s="6">
        <v>1</v>
      </c>
      <c r="K38" s="6">
        <v>0</v>
      </c>
      <c r="L38" s="6">
        <v>2</v>
      </c>
      <c r="M38" s="6">
        <v>1</v>
      </c>
      <c r="N38" s="6">
        <v>1</v>
      </c>
      <c r="O38" s="6">
        <v>0</v>
      </c>
      <c r="P38" s="6">
        <v>9</v>
      </c>
      <c r="Q38" s="6">
        <v>0</v>
      </c>
      <c r="R38" s="6">
        <v>0</v>
      </c>
      <c r="S38" s="4">
        <v>1</v>
      </c>
      <c r="T38" s="4">
        <v>1</v>
      </c>
      <c r="U38" s="4">
        <v>1</v>
      </c>
      <c r="V38" s="4">
        <v>1</v>
      </c>
      <c r="W38" s="4">
        <v>2</v>
      </c>
      <c r="X38" s="4">
        <v>1</v>
      </c>
      <c r="Y38" s="4">
        <v>2</v>
      </c>
      <c r="Z38" s="4">
        <v>2</v>
      </c>
      <c r="AA38" s="4">
        <v>1</v>
      </c>
      <c r="AB38" s="4">
        <v>1</v>
      </c>
      <c r="AC38" s="4">
        <v>1</v>
      </c>
      <c r="AD38" s="4">
        <v>2</v>
      </c>
      <c r="AE38" s="4">
        <v>1</v>
      </c>
      <c r="AF38" s="4">
        <v>1</v>
      </c>
      <c r="AG38" s="4">
        <v>5</v>
      </c>
      <c r="AH38" s="4">
        <v>2</v>
      </c>
      <c r="AI38" s="4">
        <v>2</v>
      </c>
      <c r="AJ38" s="4">
        <v>2</v>
      </c>
      <c r="AK38" s="4">
        <v>1</v>
      </c>
      <c r="AL38" s="4">
        <v>1</v>
      </c>
      <c r="AM38" s="4">
        <v>1</v>
      </c>
      <c r="AN38" s="4">
        <v>1</v>
      </c>
      <c r="AO38" s="4">
        <v>1</v>
      </c>
      <c r="AP38" s="4">
        <v>1</v>
      </c>
      <c r="AQ38" s="4">
        <v>1</v>
      </c>
      <c r="AR38" s="4">
        <v>1</v>
      </c>
      <c r="AS38" s="4">
        <v>1</v>
      </c>
      <c r="AT38" s="4">
        <v>1</v>
      </c>
      <c r="AU38" s="4">
        <v>1</v>
      </c>
      <c r="AV38" s="4">
        <v>2</v>
      </c>
      <c r="AW38" s="4">
        <v>1</v>
      </c>
      <c r="AX38" s="4">
        <v>1</v>
      </c>
      <c r="AY38" s="4">
        <v>1</v>
      </c>
      <c r="AZ38" s="4">
        <v>1</v>
      </c>
      <c r="BA38" s="4">
        <v>1</v>
      </c>
    </row>
    <row r="39" spans="1:53" ht="12.75" x14ac:dyDescent="0.2">
      <c r="A39" s="6">
        <v>38</v>
      </c>
      <c r="B39" s="6">
        <v>65</v>
      </c>
      <c r="C39" s="6">
        <v>1</v>
      </c>
      <c r="D39" s="6">
        <v>0</v>
      </c>
      <c r="E39" s="6">
        <v>1</v>
      </c>
      <c r="F39" s="6">
        <v>1</v>
      </c>
      <c r="G39" s="6">
        <v>3</v>
      </c>
      <c r="H39" s="6">
        <v>1</v>
      </c>
      <c r="I39" s="6">
        <v>3</v>
      </c>
      <c r="J39" s="6">
        <v>1</v>
      </c>
      <c r="K39" s="6">
        <v>0</v>
      </c>
      <c r="L39" s="6">
        <v>2</v>
      </c>
      <c r="M39" s="6">
        <v>1</v>
      </c>
      <c r="N39" s="6">
        <v>0</v>
      </c>
      <c r="O39" s="6">
        <v>0</v>
      </c>
      <c r="P39" s="6">
        <v>14</v>
      </c>
      <c r="Q39" s="6">
        <v>1</v>
      </c>
      <c r="R39" s="6">
        <v>0</v>
      </c>
      <c r="S39" s="4">
        <v>2</v>
      </c>
      <c r="T39" s="4">
        <v>2</v>
      </c>
      <c r="U39" s="4">
        <v>1</v>
      </c>
      <c r="V39" s="4">
        <v>1</v>
      </c>
      <c r="W39" s="4">
        <v>2</v>
      </c>
      <c r="X39" s="4">
        <v>2</v>
      </c>
      <c r="Y39" s="4">
        <v>2</v>
      </c>
      <c r="Z39" s="4">
        <v>1</v>
      </c>
      <c r="AA39" s="4">
        <v>1</v>
      </c>
      <c r="AB39" s="4">
        <v>1</v>
      </c>
      <c r="AC39" s="4">
        <v>2</v>
      </c>
      <c r="AD39" s="4">
        <v>1</v>
      </c>
      <c r="AE39" s="4">
        <v>1</v>
      </c>
      <c r="AF39" s="4">
        <v>2</v>
      </c>
      <c r="AG39" s="4">
        <v>5</v>
      </c>
      <c r="AH39" s="4">
        <v>1</v>
      </c>
      <c r="AI39" s="4">
        <v>1</v>
      </c>
      <c r="AJ39" s="4">
        <v>1</v>
      </c>
      <c r="AK39" s="4">
        <v>1</v>
      </c>
      <c r="AL39" s="4">
        <v>1</v>
      </c>
      <c r="AM39" s="4">
        <v>2</v>
      </c>
      <c r="AN39" s="4">
        <v>1</v>
      </c>
      <c r="AO39" s="4">
        <v>1</v>
      </c>
      <c r="AP39" s="4">
        <v>1</v>
      </c>
      <c r="AQ39" s="4">
        <v>2</v>
      </c>
      <c r="AR39" s="4">
        <v>1</v>
      </c>
      <c r="AS39" s="4">
        <v>1</v>
      </c>
      <c r="AT39" s="4">
        <v>1</v>
      </c>
      <c r="AU39" s="4">
        <v>1</v>
      </c>
      <c r="AV39" s="4">
        <v>1</v>
      </c>
      <c r="AW39" s="4">
        <v>1</v>
      </c>
      <c r="AX39" s="4">
        <v>1</v>
      </c>
      <c r="AY39" s="4">
        <v>2</v>
      </c>
      <c r="AZ39" s="4">
        <v>2</v>
      </c>
      <c r="BA39" s="4">
        <v>1</v>
      </c>
    </row>
    <row r="40" spans="1:53" ht="12.75" x14ac:dyDescent="0.2">
      <c r="A40" s="6">
        <v>39</v>
      </c>
      <c r="B40" s="6">
        <v>58</v>
      </c>
      <c r="C40" s="6">
        <v>1</v>
      </c>
      <c r="D40" s="6">
        <v>0</v>
      </c>
      <c r="E40" s="6">
        <v>0</v>
      </c>
      <c r="F40" s="6">
        <v>0</v>
      </c>
      <c r="G40" s="6">
        <v>1</v>
      </c>
      <c r="H40" s="6">
        <v>0</v>
      </c>
      <c r="I40" s="6">
        <v>0</v>
      </c>
      <c r="J40" s="6">
        <v>1</v>
      </c>
      <c r="K40" s="6">
        <v>0</v>
      </c>
      <c r="L40" s="6">
        <v>3</v>
      </c>
      <c r="M40" s="6">
        <v>0</v>
      </c>
      <c r="N40" s="6">
        <v>0</v>
      </c>
      <c r="O40" s="6">
        <v>0</v>
      </c>
      <c r="P40" s="6">
        <v>7</v>
      </c>
      <c r="Q40" s="6">
        <v>1</v>
      </c>
      <c r="R40" s="6">
        <v>0</v>
      </c>
      <c r="S40" s="4">
        <v>3</v>
      </c>
      <c r="T40" s="4">
        <v>3</v>
      </c>
      <c r="U40" s="4">
        <v>3</v>
      </c>
      <c r="V40" s="4">
        <v>1</v>
      </c>
      <c r="W40" s="4">
        <v>2</v>
      </c>
      <c r="X40" s="4">
        <v>2</v>
      </c>
      <c r="Y40" s="4">
        <v>2</v>
      </c>
      <c r="Z40" s="4">
        <v>2</v>
      </c>
      <c r="AA40" s="4">
        <v>2</v>
      </c>
      <c r="AB40" s="4">
        <v>2</v>
      </c>
      <c r="AC40" s="4">
        <v>2</v>
      </c>
      <c r="AD40" s="4">
        <v>2</v>
      </c>
      <c r="AE40" s="4">
        <v>2</v>
      </c>
      <c r="AF40" s="4">
        <v>2</v>
      </c>
      <c r="AG40" s="4">
        <v>4</v>
      </c>
      <c r="AH40" s="4">
        <v>1</v>
      </c>
      <c r="AI40" s="4">
        <v>1</v>
      </c>
      <c r="AJ40" s="4">
        <v>1</v>
      </c>
      <c r="AK40" s="4">
        <v>2</v>
      </c>
      <c r="AL40" s="4">
        <v>1</v>
      </c>
      <c r="AM40" s="4">
        <v>1</v>
      </c>
      <c r="AN40" s="4">
        <v>1</v>
      </c>
      <c r="AO40" s="4">
        <v>1</v>
      </c>
      <c r="AP40" s="4">
        <v>1</v>
      </c>
      <c r="AQ40" s="4">
        <v>2</v>
      </c>
      <c r="AR40" s="4">
        <v>1</v>
      </c>
      <c r="AS40" s="4">
        <v>1</v>
      </c>
      <c r="AT40" s="4">
        <v>1</v>
      </c>
      <c r="AU40" s="4">
        <v>1</v>
      </c>
      <c r="AV40" s="4">
        <v>3</v>
      </c>
      <c r="AW40" s="4">
        <v>1</v>
      </c>
      <c r="AX40" s="4">
        <v>1</v>
      </c>
      <c r="AY40" s="4">
        <v>3</v>
      </c>
      <c r="AZ40" s="4">
        <v>3</v>
      </c>
      <c r="BA40" s="4">
        <v>3</v>
      </c>
    </row>
    <row r="41" spans="1:53" ht="12.75" x14ac:dyDescent="0.2">
      <c r="A41" s="6">
        <v>40</v>
      </c>
      <c r="B41" s="6">
        <v>52</v>
      </c>
      <c r="C41" s="6">
        <v>1</v>
      </c>
      <c r="D41" s="6">
        <v>0</v>
      </c>
      <c r="E41" s="6">
        <v>0</v>
      </c>
      <c r="F41" s="6">
        <v>1</v>
      </c>
      <c r="G41" s="6">
        <v>1</v>
      </c>
      <c r="H41" s="6">
        <v>0</v>
      </c>
      <c r="I41" s="6">
        <v>1</v>
      </c>
      <c r="J41" s="6">
        <v>1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24</v>
      </c>
      <c r="Q41" s="6">
        <v>0</v>
      </c>
      <c r="R41" s="6">
        <v>0</v>
      </c>
      <c r="S41" s="4">
        <v>1</v>
      </c>
      <c r="T41" s="4">
        <v>1</v>
      </c>
      <c r="U41" s="4">
        <v>1</v>
      </c>
      <c r="V41" s="4">
        <v>1</v>
      </c>
      <c r="W41" s="4">
        <v>1</v>
      </c>
      <c r="X41" s="4">
        <v>1</v>
      </c>
      <c r="Y41" s="4">
        <v>1</v>
      </c>
      <c r="Z41" s="4">
        <v>1</v>
      </c>
      <c r="AA41" s="4">
        <v>1</v>
      </c>
      <c r="AB41" s="4">
        <v>1</v>
      </c>
      <c r="AC41" s="4">
        <v>1</v>
      </c>
      <c r="AD41" s="4">
        <v>1</v>
      </c>
      <c r="AE41" s="4">
        <v>1</v>
      </c>
      <c r="AF41" s="4">
        <v>1</v>
      </c>
      <c r="AG41" s="4">
        <v>6</v>
      </c>
      <c r="AH41" s="4">
        <v>1</v>
      </c>
      <c r="AI41" s="4">
        <v>1</v>
      </c>
      <c r="AJ41" s="4">
        <v>1</v>
      </c>
      <c r="AK41" s="4">
        <v>1</v>
      </c>
      <c r="AL41" s="4">
        <v>1</v>
      </c>
      <c r="AM41" s="4">
        <v>1</v>
      </c>
      <c r="AN41" s="4">
        <v>1</v>
      </c>
      <c r="AO41" s="4">
        <v>1</v>
      </c>
      <c r="AP41" s="4">
        <v>1</v>
      </c>
      <c r="AQ41" s="4">
        <v>1</v>
      </c>
      <c r="AR41" s="4">
        <v>1</v>
      </c>
      <c r="AS41" s="4">
        <v>1</v>
      </c>
      <c r="AT41" s="4">
        <v>1</v>
      </c>
      <c r="AU41" s="4">
        <v>1</v>
      </c>
      <c r="AV41" s="4">
        <v>1</v>
      </c>
      <c r="AW41" s="4">
        <v>1</v>
      </c>
      <c r="AX41" s="4">
        <v>1</v>
      </c>
      <c r="AY41" s="4">
        <v>1</v>
      </c>
      <c r="AZ41" s="4">
        <v>1</v>
      </c>
      <c r="BA41" s="4">
        <v>1</v>
      </c>
    </row>
    <row r="42" spans="1:53" ht="12.75" x14ac:dyDescent="0.2">
      <c r="A42" s="6">
        <v>41</v>
      </c>
      <c r="B42" s="6">
        <v>46</v>
      </c>
      <c r="C42" s="6">
        <v>0</v>
      </c>
      <c r="D42" s="6">
        <v>0</v>
      </c>
      <c r="E42" s="6">
        <v>1</v>
      </c>
      <c r="F42" s="6">
        <v>1</v>
      </c>
      <c r="G42" s="6">
        <v>1</v>
      </c>
      <c r="H42" s="6">
        <v>0</v>
      </c>
      <c r="I42" s="6">
        <v>4</v>
      </c>
      <c r="J42" s="6">
        <v>6</v>
      </c>
      <c r="K42" s="6">
        <v>0</v>
      </c>
      <c r="L42" s="6">
        <v>4</v>
      </c>
      <c r="M42" s="6">
        <v>0</v>
      </c>
      <c r="N42" s="6">
        <v>1</v>
      </c>
      <c r="O42" s="6">
        <v>1</v>
      </c>
      <c r="P42" s="6">
        <v>69</v>
      </c>
      <c r="Q42" s="6">
        <v>1</v>
      </c>
      <c r="R42" s="6">
        <v>0</v>
      </c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</row>
    <row r="43" spans="1:53" ht="12.75" x14ac:dyDescent="0.2">
      <c r="A43" s="6">
        <v>42</v>
      </c>
      <c r="B43" s="6">
        <v>51</v>
      </c>
      <c r="C43" s="6">
        <v>1</v>
      </c>
      <c r="D43" s="6">
        <v>0</v>
      </c>
      <c r="E43" s="6">
        <v>0</v>
      </c>
      <c r="F43" s="6">
        <v>1</v>
      </c>
      <c r="G43" s="6">
        <v>1</v>
      </c>
      <c r="H43" s="6">
        <v>0</v>
      </c>
      <c r="I43" s="6">
        <v>0</v>
      </c>
      <c r="J43" s="6">
        <v>1</v>
      </c>
      <c r="K43" s="6">
        <v>0</v>
      </c>
      <c r="L43" s="6">
        <v>4</v>
      </c>
      <c r="M43" s="6">
        <v>0</v>
      </c>
      <c r="N43" s="6">
        <v>0</v>
      </c>
      <c r="O43" s="6">
        <v>0</v>
      </c>
      <c r="P43" s="6">
        <v>6</v>
      </c>
      <c r="Q43" s="6">
        <v>1</v>
      </c>
      <c r="R43" s="6">
        <v>0</v>
      </c>
      <c r="S43" s="4">
        <v>4</v>
      </c>
      <c r="T43" s="4">
        <v>4</v>
      </c>
      <c r="U43" s="4">
        <v>4</v>
      </c>
      <c r="V43" s="4">
        <v>1</v>
      </c>
      <c r="W43" s="4">
        <v>3</v>
      </c>
      <c r="X43" s="4">
        <v>2</v>
      </c>
      <c r="Y43" s="4">
        <v>2</v>
      </c>
      <c r="Z43" s="4">
        <v>2</v>
      </c>
      <c r="AA43" s="4">
        <v>1</v>
      </c>
      <c r="AB43" s="4">
        <v>1</v>
      </c>
      <c r="AC43" s="4">
        <v>2</v>
      </c>
      <c r="AD43" s="4">
        <v>3</v>
      </c>
      <c r="AE43" s="4">
        <v>1</v>
      </c>
      <c r="AF43" s="4">
        <v>1</v>
      </c>
      <c r="AG43" s="4">
        <v>4</v>
      </c>
      <c r="AH43" s="4">
        <v>3</v>
      </c>
      <c r="AI43" s="4">
        <v>3</v>
      </c>
      <c r="AJ43" s="4">
        <v>3</v>
      </c>
      <c r="AK43" s="4">
        <v>1</v>
      </c>
      <c r="AL43" s="4">
        <v>1</v>
      </c>
      <c r="AM43" s="4">
        <v>2</v>
      </c>
      <c r="AN43" s="4">
        <v>1</v>
      </c>
      <c r="AO43" s="4">
        <v>1</v>
      </c>
      <c r="AP43" s="4">
        <v>2</v>
      </c>
      <c r="AQ43" s="4">
        <v>2</v>
      </c>
      <c r="AR43" s="4">
        <v>1</v>
      </c>
      <c r="AS43" s="4">
        <v>1</v>
      </c>
      <c r="AT43" s="4">
        <v>1</v>
      </c>
      <c r="AU43" s="4">
        <v>1</v>
      </c>
      <c r="AV43" s="4">
        <v>2</v>
      </c>
      <c r="AW43" s="4">
        <v>1</v>
      </c>
      <c r="AX43" s="4">
        <v>1</v>
      </c>
      <c r="AY43" s="4">
        <v>1</v>
      </c>
      <c r="AZ43" s="4">
        <v>2</v>
      </c>
      <c r="BA43" s="4">
        <v>3</v>
      </c>
    </row>
    <row r="44" spans="1:53" ht="12.75" x14ac:dyDescent="0.2">
      <c r="A44" s="6">
        <v>43</v>
      </c>
      <c r="B44" s="6">
        <v>59</v>
      </c>
      <c r="C44" s="6">
        <v>0</v>
      </c>
      <c r="D44" s="6">
        <v>1</v>
      </c>
      <c r="E44" s="6">
        <v>0</v>
      </c>
      <c r="F44" s="6">
        <v>1</v>
      </c>
      <c r="G44" s="6">
        <v>1</v>
      </c>
      <c r="H44" s="6">
        <v>2</v>
      </c>
      <c r="I44" s="6">
        <v>0</v>
      </c>
      <c r="J44" s="6">
        <v>0</v>
      </c>
      <c r="K44" s="6">
        <v>0</v>
      </c>
      <c r="L44" s="6">
        <v>3</v>
      </c>
      <c r="M44" s="6">
        <v>0</v>
      </c>
      <c r="N44" s="6">
        <v>0</v>
      </c>
      <c r="O44" s="6">
        <v>0</v>
      </c>
      <c r="P44" s="6">
        <v>65</v>
      </c>
      <c r="Q44" s="6">
        <v>0</v>
      </c>
      <c r="R44" s="6">
        <v>0</v>
      </c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</row>
    <row r="45" spans="1:53" ht="12.75" x14ac:dyDescent="0.2">
      <c r="A45" s="6">
        <v>44</v>
      </c>
      <c r="B45" s="6">
        <v>61</v>
      </c>
      <c r="C45" s="6">
        <v>1</v>
      </c>
      <c r="D45" s="6">
        <v>0</v>
      </c>
      <c r="E45" s="6">
        <v>1</v>
      </c>
      <c r="F45" s="6">
        <v>1</v>
      </c>
      <c r="G45" s="6">
        <v>1</v>
      </c>
      <c r="H45" s="6">
        <v>0</v>
      </c>
      <c r="I45" s="6">
        <v>2</v>
      </c>
      <c r="J45" s="6">
        <v>7</v>
      </c>
      <c r="K45" s="6">
        <v>0</v>
      </c>
      <c r="L45" s="6">
        <v>2</v>
      </c>
      <c r="M45" s="6">
        <v>0</v>
      </c>
      <c r="N45" s="6">
        <v>0</v>
      </c>
      <c r="O45" s="6">
        <v>0</v>
      </c>
      <c r="P45" s="6">
        <v>8</v>
      </c>
      <c r="Q45" s="6">
        <v>1</v>
      </c>
      <c r="R45" s="6">
        <v>0</v>
      </c>
      <c r="S45" s="4">
        <v>4</v>
      </c>
      <c r="T45" s="4">
        <v>4</v>
      </c>
      <c r="U45" s="4">
        <v>4</v>
      </c>
      <c r="V45" s="4">
        <v>1</v>
      </c>
      <c r="W45" s="4">
        <v>3</v>
      </c>
      <c r="X45" s="4">
        <v>2</v>
      </c>
      <c r="Y45" s="4">
        <v>2</v>
      </c>
      <c r="Z45" s="4">
        <v>2</v>
      </c>
      <c r="AA45" s="4">
        <v>1</v>
      </c>
      <c r="AB45" s="4">
        <v>1</v>
      </c>
      <c r="AC45" s="4">
        <v>2</v>
      </c>
      <c r="AD45" s="4">
        <v>3</v>
      </c>
      <c r="AE45" s="4">
        <v>1</v>
      </c>
      <c r="AF45" s="4">
        <v>1</v>
      </c>
      <c r="AG45" s="4">
        <v>3</v>
      </c>
      <c r="AH45" s="4">
        <v>3</v>
      </c>
      <c r="AI45" s="4">
        <v>4</v>
      </c>
      <c r="AJ45" s="4">
        <v>4</v>
      </c>
      <c r="AK45" s="4">
        <v>2</v>
      </c>
      <c r="AL45" s="4">
        <v>2</v>
      </c>
      <c r="AM45" s="4">
        <v>1</v>
      </c>
      <c r="AN45" s="4">
        <v>2</v>
      </c>
      <c r="AO45" s="4">
        <v>2</v>
      </c>
      <c r="AP45" s="4">
        <v>2</v>
      </c>
      <c r="AQ45" s="4">
        <v>1</v>
      </c>
      <c r="AR45" s="4">
        <v>1</v>
      </c>
      <c r="AS45" s="4">
        <v>1</v>
      </c>
      <c r="AT45" s="4">
        <v>1</v>
      </c>
      <c r="AU45" s="4">
        <v>1</v>
      </c>
      <c r="AV45" s="4">
        <v>2</v>
      </c>
      <c r="AW45" s="4">
        <v>1</v>
      </c>
      <c r="AX45" s="4">
        <v>1</v>
      </c>
      <c r="AY45" s="4">
        <v>4</v>
      </c>
      <c r="AZ45" s="4">
        <v>4</v>
      </c>
      <c r="BA45" s="4">
        <v>3</v>
      </c>
    </row>
    <row r="46" spans="1:53" ht="12.75" x14ac:dyDescent="0.2">
      <c r="A46" s="6">
        <v>45</v>
      </c>
      <c r="B46" s="6">
        <v>67</v>
      </c>
      <c r="C46" s="6">
        <v>0</v>
      </c>
      <c r="D46" s="6">
        <v>0</v>
      </c>
      <c r="E46" s="6">
        <v>0</v>
      </c>
      <c r="F46" s="6">
        <v>1</v>
      </c>
      <c r="G46" s="6">
        <v>1</v>
      </c>
      <c r="H46" s="6">
        <v>0</v>
      </c>
      <c r="I46" s="6">
        <v>4</v>
      </c>
      <c r="J46" s="6">
        <v>9</v>
      </c>
      <c r="K46" s="6">
        <v>0</v>
      </c>
      <c r="L46" s="6">
        <v>3</v>
      </c>
      <c r="M46" s="6">
        <v>0</v>
      </c>
      <c r="N46" s="6">
        <v>1</v>
      </c>
      <c r="O46" s="6">
        <v>1</v>
      </c>
      <c r="P46" s="6">
        <v>21</v>
      </c>
      <c r="Q46" s="6">
        <v>1</v>
      </c>
      <c r="R46" s="6">
        <v>0</v>
      </c>
      <c r="S46" s="4">
        <v>3</v>
      </c>
      <c r="T46" s="4">
        <v>3</v>
      </c>
      <c r="U46" s="4">
        <v>4</v>
      </c>
      <c r="V46" s="4">
        <v>1</v>
      </c>
      <c r="W46" s="4">
        <v>3</v>
      </c>
      <c r="X46" s="4">
        <v>3</v>
      </c>
      <c r="Y46" s="4">
        <v>2</v>
      </c>
      <c r="Z46" s="4">
        <v>2</v>
      </c>
      <c r="AA46" s="4">
        <v>1</v>
      </c>
      <c r="AB46" s="4">
        <v>1</v>
      </c>
      <c r="AC46" s="4">
        <v>2</v>
      </c>
      <c r="AD46" s="4">
        <v>3</v>
      </c>
      <c r="AE46" s="4">
        <v>2</v>
      </c>
      <c r="AF46" s="4">
        <v>1</v>
      </c>
      <c r="AG46" s="4">
        <v>4</v>
      </c>
      <c r="AH46" s="4">
        <v>1</v>
      </c>
      <c r="AI46" s="4">
        <v>3</v>
      </c>
      <c r="AJ46" s="4">
        <v>3</v>
      </c>
      <c r="AK46" s="4">
        <v>1</v>
      </c>
      <c r="AL46" s="4">
        <v>1</v>
      </c>
      <c r="AM46" s="4">
        <v>1</v>
      </c>
      <c r="AN46" s="4">
        <v>2</v>
      </c>
      <c r="AO46" s="4">
        <v>2</v>
      </c>
      <c r="AP46" s="4">
        <v>1</v>
      </c>
      <c r="AQ46" s="4">
        <v>1</v>
      </c>
      <c r="AR46" s="4">
        <v>1</v>
      </c>
      <c r="AS46" s="4">
        <v>1</v>
      </c>
      <c r="AT46" s="4">
        <v>1</v>
      </c>
      <c r="AU46" s="4">
        <v>1</v>
      </c>
      <c r="AV46" s="4">
        <v>1</v>
      </c>
      <c r="AW46" s="4">
        <v>1</v>
      </c>
      <c r="AX46" s="4">
        <v>2</v>
      </c>
      <c r="AY46" s="4">
        <v>3</v>
      </c>
      <c r="AZ46" s="4">
        <v>3</v>
      </c>
      <c r="BA46" s="4">
        <v>2</v>
      </c>
    </row>
    <row r="47" spans="1:53" ht="12.75" x14ac:dyDescent="0.2">
      <c r="A47" s="6">
        <v>46</v>
      </c>
      <c r="B47" s="6">
        <v>49</v>
      </c>
      <c r="C47" s="6">
        <v>1</v>
      </c>
      <c r="D47" s="6">
        <v>0</v>
      </c>
      <c r="E47" s="6">
        <v>0</v>
      </c>
      <c r="F47" s="6">
        <v>1</v>
      </c>
      <c r="G47" s="6">
        <v>1</v>
      </c>
      <c r="H47" s="6">
        <v>0</v>
      </c>
      <c r="I47" s="6">
        <v>4</v>
      </c>
      <c r="J47" s="6">
        <v>1</v>
      </c>
      <c r="K47" s="6">
        <v>0</v>
      </c>
      <c r="L47" s="6">
        <v>3</v>
      </c>
      <c r="M47" s="6">
        <v>0</v>
      </c>
      <c r="N47" s="6">
        <v>1</v>
      </c>
      <c r="O47" s="6">
        <v>1</v>
      </c>
      <c r="P47" s="6">
        <v>21</v>
      </c>
      <c r="Q47" s="6">
        <v>1</v>
      </c>
      <c r="R47" s="6">
        <v>0</v>
      </c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</row>
    <row r="48" spans="1:53" ht="12.75" x14ac:dyDescent="0.2">
      <c r="A48" s="6">
        <v>47</v>
      </c>
      <c r="B48" s="6">
        <v>45</v>
      </c>
      <c r="C48" s="6">
        <v>1</v>
      </c>
      <c r="D48" s="6">
        <v>0</v>
      </c>
      <c r="E48" s="6">
        <v>0</v>
      </c>
      <c r="F48" s="6">
        <v>1</v>
      </c>
      <c r="G48" s="6">
        <v>1</v>
      </c>
      <c r="H48" s="6">
        <v>0</v>
      </c>
      <c r="I48" s="6">
        <v>0</v>
      </c>
      <c r="J48" s="6">
        <v>1</v>
      </c>
      <c r="K48" s="6">
        <v>0</v>
      </c>
      <c r="L48" s="6">
        <v>4</v>
      </c>
      <c r="M48" s="6">
        <v>1</v>
      </c>
      <c r="N48" s="6">
        <v>1</v>
      </c>
      <c r="O48" s="6">
        <v>1</v>
      </c>
      <c r="P48" s="6">
        <v>30</v>
      </c>
      <c r="Q48" s="6">
        <v>1</v>
      </c>
      <c r="R48" s="6">
        <v>0</v>
      </c>
      <c r="S48" s="4">
        <v>4</v>
      </c>
      <c r="T48" s="4">
        <v>4</v>
      </c>
      <c r="U48" s="4">
        <v>4</v>
      </c>
      <c r="V48" s="4">
        <v>3</v>
      </c>
      <c r="W48" s="4">
        <v>3</v>
      </c>
      <c r="X48" s="4">
        <v>3</v>
      </c>
      <c r="Y48" s="4">
        <v>4</v>
      </c>
      <c r="Z48" s="4">
        <v>4</v>
      </c>
      <c r="AA48" s="4">
        <v>3</v>
      </c>
      <c r="AB48" s="4">
        <v>2</v>
      </c>
      <c r="AC48" s="4">
        <v>4</v>
      </c>
      <c r="AD48" s="4">
        <v>4</v>
      </c>
      <c r="AE48" s="4">
        <v>3</v>
      </c>
      <c r="AF48" s="4">
        <v>4</v>
      </c>
      <c r="AG48" s="4">
        <v>1</v>
      </c>
      <c r="AH48" s="4">
        <v>4</v>
      </c>
      <c r="AI48" s="4">
        <v>4</v>
      </c>
      <c r="AJ48" s="4">
        <v>4</v>
      </c>
      <c r="AK48" s="4">
        <v>3</v>
      </c>
      <c r="AL48" s="4">
        <v>2</v>
      </c>
      <c r="AM48" s="4">
        <v>2</v>
      </c>
      <c r="AN48" s="4">
        <v>2</v>
      </c>
      <c r="AO48" s="4">
        <v>3</v>
      </c>
      <c r="AP48" s="4">
        <v>4</v>
      </c>
      <c r="AQ48" s="4">
        <v>3</v>
      </c>
      <c r="AR48" s="4">
        <v>4</v>
      </c>
      <c r="AS48" s="4">
        <v>4</v>
      </c>
      <c r="AT48" s="4">
        <v>4</v>
      </c>
      <c r="AU48" s="4">
        <v>4</v>
      </c>
      <c r="AV48" s="4">
        <v>4</v>
      </c>
      <c r="AW48" s="4">
        <v>2</v>
      </c>
      <c r="AX48" s="4">
        <v>2</v>
      </c>
      <c r="AY48" s="4">
        <v>4</v>
      </c>
      <c r="AZ48" s="4">
        <v>4</v>
      </c>
      <c r="BA48" s="4">
        <v>4</v>
      </c>
    </row>
    <row r="49" spans="1:53" ht="12.75" x14ac:dyDescent="0.2">
      <c r="A49" s="6">
        <v>48</v>
      </c>
      <c r="B49" s="6">
        <v>37</v>
      </c>
      <c r="C49" s="6">
        <v>1</v>
      </c>
      <c r="D49" s="6">
        <v>0</v>
      </c>
      <c r="E49" s="6">
        <v>0</v>
      </c>
      <c r="F49" s="6">
        <v>1</v>
      </c>
      <c r="G49" s="6">
        <v>1</v>
      </c>
      <c r="H49" s="6">
        <v>0</v>
      </c>
      <c r="I49" s="6">
        <v>1</v>
      </c>
      <c r="J49" s="6">
        <v>1</v>
      </c>
      <c r="K49" s="6">
        <v>0</v>
      </c>
      <c r="L49" s="6">
        <v>4</v>
      </c>
      <c r="M49" s="6">
        <v>1</v>
      </c>
      <c r="N49" s="6">
        <v>1</v>
      </c>
      <c r="O49" s="6">
        <v>1</v>
      </c>
      <c r="P49" s="6">
        <v>171</v>
      </c>
      <c r="Q49" s="6">
        <v>0</v>
      </c>
      <c r="R49" s="6">
        <v>0</v>
      </c>
      <c r="S49" s="4">
        <v>2</v>
      </c>
      <c r="T49" s="4">
        <v>2</v>
      </c>
      <c r="U49" s="4">
        <v>2</v>
      </c>
      <c r="V49" s="4">
        <v>1</v>
      </c>
      <c r="W49" s="4">
        <v>2</v>
      </c>
      <c r="X49" s="4">
        <v>1</v>
      </c>
      <c r="Y49" s="4">
        <v>2</v>
      </c>
      <c r="Z49" s="4">
        <v>1</v>
      </c>
      <c r="AA49" s="4">
        <v>1</v>
      </c>
      <c r="AB49" s="4">
        <v>1</v>
      </c>
      <c r="AC49" s="4">
        <v>2</v>
      </c>
      <c r="AD49" s="4">
        <v>2</v>
      </c>
      <c r="AE49" s="4">
        <v>1</v>
      </c>
      <c r="AF49" s="4">
        <v>1</v>
      </c>
      <c r="AG49" s="4">
        <v>6</v>
      </c>
      <c r="AH49" s="4">
        <v>2</v>
      </c>
      <c r="AI49" s="4">
        <v>3</v>
      </c>
      <c r="AJ49" s="4">
        <v>2</v>
      </c>
      <c r="AK49" s="4">
        <v>1</v>
      </c>
      <c r="AL49" s="4">
        <v>1</v>
      </c>
      <c r="AM49" s="4">
        <v>1</v>
      </c>
      <c r="AN49" s="4">
        <v>1</v>
      </c>
      <c r="AO49" s="4">
        <v>1</v>
      </c>
      <c r="AP49" s="4">
        <v>1</v>
      </c>
      <c r="AQ49" s="4">
        <v>3</v>
      </c>
      <c r="AR49" s="4">
        <v>1</v>
      </c>
      <c r="AS49" s="4">
        <v>1</v>
      </c>
      <c r="AT49" s="4">
        <v>1</v>
      </c>
      <c r="AU49" s="4">
        <v>1</v>
      </c>
      <c r="AV49" s="4">
        <v>2</v>
      </c>
      <c r="AW49" s="4">
        <v>1</v>
      </c>
      <c r="AX49" s="4">
        <v>1</v>
      </c>
      <c r="AY49" s="4">
        <v>1</v>
      </c>
      <c r="AZ49" s="4">
        <v>2</v>
      </c>
      <c r="BA49" s="4">
        <v>1</v>
      </c>
    </row>
    <row r="50" spans="1:53" ht="12.75" x14ac:dyDescent="0.2">
      <c r="A50" s="6">
        <v>49</v>
      </c>
      <c r="B50" s="6">
        <v>47</v>
      </c>
      <c r="C50" s="6">
        <v>1</v>
      </c>
      <c r="D50" s="6">
        <v>0</v>
      </c>
      <c r="E50" s="6">
        <v>0</v>
      </c>
      <c r="F50" s="6">
        <v>1</v>
      </c>
      <c r="G50" s="6">
        <v>0</v>
      </c>
      <c r="H50" s="6">
        <v>0</v>
      </c>
      <c r="I50" s="6">
        <v>0</v>
      </c>
      <c r="J50" s="6">
        <v>1</v>
      </c>
      <c r="K50" s="6">
        <v>0</v>
      </c>
      <c r="L50" s="6">
        <v>0</v>
      </c>
      <c r="M50" s="6">
        <v>0</v>
      </c>
      <c r="N50" s="6">
        <v>1</v>
      </c>
      <c r="O50" s="6">
        <v>1</v>
      </c>
      <c r="P50" s="6">
        <v>7</v>
      </c>
      <c r="Q50" s="6">
        <v>1</v>
      </c>
      <c r="R50" s="6">
        <v>0</v>
      </c>
      <c r="S50" s="4">
        <v>1</v>
      </c>
      <c r="T50" s="4">
        <v>1</v>
      </c>
      <c r="U50" s="4">
        <v>1</v>
      </c>
      <c r="V50" s="4">
        <v>1</v>
      </c>
      <c r="W50" s="4">
        <v>1</v>
      </c>
      <c r="X50" s="4">
        <v>1</v>
      </c>
      <c r="Y50" s="4">
        <v>1</v>
      </c>
      <c r="Z50" s="4">
        <v>1</v>
      </c>
      <c r="AA50" s="4">
        <v>1</v>
      </c>
      <c r="AB50" s="4">
        <v>1</v>
      </c>
      <c r="AC50" s="4">
        <v>1</v>
      </c>
      <c r="AD50" s="4">
        <v>1</v>
      </c>
      <c r="AE50" s="4">
        <v>1</v>
      </c>
      <c r="AF50" s="4">
        <v>1</v>
      </c>
      <c r="AG50" s="4">
        <v>1</v>
      </c>
      <c r="AH50" s="4">
        <v>1</v>
      </c>
      <c r="AI50" s="4">
        <v>2</v>
      </c>
      <c r="AJ50" s="4">
        <v>2</v>
      </c>
      <c r="AK50" s="4">
        <v>2</v>
      </c>
      <c r="AL50" s="4">
        <v>2</v>
      </c>
      <c r="AM50" s="4">
        <v>3</v>
      </c>
      <c r="AN50" s="4">
        <v>3</v>
      </c>
      <c r="AO50" s="4">
        <v>2</v>
      </c>
      <c r="AP50" s="4">
        <v>1</v>
      </c>
      <c r="AQ50" s="4">
        <v>2</v>
      </c>
      <c r="AR50" s="4">
        <v>1</v>
      </c>
      <c r="AS50" s="4">
        <v>1</v>
      </c>
      <c r="AT50" s="4">
        <v>1</v>
      </c>
      <c r="AU50" s="4">
        <v>2</v>
      </c>
      <c r="AV50" s="4">
        <v>1</v>
      </c>
      <c r="AW50" s="4">
        <v>2</v>
      </c>
      <c r="AX50" s="4">
        <v>1</v>
      </c>
      <c r="AY50" s="4">
        <v>1</v>
      </c>
      <c r="AZ50" s="4">
        <v>1</v>
      </c>
      <c r="BA50" s="4">
        <v>1</v>
      </c>
    </row>
    <row r="51" spans="1:53" ht="12.75" x14ac:dyDescent="0.2">
      <c r="A51" s="6">
        <v>50</v>
      </c>
      <c r="B51" s="6">
        <v>55</v>
      </c>
      <c r="C51" s="6">
        <v>1</v>
      </c>
      <c r="D51" s="6">
        <v>0</v>
      </c>
      <c r="E51" s="6">
        <v>0</v>
      </c>
      <c r="F51" s="6">
        <v>0</v>
      </c>
      <c r="G51" s="6">
        <v>3</v>
      </c>
      <c r="H51" s="6">
        <v>0</v>
      </c>
      <c r="I51" s="6">
        <v>0</v>
      </c>
      <c r="J51" s="6">
        <v>1</v>
      </c>
      <c r="K51" s="6">
        <v>0</v>
      </c>
      <c r="L51" s="6">
        <v>4</v>
      </c>
      <c r="M51" s="6">
        <v>1</v>
      </c>
      <c r="N51" s="6">
        <v>0</v>
      </c>
      <c r="O51" s="6">
        <v>0</v>
      </c>
      <c r="P51" s="6">
        <v>9</v>
      </c>
      <c r="Q51" s="6">
        <v>1</v>
      </c>
      <c r="R51" s="6">
        <v>0</v>
      </c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</row>
    <row r="52" spans="1:53" ht="12.75" x14ac:dyDescent="0.2">
      <c r="A52" s="6">
        <v>51</v>
      </c>
      <c r="B52" s="6">
        <v>51</v>
      </c>
      <c r="C52" s="6">
        <v>1</v>
      </c>
      <c r="D52" s="6">
        <v>0</v>
      </c>
      <c r="E52" s="6">
        <v>0</v>
      </c>
      <c r="F52" s="6">
        <v>1</v>
      </c>
      <c r="G52" s="6">
        <v>1</v>
      </c>
      <c r="H52" s="6">
        <v>0</v>
      </c>
      <c r="I52" s="6">
        <v>0</v>
      </c>
      <c r="J52" s="6">
        <v>1</v>
      </c>
      <c r="K52" s="6">
        <v>0</v>
      </c>
      <c r="L52" s="6">
        <v>0</v>
      </c>
      <c r="M52" s="6">
        <v>1</v>
      </c>
      <c r="N52" s="6">
        <v>0</v>
      </c>
      <c r="O52" s="6">
        <v>0</v>
      </c>
      <c r="P52" s="6">
        <v>21</v>
      </c>
      <c r="Q52" s="6">
        <v>1</v>
      </c>
      <c r="R52" s="6">
        <v>0</v>
      </c>
      <c r="S52" s="4">
        <v>1</v>
      </c>
      <c r="T52" s="4">
        <v>1</v>
      </c>
      <c r="U52" s="4">
        <v>1</v>
      </c>
      <c r="V52" s="4">
        <v>1</v>
      </c>
      <c r="W52" s="4">
        <v>2</v>
      </c>
      <c r="X52" s="4">
        <v>1</v>
      </c>
      <c r="Y52" s="4">
        <v>1</v>
      </c>
      <c r="Z52" s="4">
        <v>1</v>
      </c>
      <c r="AA52" s="4">
        <v>1</v>
      </c>
      <c r="AB52" s="4">
        <v>1</v>
      </c>
      <c r="AC52" s="4">
        <v>1</v>
      </c>
      <c r="AD52" s="4">
        <v>1</v>
      </c>
      <c r="AE52" s="4">
        <v>1</v>
      </c>
      <c r="AF52" s="4">
        <v>1</v>
      </c>
      <c r="AG52" s="4">
        <v>6</v>
      </c>
      <c r="AH52" s="4">
        <v>1</v>
      </c>
      <c r="AI52" s="4">
        <v>1</v>
      </c>
      <c r="AJ52" s="4">
        <v>1</v>
      </c>
      <c r="AK52" s="4">
        <v>1</v>
      </c>
      <c r="AL52" s="4">
        <v>1</v>
      </c>
      <c r="AM52" s="4">
        <v>2</v>
      </c>
      <c r="AN52" s="4">
        <v>2</v>
      </c>
      <c r="AO52" s="4">
        <v>2</v>
      </c>
      <c r="AP52" s="4">
        <v>1</v>
      </c>
      <c r="AQ52" s="4">
        <v>1</v>
      </c>
      <c r="AR52" s="4">
        <v>1</v>
      </c>
      <c r="AS52" s="4">
        <v>1</v>
      </c>
      <c r="AT52" s="4">
        <v>1</v>
      </c>
      <c r="AU52" s="4">
        <v>1</v>
      </c>
      <c r="AV52" s="4">
        <v>1</v>
      </c>
      <c r="AW52" s="4">
        <v>1</v>
      </c>
      <c r="AX52" s="4">
        <v>1</v>
      </c>
      <c r="AY52" s="4">
        <v>1</v>
      </c>
      <c r="AZ52" s="4">
        <v>1</v>
      </c>
      <c r="BA52" s="7">
        <v>1</v>
      </c>
    </row>
    <row r="53" spans="1:53" ht="12.75" x14ac:dyDescent="0.2">
      <c r="A53" s="6">
        <v>52</v>
      </c>
      <c r="B53" s="6">
        <v>34</v>
      </c>
      <c r="C53" s="6">
        <v>1</v>
      </c>
      <c r="D53" s="6">
        <v>0</v>
      </c>
      <c r="E53" s="6">
        <v>0</v>
      </c>
      <c r="F53" s="6">
        <v>1</v>
      </c>
      <c r="G53" s="6">
        <v>0</v>
      </c>
      <c r="H53" s="6">
        <v>0</v>
      </c>
      <c r="I53" s="6">
        <v>0</v>
      </c>
      <c r="J53" s="6">
        <v>7</v>
      </c>
      <c r="K53" s="6">
        <v>0</v>
      </c>
      <c r="L53" s="6">
        <v>4</v>
      </c>
      <c r="M53" s="6">
        <v>0</v>
      </c>
      <c r="N53" s="6">
        <v>1</v>
      </c>
      <c r="O53" s="6">
        <v>1</v>
      </c>
      <c r="P53" s="6">
        <v>37</v>
      </c>
      <c r="Q53" s="6">
        <v>0</v>
      </c>
      <c r="R53" s="6">
        <v>0</v>
      </c>
      <c r="S53" s="4">
        <v>1</v>
      </c>
      <c r="T53" s="4">
        <v>2</v>
      </c>
      <c r="U53" s="4">
        <v>2</v>
      </c>
      <c r="V53" s="4">
        <v>1</v>
      </c>
      <c r="W53" s="4">
        <v>1</v>
      </c>
      <c r="X53" s="4">
        <v>1</v>
      </c>
      <c r="Y53" s="4">
        <v>1</v>
      </c>
      <c r="Z53" s="4">
        <v>2</v>
      </c>
      <c r="AA53" s="4">
        <v>1</v>
      </c>
      <c r="AB53" s="4">
        <v>1</v>
      </c>
      <c r="AC53" s="4">
        <v>1</v>
      </c>
      <c r="AD53" s="4">
        <v>2</v>
      </c>
      <c r="AE53" s="4">
        <v>1</v>
      </c>
      <c r="AF53" s="4">
        <v>1</v>
      </c>
      <c r="AG53" s="4">
        <v>4</v>
      </c>
      <c r="AH53" s="4">
        <v>1</v>
      </c>
      <c r="AI53" s="4">
        <v>3</v>
      </c>
      <c r="AJ53" s="4">
        <v>2</v>
      </c>
      <c r="AK53" s="4">
        <v>1</v>
      </c>
      <c r="AL53" s="4">
        <v>1</v>
      </c>
      <c r="AM53" s="4">
        <v>1</v>
      </c>
      <c r="AN53" s="4">
        <v>1</v>
      </c>
      <c r="AO53" s="4">
        <v>1</v>
      </c>
      <c r="AP53" s="4">
        <v>1</v>
      </c>
      <c r="AQ53" s="4">
        <v>2</v>
      </c>
      <c r="AR53" s="4">
        <v>2</v>
      </c>
      <c r="AS53" s="4">
        <v>1</v>
      </c>
      <c r="AT53" s="4">
        <v>1</v>
      </c>
      <c r="AU53" s="4">
        <v>1</v>
      </c>
      <c r="AV53" s="4">
        <v>2</v>
      </c>
      <c r="AW53" s="4">
        <v>1</v>
      </c>
      <c r="AX53" s="4">
        <v>1</v>
      </c>
      <c r="AY53" s="4">
        <v>1</v>
      </c>
      <c r="AZ53" s="4">
        <v>1</v>
      </c>
      <c r="BA53" s="4">
        <v>1</v>
      </c>
    </row>
    <row r="54" spans="1:53" ht="12.75" x14ac:dyDescent="0.2">
      <c r="A54" s="16" t="s">
        <v>53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>
        <f>(S3+S4+S5+S6+S7+S8+S9+S10+S11+S12+S13+S14+S15+S16+S17+S18+S19+S20+S21+S22+S23+S24+S26+S27+S28+S29+S30+S31+S32+S33+S34+S35+S36+S37+S38+S39+S40+S41+S43+S45+S46+S48+S49+S50+S52+S53)/46</f>
        <v>2.1304347826086958</v>
      </c>
      <c r="T54" s="6">
        <f t="shared" ref="T54:BA54" si="0">SUM(T2:T53)/46</f>
        <v>2.152173913043478</v>
      </c>
      <c r="U54" s="6">
        <f t="shared" si="0"/>
        <v>2.1086956521739131</v>
      </c>
      <c r="V54" s="6">
        <f t="shared" si="0"/>
        <v>1.1521739130434783</v>
      </c>
      <c r="W54" s="6">
        <f t="shared" si="0"/>
        <v>1.8695652173913044</v>
      </c>
      <c r="X54" s="6">
        <f t="shared" si="0"/>
        <v>1.8478260869565217</v>
      </c>
      <c r="Y54" s="6">
        <f t="shared" si="0"/>
        <v>1.7608695652173914</v>
      </c>
      <c r="Z54" s="6">
        <f t="shared" si="0"/>
        <v>1.5217391304347827</v>
      </c>
      <c r="AA54" s="6">
        <f t="shared" si="0"/>
        <v>1.2391304347826086</v>
      </c>
      <c r="AB54" s="6">
        <f t="shared" si="0"/>
        <v>1.2391304347826086</v>
      </c>
      <c r="AC54" s="6">
        <f t="shared" si="0"/>
        <v>1.7391304347826086</v>
      </c>
      <c r="AD54" s="6">
        <f t="shared" si="0"/>
        <v>1.8695652173913044</v>
      </c>
      <c r="AE54" s="6">
        <f t="shared" si="0"/>
        <v>1.8478260869565217</v>
      </c>
      <c r="AF54" s="6">
        <f t="shared" si="0"/>
        <v>1.3913043478260869</v>
      </c>
      <c r="AG54" s="52">
        <f t="shared" si="0"/>
        <v>4.4347826086956523</v>
      </c>
      <c r="AH54" s="6">
        <f t="shared" si="0"/>
        <v>1.4782608695652173</v>
      </c>
      <c r="AI54" s="6">
        <f t="shared" si="0"/>
        <v>1.826086956521739</v>
      </c>
      <c r="AJ54" s="6">
        <f t="shared" si="0"/>
        <v>1.6086956521739131</v>
      </c>
      <c r="AK54" s="6">
        <f t="shared" si="0"/>
        <v>1.3695652173913044</v>
      </c>
      <c r="AL54" s="6">
        <f t="shared" si="0"/>
        <v>1.2391304347826086</v>
      </c>
      <c r="AM54" s="6">
        <f t="shared" si="0"/>
        <v>1.4782608695652173</v>
      </c>
      <c r="AN54" s="6">
        <f t="shared" si="0"/>
        <v>1.5</v>
      </c>
      <c r="AO54" s="6">
        <f t="shared" si="0"/>
        <v>1.5</v>
      </c>
      <c r="AP54" s="6">
        <f t="shared" si="0"/>
        <v>1.3043478260869565</v>
      </c>
      <c r="AQ54" s="6">
        <f t="shared" si="0"/>
        <v>1.7173913043478262</v>
      </c>
      <c r="AR54" s="6">
        <f t="shared" si="0"/>
        <v>1.2608695652173914</v>
      </c>
      <c r="AS54" s="6">
        <f t="shared" si="0"/>
        <v>1.2608695652173914</v>
      </c>
      <c r="AT54" s="6">
        <f t="shared" si="0"/>
        <v>1.2608695652173914</v>
      </c>
      <c r="AU54" s="6">
        <f t="shared" si="0"/>
        <v>1.3695652173913044</v>
      </c>
      <c r="AV54" s="6">
        <f t="shared" si="0"/>
        <v>1.673913043478261</v>
      </c>
      <c r="AW54" s="6">
        <f t="shared" si="0"/>
        <v>1.1521739130434783</v>
      </c>
      <c r="AX54" s="6">
        <f t="shared" si="0"/>
        <v>1.1086956521739131</v>
      </c>
      <c r="AY54" s="6">
        <f t="shared" si="0"/>
        <v>1.7391304347826086</v>
      </c>
      <c r="AZ54" s="6">
        <f t="shared" si="0"/>
        <v>1.9347826086956521</v>
      </c>
      <c r="BA54" s="6">
        <f t="shared" si="0"/>
        <v>1.4347826086956521</v>
      </c>
    </row>
    <row r="55" spans="1:53" ht="12.75" x14ac:dyDescent="0.2">
      <c r="A55" s="16" t="s">
        <v>54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>
        <f>(1-(S54-1)/3)*100</f>
        <v>62.318840579710134</v>
      </c>
      <c r="T55" s="6">
        <f t="shared" ref="T55:BA55" si="1">(1-(T54-1)/3)*100</f>
        <v>61.594202898550733</v>
      </c>
      <c r="U55" s="6">
        <f t="shared" si="1"/>
        <v>63.043478260869556</v>
      </c>
      <c r="V55" s="6">
        <f t="shared" si="1"/>
        <v>94.927536231884062</v>
      </c>
      <c r="W55" s="6">
        <f t="shared" si="1"/>
        <v>71.014492753623188</v>
      </c>
      <c r="X55" s="6">
        <f t="shared" si="1"/>
        <v>71.739130434782624</v>
      </c>
      <c r="Y55" s="6">
        <f t="shared" si="1"/>
        <v>74.637681159420282</v>
      </c>
      <c r="Z55" s="6">
        <f t="shared" si="1"/>
        <v>82.608695652173907</v>
      </c>
      <c r="AA55" s="6">
        <f t="shared" si="1"/>
        <v>92.028985507246375</v>
      </c>
      <c r="AB55" s="6">
        <f t="shared" si="1"/>
        <v>92.028985507246375</v>
      </c>
      <c r="AC55" s="6">
        <f t="shared" si="1"/>
        <v>75.362318840579718</v>
      </c>
      <c r="AD55" s="6">
        <f t="shared" si="1"/>
        <v>71.014492753623188</v>
      </c>
      <c r="AE55" s="6">
        <f t="shared" si="1"/>
        <v>71.739130434782624</v>
      </c>
      <c r="AF55" s="6">
        <f t="shared" si="1"/>
        <v>86.956521739130437</v>
      </c>
      <c r="AG55" s="52">
        <f>(1-(AG54-1)/6)*100</f>
        <v>42.753623188405797</v>
      </c>
      <c r="AH55" s="6">
        <f t="shared" si="1"/>
        <v>84.057971014492765</v>
      </c>
      <c r="AI55" s="6">
        <f t="shared" si="1"/>
        <v>72.463768115942045</v>
      </c>
      <c r="AJ55" s="6">
        <f t="shared" si="1"/>
        <v>79.710144927536234</v>
      </c>
      <c r="AK55" s="6">
        <f t="shared" si="1"/>
        <v>87.681159420289859</v>
      </c>
      <c r="AL55" s="6">
        <f t="shared" si="1"/>
        <v>92.028985507246375</v>
      </c>
      <c r="AM55" s="6">
        <f t="shared" si="1"/>
        <v>84.057971014492765</v>
      </c>
      <c r="AN55" s="6">
        <f t="shared" si="1"/>
        <v>83.333333333333343</v>
      </c>
      <c r="AO55" s="6">
        <f t="shared" si="1"/>
        <v>83.333333333333343</v>
      </c>
      <c r="AP55" s="6">
        <f t="shared" si="1"/>
        <v>89.85507246376811</v>
      </c>
      <c r="AQ55" s="6">
        <f t="shared" si="1"/>
        <v>76.086956521739125</v>
      </c>
      <c r="AR55" s="6">
        <f t="shared" si="1"/>
        <v>91.304347826086953</v>
      </c>
      <c r="AS55" s="6">
        <f t="shared" si="1"/>
        <v>91.304347826086953</v>
      </c>
      <c r="AT55" s="6">
        <f t="shared" si="1"/>
        <v>91.304347826086953</v>
      </c>
      <c r="AU55" s="6">
        <f t="shared" si="1"/>
        <v>87.681159420289859</v>
      </c>
      <c r="AV55" s="6">
        <f t="shared" si="1"/>
        <v>77.536231884057969</v>
      </c>
      <c r="AW55" s="6">
        <f t="shared" si="1"/>
        <v>94.927536231884062</v>
      </c>
      <c r="AX55" s="6">
        <f t="shared" si="1"/>
        <v>96.376811594202891</v>
      </c>
      <c r="AY55" s="6">
        <f t="shared" si="1"/>
        <v>75.362318840579718</v>
      </c>
      <c r="AZ55" s="6">
        <f t="shared" si="1"/>
        <v>68.840579710144922</v>
      </c>
      <c r="BA55" s="6">
        <f t="shared" si="1"/>
        <v>85.507246376811594</v>
      </c>
    </row>
    <row r="56" spans="1:53" ht="12.75" x14ac:dyDescent="0.2">
      <c r="A56" s="16" t="s">
        <v>55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>
        <f>((S54-1)/3)*100</f>
        <v>37.681159420289859</v>
      </c>
      <c r="T56" s="6">
        <f t="shared" ref="T56:BA56" si="2">((T54-1)/3)*100</f>
        <v>38.405797101449267</v>
      </c>
      <c r="U56" s="6">
        <f t="shared" si="2"/>
        <v>36.956521739130437</v>
      </c>
      <c r="V56" s="6">
        <f t="shared" si="2"/>
        <v>5.0724637681159424</v>
      </c>
      <c r="W56" s="6">
        <f t="shared" si="2"/>
        <v>28.985507246376812</v>
      </c>
      <c r="X56" s="6">
        <f t="shared" si="2"/>
        <v>28.260869565217391</v>
      </c>
      <c r="Y56" s="6">
        <f t="shared" si="2"/>
        <v>25.362318840579711</v>
      </c>
      <c r="Z56" s="6">
        <f t="shared" si="2"/>
        <v>17.39130434782609</v>
      </c>
      <c r="AA56" s="6">
        <f t="shared" si="2"/>
        <v>7.9710144927536213</v>
      </c>
      <c r="AB56" s="6">
        <f t="shared" si="2"/>
        <v>7.9710144927536213</v>
      </c>
      <c r="AC56" s="6">
        <f t="shared" si="2"/>
        <v>24.637681159420289</v>
      </c>
      <c r="AD56" s="6">
        <f t="shared" si="2"/>
        <v>28.985507246376812</v>
      </c>
      <c r="AE56" s="6">
        <f t="shared" si="2"/>
        <v>28.260869565217391</v>
      </c>
      <c r="AF56" s="6">
        <f t="shared" si="2"/>
        <v>13.043478260869565</v>
      </c>
      <c r="AG56" s="52">
        <f>((AG54-1)/6)*100</f>
        <v>57.246376811594203</v>
      </c>
      <c r="AH56" s="6">
        <f t="shared" si="2"/>
        <v>15.942028985507243</v>
      </c>
      <c r="AI56" s="6">
        <f t="shared" si="2"/>
        <v>27.536231884057965</v>
      </c>
      <c r="AJ56" s="6">
        <f t="shared" si="2"/>
        <v>20.289855072463769</v>
      </c>
      <c r="AK56" s="6">
        <f t="shared" si="2"/>
        <v>12.318840579710148</v>
      </c>
      <c r="AL56" s="6">
        <f t="shared" si="2"/>
        <v>7.9710144927536213</v>
      </c>
      <c r="AM56" s="6">
        <f t="shared" si="2"/>
        <v>15.942028985507243</v>
      </c>
      <c r="AN56" s="6">
        <f t="shared" si="2"/>
        <v>16.666666666666664</v>
      </c>
      <c r="AO56" s="6">
        <f t="shared" si="2"/>
        <v>16.666666666666664</v>
      </c>
      <c r="AP56" s="6">
        <f t="shared" si="2"/>
        <v>10.144927536231885</v>
      </c>
      <c r="AQ56" s="6">
        <f t="shared" si="2"/>
        <v>23.913043478260875</v>
      </c>
      <c r="AR56" s="6">
        <f t="shared" si="2"/>
        <v>8.6956521739130448</v>
      </c>
      <c r="AS56" s="6">
        <f t="shared" si="2"/>
        <v>8.6956521739130448</v>
      </c>
      <c r="AT56" s="6">
        <f t="shared" si="2"/>
        <v>8.6956521739130448</v>
      </c>
      <c r="AU56" s="6">
        <f t="shared" si="2"/>
        <v>12.318840579710148</v>
      </c>
      <c r="AV56" s="6">
        <f t="shared" si="2"/>
        <v>22.463768115942031</v>
      </c>
      <c r="AW56" s="6">
        <f t="shared" si="2"/>
        <v>5.0724637681159424</v>
      </c>
      <c r="AX56" s="6">
        <f t="shared" si="2"/>
        <v>3.6231884057971029</v>
      </c>
      <c r="AY56" s="6">
        <f t="shared" si="2"/>
        <v>24.637681159420289</v>
      </c>
      <c r="AZ56" s="6">
        <f t="shared" si="2"/>
        <v>31.159420289855071</v>
      </c>
      <c r="BA56" s="6">
        <f t="shared" si="2"/>
        <v>14.492753623188403</v>
      </c>
    </row>
    <row r="57" spans="1:53" ht="12.75" x14ac:dyDescent="0.2">
      <c r="A57" s="16" t="s">
        <v>56</v>
      </c>
      <c r="S57" s="6">
        <f>((S54-1)/3)*100</f>
        <v>37.681159420289859</v>
      </c>
      <c r="T57" s="6">
        <f t="shared" ref="T57:BA57" si="3">((T54-1)/3)*100</f>
        <v>38.405797101449267</v>
      </c>
      <c r="U57" s="6">
        <f t="shared" si="3"/>
        <v>36.956521739130437</v>
      </c>
      <c r="V57" s="6">
        <f t="shared" si="3"/>
        <v>5.0724637681159424</v>
      </c>
      <c r="W57" s="6">
        <f t="shared" si="3"/>
        <v>28.985507246376812</v>
      </c>
      <c r="X57" s="6">
        <f t="shared" si="3"/>
        <v>28.260869565217391</v>
      </c>
      <c r="Y57" s="6">
        <f t="shared" si="3"/>
        <v>25.362318840579711</v>
      </c>
      <c r="Z57" s="6">
        <f t="shared" si="3"/>
        <v>17.39130434782609</v>
      </c>
      <c r="AA57" s="6">
        <f t="shared" si="3"/>
        <v>7.9710144927536213</v>
      </c>
      <c r="AB57" s="6">
        <f t="shared" si="3"/>
        <v>7.9710144927536213</v>
      </c>
      <c r="AC57" s="6">
        <f t="shared" si="3"/>
        <v>24.637681159420289</v>
      </c>
      <c r="AD57" s="6">
        <f t="shared" si="3"/>
        <v>28.985507246376812</v>
      </c>
      <c r="AE57" s="6">
        <f t="shared" si="3"/>
        <v>28.260869565217391</v>
      </c>
      <c r="AF57" s="6">
        <f t="shared" si="3"/>
        <v>13.043478260869565</v>
      </c>
      <c r="AG57" s="52">
        <f>((AG54-1)/6)*100</f>
        <v>57.246376811594203</v>
      </c>
      <c r="AH57" s="6">
        <f t="shared" si="3"/>
        <v>15.942028985507243</v>
      </c>
      <c r="AI57" s="6">
        <f t="shared" si="3"/>
        <v>27.536231884057965</v>
      </c>
      <c r="AJ57" s="6">
        <f t="shared" si="3"/>
        <v>20.289855072463769</v>
      </c>
      <c r="AK57" s="6">
        <f t="shared" si="3"/>
        <v>12.318840579710148</v>
      </c>
      <c r="AL57" s="6">
        <f t="shared" si="3"/>
        <v>7.9710144927536213</v>
      </c>
      <c r="AM57" s="6">
        <f t="shared" si="3"/>
        <v>15.942028985507243</v>
      </c>
      <c r="AN57" s="6">
        <f t="shared" si="3"/>
        <v>16.666666666666664</v>
      </c>
      <c r="AO57" s="6">
        <f t="shared" si="3"/>
        <v>16.666666666666664</v>
      </c>
      <c r="AP57" s="6">
        <f t="shared" si="3"/>
        <v>10.144927536231885</v>
      </c>
      <c r="AQ57" s="6">
        <f t="shared" si="3"/>
        <v>23.913043478260875</v>
      </c>
      <c r="AR57" s="6">
        <f t="shared" si="3"/>
        <v>8.6956521739130448</v>
      </c>
      <c r="AS57" s="6">
        <f t="shared" si="3"/>
        <v>8.6956521739130448</v>
      </c>
      <c r="AT57" s="6">
        <f t="shared" si="3"/>
        <v>8.6956521739130448</v>
      </c>
      <c r="AU57" s="6">
        <f t="shared" si="3"/>
        <v>12.318840579710148</v>
      </c>
      <c r="AV57" s="6">
        <f t="shared" si="3"/>
        <v>22.463768115942031</v>
      </c>
      <c r="AW57" s="6">
        <f t="shared" si="3"/>
        <v>5.0724637681159424</v>
      </c>
      <c r="AX57" s="6">
        <f t="shared" si="3"/>
        <v>3.6231884057971029</v>
      </c>
      <c r="AY57" s="6">
        <f t="shared" si="3"/>
        <v>24.637681159420289</v>
      </c>
      <c r="AZ57" s="6">
        <f t="shared" si="3"/>
        <v>31.159420289855071</v>
      </c>
      <c r="BA57" s="6">
        <f t="shared" si="3"/>
        <v>14.492753623188403</v>
      </c>
    </row>
    <row r="58" spans="1:53" ht="12.75" x14ac:dyDescent="0.2">
      <c r="A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</row>
    <row r="59" spans="1:53" ht="12.75" x14ac:dyDescent="0.2">
      <c r="A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</row>
    <row r="60" spans="1:53" ht="12.75" x14ac:dyDescent="0.2">
      <c r="A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</row>
    <row r="61" spans="1:53" ht="12.75" x14ac:dyDescent="0.2">
      <c r="A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</row>
    <row r="62" spans="1:53" ht="12.75" x14ac:dyDescent="0.2">
      <c r="A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</row>
    <row r="63" spans="1:53" ht="12.75" x14ac:dyDescent="0.2">
      <c r="A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</row>
    <row r="64" spans="1:53" ht="12.75" x14ac:dyDescent="0.2">
      <c r="A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</row>
    <row r="65" spans="1:53" ht="12.75" x14ac:dyDescent="0.2">
      <c r="A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</row>
    <row r="66" spans="1:53" ht="12.75" x14ac:dyDescent="0.2">
      <c r="A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</row>
    <row r="67" spans="1:53" ht="12.75" x14ac:dyDescent="0.2">
      <c r="A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</row>
    <row r="68" spans="1:53" ht="12.75" x14ac:dyDescent="0.2">
      <c r="A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</row>
    <row r="69" spans="1:53" ht="12.75" x14ac:dyDescent="0.2">
      <c r="A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</row>
    <row r="70" spans="1:53" ht="12.75" x14ac:dyDescent="0.2">
      <c r="A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</row>
    <row r="71" spans="1:53" ht="12.75" x14ac:dyDescent="0.2">
      <c r="A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</row>
    <row r="72" spans="1:53" ht="12.75" x14ac:dyDescent="0.2">
      <c r="A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</row>
    <row r="73" spans="1:53" ht="12.75" x14ac:dyDescent="0.2">
      <c r="A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</row>
    <row r="74" spans="1:53" ht="12.75" x14ac:dyDescent="0.2">
      <c r="A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</row>
    <row r="75" spans="1:53" ht="12.75" x14ac:dyDescent="0.2">
      <c r="A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</row>
    <row r="76" spans="1:53" ht="12.75" x14ac:dyDescent="0.2">
      <c r="A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</row>
    <row r="77" spans="1:53" ht="12.75" x14ac:dyDescent="0.2">
      <c r="A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</row>
    <row r="78" spans="1:53" ht="12.75" x14ac:dyDescent="0.2">
      <c r="A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</row>
    <row r="79" spans="1:53" ht="12.75" x14ac:dyDescent="0.2">
      <c r="A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</row>
    <row r="80" spans="1:53" ht="12.75" x14ac:dyDescent="0.2">
      <c r="A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</row>
    <row r="81" spans="1:53" ht="12.75" x14ac:dyDescent="0.2">
      <c r="A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</row>
    <row r="82" spans="1:53" ht="12.75" x14ac:dyDescent="0.2">
      <c r="A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</row>
    <row r="83" spans="1:53" ht="12.75" x14ac:dyDescent="0.2">
      <c r="A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</row>
    <row r="84" spans="1:53" ht="12.75" x14ac:dyDescent="0.2">
      <c r="A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</row>
    <row r="85" spans="1:53" ht="12.75" x14ac:dyDescent="0.2">
      <c r="A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</row>
    <row r="86" spans="1:53" ht="12.75" x14ac:dyDescent="0.2">
      <c r="A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</row>
    <row r="87" spans="1:53" ht="12.75" x14ac:dyDescent="0.2">
      <c r="A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</row>
    <row r="88" spans="1:53" ht="12.75" x14ac:dyDescent="0.2">
      <c r="A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</row>
    <row r="89" spans="1:53" ht="12.75" x14ac:dyDescent="0.2">
      <c r="A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</row>
    <row r="90" spans="1:53" ht="12.75" x14ac:dyDescent="0.2">
      <c r="A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2.75" x14ac:dyDescent="0.2">
      <c r="A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12.75" x14ac:dyDescent="0.2">
      <c r="A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</row>
    <row r="93" spans="1:53" ht="12.75" x14ac:dyDescent="0.2">
      <c r="A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</row>
    <row r="94" spans="1:53" ht="12.75" x14ac:dyDescent="0.2">
      <c r="A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</row>
    <row r="95" spans="1:53" ht="12.75" x14ac:dyDescent="0.2">
      <c r="A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</row>
    <row r="96" spans="1:53" ht="12.75" x14ac:dyDescent="0.2">
      <c r="A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</row>
    <row r="97" spans="1:53" ht="12.75" x14ac:dyDescent="0.2">
      <c r="A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</row>
    <row r="98" spans="1:53" ht="12.75" x14ac:dyDescent="0.2">
      <c r="A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</row>
    <row r="99" spans="1:53" ht="12.75" x14ac:dyDescent="0.2">
      <c r="A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</row>
    <row r="100" spans="1:53" ht="12.75" x14ac:dyDescent="0.2">
      <c r="A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</row>
    <row r="101" spans="1:53" ht="12.75" x14ac:dyDescent="0.2">
      <c r="A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</row>
    <row r="102" spans="1:53" ht="12.75" x14ac:dyDescent="0.2">
      <c r="A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</row>
    <row r="103" spans="1:53" ht="12.75" x14ac:dyDescent="0.2">
      <c r="A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</row>
    <row r="104" spans="1:53" ht="12.75" x14ac:dyDescent="0.2">
      <c r="A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</row>
    <row r="105" spans="1:53" ht="12.75" x14ac:dyDescent="0.2">
      <c r="A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</row>
    <row r="106" spans="1:53" ht="12.75" x14ac:dyDescent="0.2">
      <c r="A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</row>
    <row r="107" spans="1:53" ht="12.75" x14ac:dyDescent="0.2">
      <c r="A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</row>
    <row r="108" spans="1:53" ht="12.75" x14ac:dyDescent="0.2">
      <c r="A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</row>
    <row r="109" spans="1:53" ht="12.75" x14ac:dyDescent="0.2">
      <c r="A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</row>
    <row r="110" spans="1:53" ht="12.75" x14ac:dyDescent="0.2">
      <c r="A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</row>
    <row r="111" spans="1:53" ht="12.75" x14ac:dyDescent="0.2">
      <c r="A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</row>
    <row r="112" spans="1:53" ht="12.75" x14ac:dyDescent="0.2">
      <c r="A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</row>
    <row r="113" spans="1:53" ht="12.75" x14ac:dyDescent="0.2">
      <c r="A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</row>
    <row r="114" spans="1:53" ht="12.75" x14ac:dyDescent="0.2">
      <c r="A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</row>
    <row r="115" spans="1:53" ht="12.75" x14ac:dyDescent="0.2">
      <c r="A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</row>
    <row r="116" spans="1:53" ht="12.75" x14ac:dyDescent="0.2">
      <c r="A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</row>
    <row r="117" spans="1:53" ht="12.75" x14ac:dyDescent="0.2">
      <c r="A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</row>
    <row r="118" spans="1:53" ht="12.75" x14ac:dyDescent="0.2">
      <c r="A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</row>
    <row r="119" spans="1:53" ht="12.75" x14ac:dyDescent="0.2">
      <c r="A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</row>
    <row r="120" spans="1:53" ht="12.75" x14ac:dyDescent="0.2">
      <c r="A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</row>
    <row r="121" spans="1:53" ht="12.75" x14ac:dyDescent="0.2">
      <c r="A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</row>
    <row r="122" spans="1:53" ht="12.75" x14ac:dyDescent="0.2">
      <c r="A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</row>
    <row r="123" spans="1:53" ht="12.75" x14ac:dyDescent="0.2">
      <c r="A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</row>
    <row r="124" spans="1:53" ht="12.75" x14ac:dyDescent="0.2">
      <c r="A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</row>
    <row r="125" spans="1:53" ht="12.75" x14ac:dyDescent="0.2">
      <c r="A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</row>
    <row r="126" spans="1:53" ht="12.75" x14ac:dyDescent="0.2">
      <c r="A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</row>
    <row r="127" spans="1:53" ht="12.75" x14ac:dyDescent="0.2">
      <c r="A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</row>
    <row r="128" spans="1:53" ht="12.75" x14ac:dyDescent="0.2">
      <c r="A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</row>
    <row r="129" spans="1:53" ht="12.75" x14ac:dyDescent="0.2">
      <c r="A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</row>
    <row r="130" spans="1:53" ht="12.75" x14ac:dyDescent="0.2">
      <c r="A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</row>
    <row r="131" spans="1:53" ht="12.75" x14ac:dyDescent="0.2">
      <c r="A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</row>
    <row r="132" spans="1:53" ht="12.75" x14ac:dyDescent="0.2">
      <c r="A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</row>
    <row r="133" spans="1:53" ht="12.75" x14ac:dyDescent="0.2">
      <c r="A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</row>
    <row r="134" spans="1:53" ht="12.75" x14ac:dyDescent="0.2">
      <c r="A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</row>
    <row r="135" spans="1:53" ht="12.75" x14ac:dyDescent="0.2">
      <c r="A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</row>
    <row r="136" spans="1:53" ht="12.75" x14ac:dyDescent="0.2">
      <c r="A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</row>
    <row r="137" spans="1:53" ht="12.75" x14ac:dyDescent="0.2">
      <c r="A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</row>
    <row r="138" spans="1:53" ht="12.75" x14ac:dyDescent="0.2">
      <c r="A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</row>
    <row r="139" spans="1:53" ht="12.75" x14ac:dyDescent="0.2">
      <c r="A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</row>
    <row r="140" spans="1:53" ht="12.75" x14ac:dyDescent="0.2">
      <c r="A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</row>
    <row r="141" spans="1:53" ht="12.75" x14ac:dyDescent="0.2">
      <c r="A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</row>
    <row r="142" spans="1:53" ht="12.75" x14ac:dyDescent="0.2">
      <c r="A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</row>
    <row r="143" spans="1:53" ht="12.75" x14ac:dyDescent="0.2">
      <c r="A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</row>
    <row r="144" spans="1:53" ht="12.75" x14ac:dyDescent="0.2">
      <c r="A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</row>
    <row r="145" spans="1:53" ht="12.75" x14ac:dyDescent="0.2">
      <c r="A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</row>
    <row r="146" spans="1:53" ht="12.75" x14ac:dyDescent="0.2">
      <c r="A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</row>
    <row r="147" spans="1:53" ht="12.75" x14ac:dyDescent="0.2">
      <c r="A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</row>
    <row r="148" spans="1:53" ht="12.75" x14ac:dyDescent="0.2">
      <c r="A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</row>
    <row r="149" spans="1:53" ht="12.75" x14ac:dyDescent="0.2">
      <c r="A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</row>
    <row r="150" spans="1:53" ht="12.75" x14ac:dyDescent="0.2">
      <c r="A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</row>
    <row r="151" spans="1:53" ht="12.75" x14ac:dyDescent="0.2">
      <c r="A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</row>
    <row r="152" spans="1:53" ht="12.75" x14ac:dyDescent="0.2">
      <c r="A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</row>
    <row r="153" spans="1:53" ht="12.75" x14ac:dyDescent="0.2">
      <c r="A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</row>
    <row r="154" spans="1:53" ht="12.75" x14ac:dyDescent="0.2">
      <c r="A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</row>
    <row r="155" spans="1:53" ht="12.75" x14ac:dyDescent="0.2">
      <c r="A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</row>
    <row r="156" spans="1:53" ht="12.75" x14ac:dyDescent="0.2">
      <c r="A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</row>
    <row r="157" spans="1:53" ht="12.75" x14ac:dyDescent="0.2">
      <c r="A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</row>
    <row r="158" spans="1:53" ht="12.75" x14ac:dyDescent="0.2">
      <c r="A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</row>
    <row r="159" spans="1:53" ht="12.75" x14ac:dyDescent="0.2">
      <c r="A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</row>
    <row r="160" spans="1:53" ht="12.75" x14ac:dyDescent="0.2">
      <c r="A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</row>
    <row r="161" spans="1:53" ht="12.75" x14ac:dyDescent="0.2">
      <c r="A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</row>
    <row r="162" spans="1:53" ht="12.75" x14ac:dyDescent="0.2">
      <c r="A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</row>
    <row r="163" spans="1:53" ht="12.75" x14ac:dyDescent="0.2">
      <c r="A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</row>
    <row r="164" spans="1:53" ht="12.75" x14ac:dyDescent="0.2">
      <c r="A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</row>
    <row r="165" spans="1:53" ht="12.75" x14ac:dyDescent="0.2">
      <c r="A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</row>
    <row r="166" spans="1:53" ht="12.75" x14ac:dyDescent="0.2">
      <c r="A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</row>
    <row r="167" spans="1:53" ht="12.75" x14ac:dyDescent="0.2">
      <c r="A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</row>
    <row r="168" spans="1:53" ht="12.75" x14ac:dyDescent="0.2">
      <c r="A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</row>
    <row r="169" spans="1:53" ht="12.75" x14ac:dyDescent="0.2">
      <c r="A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</row>
    <row r="170" spans="1:53" ht="12.75" x14ac:dyDescent="0.2">
      <c r="A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</row>
    <row r="171" spans="1:53" ht="12.75" x14ac:dyDescent="0.2">
      <c r="A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</row>
    <row r="172" spans="1:53" ht="12.75" x14ac:dyDescent="0.2">
      <c r="A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</row>
    <row r="173" spans="1:53" ht="12.75" x14ac:dyDescent="0.2">
      <c r="A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</row>
    <row r="174" spans="1:53" ht="12.75" x14ac:dyDescent="0.2">
      <c r="A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</row>
    <row r="175" spans="1:53" ht="12.75" x14ac:dyDescent="0.2">
      <c r="A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</row>
    <row r="176" spans="1:53" ht="12.75" x14ac:dyDescent="0.2">
      <c r="A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</row>
    <row r="177" spans="1:53" ht="12.75" x14ac:dyDescent="0.2">
      <c r="A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</row>
    <row r="178" spans="1:53" ht="12.75" x14ac:dyDescent="0.2">
      <c r="A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</row>
    <row r="179" spans="1:53" ht="12.75" x14ac:dyDescent="0.2">
      <c r="A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</row>
    <row r="180" spans="1:53" ht="12.75" x14ac:dyDescent="0.2">
      <c r="A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</row>
    <row r="181" spans="1:53" ht="12.75" x14ac:dyDescent="0.2">
      <c r="A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</row>
    <row r="182" spans="1:53" ht="12.75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</row>
    <row r="183" spans="1:53" ht="12.75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</row>
    <row r="184" spans="1:53" ht="12.75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</row>
    <row r="185" spans="1:53" ht="12.75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</row>
    <row r="186" spans="1:53" ht="12.75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</row>
    <row r="187" spans="1:53" ht="12.75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</row>
    <row r="188" spans="1:53" ht="12.75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</row>
    <row r="189" spans="1:53" ht="12.75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</row>
    <row r="190" spans="1:53" ht="12.75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</row>
    <row r="191" spans="1:53" ht="12.75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</row>
    <row r="192" spans="1:53" ht="12.75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</row>
    <row r="193" spans="1:36" ht="12.75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</row>
    <row r="194" spans="1:36" ht="12.75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</row>
    <row r="195" spans="1:36" ht="12.75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</row>
    <row r="196" spans="1:36" ht="12.75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</row>
    <row r="197" spans="1:36" ht="12.75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</row>
    <row r="198" spans="1:36" ht="12.75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</row>
    <row r="199" spans="1:36" ht="12.75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</row>
    <row r="200" spans="1:36" ht="12.75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</row>
    <row r="201" spans="1:36" ht="12.75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</row>
    <row r="202" spans="1:36" ht="12.75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</row>
    <row r="203" spans="1:36" ht="12.75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</row>
    <row r="204" spans="1:36" ht="12.75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</row>
    <row r="205" spans="1:36" ht="12.75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</row>
    <row r="206" spans="1:36" ht="12.75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</row>
    <row r="207" spans="1:36" ht="12.75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</row>
    <row r="208" spans="1:36" ht="12.75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</row>
    <row r="209" spans="1:36" ht="12.75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</row>
    <row r="210" spans="1:36" ht="12.75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</row>
    <row r="211" spans="1:36" ht="12.75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</row>
    <row r="212" spans="1:36" ht="12.75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</row>
    <row r="213" spans="1:36" ht="12.75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</row>
    <row r="214" spans="1:36" ht="12.75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</row>
    <row r="215" spans="1:36" ht="12.75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</row>
    <row r="216" spans="1:36" ht="12.75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</row>
    <row r="217" spans="1:36" ht="12.75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</row>
    <row r="218" spans="1:36" ht="12.75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</row>
    <row r="219" spans="1:36" ht="12.75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</row>
    <row r="220" spans="1:36" ht="12.75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</row>
    <row r="221" spans="1:36" ht="12.75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</row>
    <row r="222" spans="1:36" ht="12.75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</row>
    <row r="223" spans="1:36" ht="12.75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</row>
    <row r="224" spans="1:36" ht="12.75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</row>
    <row r="225" spans="1:36" ht="12.75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</row>
    <row r="226" spans="1:36" ht="12.75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</row>
    <row r="227" spans="1:36" ht="12.75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</row>
    <row r="228" spans="1:36" ht="12.75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</row>
    <row r="229" spans="1:36" ht="12.75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</row>
    <row r="230" spans="1:36" ht="12.75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</row>
    <row r="231" spans="1:36" ht="12.75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</row>
    <row r="232" spans="1:36" ht="12.75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</row>
    <row r="233" spans="1:36" ht="12.75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</row>
    <row r="234" spans="1:36" ht="12.75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</row>
    <row r="235" spans="1:36" ht="12.75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</row>
    <row r="236" spans="1:36" ht="12.75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</row>
    <row r="237" spans="1:36" ht="12.75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</row>
    <row r="238" spans="1:36" ht="12.75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</row>
    <row r="239" spans="1:36" ht="12.75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</row>
    <row r="240" spans="1:36" ht="12.75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</row>
    <row r="241" spans="1:36" ht="12.75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</row>
    <row r="242" spans="1:36" ht="12.75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</row>
    <row r="243" spans="1:36" ht="12.75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</row>
    <row r="244" spans="1:36" ht="12.75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</row>
    <row r="245" spans="1:36" ht="12.75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</row>
    <row r="246" spans="1:36" ht="12.75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</row>
    <row r="247" spans="1:36" ht="12.75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</row>
    <row r="248" spans="1:36" ht="12.75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</row>
    <row r="249" spans="1:36" ht="12.75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</row>
    <row r="250" spans="1:36" ht="12.75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</row>
    <row r="251" spans="1:36" ht="12.75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</row>
    <row r="252" spans="1:36" ht="12.75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</row>
    <row r="253" spans="1:36" ht="12.75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</row>
    <row r="254" spans="1:36" ht="12.75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</row>
    <row r="255" spans="1:36" ht="12.75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</row>
    <row r="256" spans="1:36" ht="12.75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</row>
    <row r="257" spans="1:36" ht="12.75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</row>
    <row r="258" spans="1:36" ht="12.75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</row>
    <row r="259" spans="1:36" ht="12.75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</row>
    <row r="260" spans="1:36" ht="12.75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</row>
    <row r="261" spans="1:36" ht="12.75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</row>
    <row r="262" spans="1:36" ht="12.75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</row>
    <row r="263" spans="1:36" ht="12.75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</row>
    <row r="264" spans="1:36" ht="12.75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</row>
    <row r="265" spans="1:36" ht="12.75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</row>
    <row r="266" spans="1:36" ht="12.75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</row>
    <row r="267" spans="1:36" ht="12.75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</row>
    <row r="268" spans="1:36" ht="12.75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</row>
    <row r="269" spans="1:36" ht="12.75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</row>
    <row r="270" spans="1:36" ht="12.75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</row>
    <row r="271" spans="1:36" ht="12.75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</row>
    <row r="272" spans="1:36" ht="12.75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</row>
    <row r="273" spans="1:36" ht="12.75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</row>
    <row r="274" spans="1:36" ht="12.75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</row>
    <row r="275" spans="1:36" ht="12.75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</row>
    <row r="276" spans="1:36" ht="12.75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</row>
    <row r="277" spans="1:36" ht="12.75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</row>
    <row r="278" spans="1:36" ht="12.75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</row>
    <row r="279" spans="1:36" ht="12.75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</row>
    <row r="280" spans="1:36" ht="12.75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</row>
    <row r="281" spans="1:36" ht="12.75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</row>
    <row r="282" spans="1:36" ht="12.75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</row>
    <row r="283" spans="1:36" ht="12.75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</row>
    <row r="284" spans="1:36" ht="12.75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</row>
    <row r="285" spans="1:36" ht="12.75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</row>
    <row r="286" spans="1:36" ht="12.75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</row>
    <row r="287" spans="1:36" ht="12.75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</row>
    <row r="288" spans="1:36" ht="12.75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</row>
    <row r="289" spans="1:36" ht="12.75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</row>
    <row r="290" spans="1:36" ht="12.75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</row>
    <row r="291" spans="1:36" ht="12.75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</row>
    <row r="292" spans="1:36" ht="12.75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</row>
    <row r="293" spans="1:36" ht="12.75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</row>
    <row r="294" spans="1:36" ht="12.75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</row>
    <row r="295" spans="1:36" ht="12.75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</row>
    <row r="296" spans="1:36" ht="12.75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</row>
    <row r="297" spans="1:36" ht="12.75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</row>
    <row r="298" spans="1:36" ht="12.75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</row>
    <row r="299" spans="1:36" ht="12.75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</row>
    <row r="300" spans="1:36" ht="12.75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</row>
    <row r="301" spans="1:36" ht="12.75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</row>
    <row r="302" spans="1:36" ht="12.75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</row>
    <row r="303" spans="1:36" ht="12.75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</row>
    <row r="304" spans="1:36" ht="12.75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</row>
    <row r="305" spans="1:36" ht="12.75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</row>
    <row r="306" spans="1:36" ht="12.75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</row>
    <row r="307" spans="1:36" ht="12.75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</row>
    <row r="308" spans="1:36" ht="12.75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</row>
    <row r="309" spans="1:36" ht="12.75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</row>
    <row r="310" spans="1:36" ht="12.75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</row>
    <row r="311" spans="1:36" ht="12.75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</row>
    <row r="312" spans="1:36" ht="12.75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</row>
    <row r="313" spans="1:36" ht="12.75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</row>
    <row r="314" spans="1:36" ht="12.75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</row>
    <row r="315" spans="1:36" ht="12.75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</row>
    <row r="316" spans="1:36" ht="12.75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</row>
    <row r="317" spans="1:36" ht="12.75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</row>
    <row r="318" spans="1:36" ht="12.75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</row>
    <row r="319" spans="1:36" ht="12.75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</row>
    <row r="320" spans="1:36" ht="12.75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</row>
    <row r="321" spans="1:36" ht="12.75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</row>
    <row r="322" spans="1:36" ht="12.75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</row>
    <row r="323" spans="1:36" ht="12.75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</row>
    <row r="324" spans="1:36" ht="12.75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</row>
    <row r="325" spans="1:36" ht="12.75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</row>
    <row r="326" spans="1:36" ht="12.75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</row>
    <row r="327" spans="1:36" ht="12.75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</row>
    <row r="328" spans="1:36" ht="12.75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</row>
    <row r="329" spans="1:36" ht="12.75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</row>
    <row r="330" spans="1:36" ht="12.75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</row>
    <row r="331" spans="1:36" ht="12.75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</row>
    <row r="332" spans="1:36" ht="12.75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</row>
    <row r="333" spans="1:36" ht="12.75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</row>
    <row r="334" spans="1:36" ht="12.75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</row>
    <row r="335" spans="1:36" ht="12.75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</row>
    <row r="336" spans="1:36" ht="12.75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</row>
    <row r="337" spans="1:36" ht="12.75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</row>
    <row r="338" spans="1:36" ht="12.75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</row>
    <row r="339" spans="1:36" ht="12.75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</row>
    <row r="340" spans="1:36" ht="12.75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</row>
    <row r="341" spans="1:36" ht="12.75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</row>
    <row r="342" spans="1:36" ht="12.75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</row>
    <row r="343" spans="1:36" ht="12.75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</row>
    <row r="344" spans="1:36" ht="12.75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</row>
    <row r="345" spans="1:36" ht="12.75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</row>
    <row r="346" spans="1:36" ht="12.75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</row>
    <row r="347" spans="1:36" ht="12.75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</row>
    <row r="348" spans="1:36" ht="12.75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</row>
    <row r="349" spans="1:36" ht="12.75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</row>
    <row r="350" spans="1:36" ht="12.75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</row>
    <row r="351" spans="1:36" ht="12.75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</row>
    <row r="352" spans="1:36" ht="12.75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</row>
    <row r="353" spans="1:36" ht="12.75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</row>
    <row r="354" spans="1:36" ht="12.75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</row>
    <row r="355" spans="1:36" ht="12.75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</row>
    <row r="356" spans="1:36" ht="12.75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</row>
    <row r="357" spans="1:36" ht="12.75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</row>
    <row r="358" spans="1:36" ht="12.75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</row>
    <row r="359" spans="1:36" ht="12.75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</row>
    <row r="360" spans="1:36" ht="12.75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</row>
    <row r="361" spans="1:36" ht="12.75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</row>
    <row r="362" spans="1:36" ht="12.75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</row>
    <row r="363" spans="1:36" ht="12.75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</row>
    <row r="364" spans="1:36" ht="12.75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</row>
    <row r="365" spans="1:36" ht="12.75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</row>
    <row r="366" spans="1:36" ht="12.75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</row>
    <row r="367" spans="1:36" ht="12.75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</row>
    <row r="368" spans="1:36" ht="12.75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</row>
    <row r="369" spans="1:36" ht="12.75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</row>
    <row r="370" spans="1:36" ht="12.75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</row>
    <row r="371" spans="1:36" ht="12.75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</row>
    <row r="372" spans="1:36" ht="12.75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</row>
    <row r="373" spans="1:36" ht="12.75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</row>
    <row r="374" spans="1:36" ht="12.75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</row>
    <row r="375" spans="1:36" ht="12.75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</row>
    <row r="376" spans="1:36" ht="12.75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</row>
    <row r="377" spans="1:36" ht="12.75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</row>
    <row r="378" spans="1:36" ht="12.75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</row>
    <row r="379" spans="1:36" ht="12.75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</row>
    <row r="380" spans="1:36" ht="12.75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</row>
    <row r="381" spans="1:36" ht="12.75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</row>
    <row r="382" spans="1:36" ht="12.75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</row>
    <row r="383" spans="1:36" ht="12.75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</row>
    <row r="384" spans="1:36" ht="12.75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</row>
    <row r="385" spans="1:36" ht="12.75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</row>
    <row r="386" spans="1:36" ht="12.75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</row>
    <row r="387" spans="1:36" ht="12.75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</row>
    <row r="388" spans="1:36" ht="12.75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</row>
    <row r="389" spans="1:36" ht="12.75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</row>
    <row r="390" spans="1:36" ht="12.75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</row>
    <row r="391" spans="1:36" ht="12.75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</row>
    <row r="392" spans="1:36" ht="12.75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</row>
    <row r="393" spans="1:36" ht="12.75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</row>
    <row r="394" spans="1:36" ht="12.75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</row>
    <row r="395" spans="1:36" ht="12.75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</row>
    <row r="396" spans="1:36" ht="12.75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</row>
    <row r="397" spans="1:36" ht="12.75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</row>
    <row r="398" spans="1:36" ht="12.75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</row>
    <row r="399" spans="1:36" ht="12.75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</row>
    <row r="400" spans="1:36" ht="12.75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</row>
    <row r="401" spans="1:36" ht="12.75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</row>
    <row r="402" spans="1:36" ht="12.75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</row>
    <row r="403" spans="1:36" ht="12.75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</row>
    <row r="404" spans="1:36" ht="12.75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</row>
    <row r="405" spans="1:36" ht="12.75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</row>
    <row r="406" spans="1:36" ht="12.75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</row>
    <row r="407" spans="1:36" ht="12.75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</row>
    <row r="408" spans="1:36" ht="12.75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</row>
    <row r="409" spans="1:36" ht="12.75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</row>
    <row r="410" spans="1:36" ht="12.75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</row>
    <row r="411" spans="1:36" ht="12.75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</row>
    <row r="412" spans="1:36" ht="12.75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</row>
    <row r="413" spans="1:36" ht="12.75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</row>
    <row r="414" spans="1:36" ht="12.75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</row>
    <row r="415" spans="1:36" ht="12.75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</row>
    <row r="416" spans="1:36" ht="12.75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</row>
    <row r="417" spans="1:36" ht="12.75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</row>
    <row r="418" spans="1:36" ht="12.75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</row>
    <row r="419" spans="1:36" ht="12.75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</row>
    <row r="420" spans="1:36" ht="12.75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</row>
    <row r="421" spans="1:36" ht="12.75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</row>
    <row r="422" spans="1:36" ht="12.75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</row>
    <row r="423" spans="1:36" ht="12.75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</row>
    <row r="424" spans="1:36" ht="12.75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</row>
    <row r="425" spans="1:36" ht="12.75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</row>
    <row r="426" spans="1:36" ht="12.75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</row>
    <row r="427" spans="1:36" ht="12.75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</row>
    <row r="428" spans="1:36" ht="12.75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</row>
    <row r="429" spans="1:36" ht="12.75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</row>
    <row r="430" spans="1:36" ht="12.75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</row>
    <row r="431" spans="1:36" ht="12.75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</row>
    <row r="432" spans="1:36" ht="12.75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</row>
    <row r="433" spans="1:36" ht="12.75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</row>
    <row r="434" spans="1:36" ht="12.75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</row>
    <row r="435" spans="1:36" ht="12.75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</row>
    <row r="436" spans="1:36" ht="12.75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</row>
    <row r="437" spans="1:36" ht="12.75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</row>
    <row r="438" spans="1:36" ht="12.75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</row>
    <row r="439" spans="1:36" ht="12.75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</row>
    <row r="440" spans="1:36" ht="12.75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</row>
    <row r="441" spans="1:36" ht="12.75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</row>
    <row r="442" spans="1:36" ht="12.75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</row>
    <row r="443" spans="1:36" ht="12.75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</row>
    <row r="444" spans="1:36" ht="12.75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</row>
    <row r="445" spans="1:36" ht="12.75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</row>
    <row r="446" spans="1:36" ht="12.75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</row>
    <row r="447" spans="1:36" ht="12.75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</row>
    <row r="448" spans="1:36" ht="12.75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</row>
    <row r="449" spans="1:36" ht="12.75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</row>
    <row r="450" spans="1:36" ht="12.75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</row>
    <row r="451" spans="1:36" ht="12.75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</row>
    <row r="452" spans="1:36" ht="12.75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</row>
    <row r="453" spans="1:36" ht="12.75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</row>
    <row r="454" spans="1:36" ht="12.75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</row>
    <row r="455" spans="1:36" ht="12.75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</row>
    <row r="456" spans="1:36" ht="12.75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</row>
    <row r="457" spans="1:36" ht="12.75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</row>
    <row r="458" spans="1:36" ht="12.75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</row>
    <row r="459" spans="1:36" ht="12.75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</row>
    <row r="460" spans="1:36" ht="12.75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</row>
    <row r="461" spans="1:36" ht="12.75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</row>
    <row r="462" spans="1:36" ht="12.75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</row>
    <row r="463" spans="1:36" ht="12.75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</row>
    <row r="464" spans="1:36" ht="12.75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</row>
    <row r="465" spans="1:36" ht="12.75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</row>
    <row r="466" spans="1:36" ht="12.75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</row>
    <row r="467" spans="1:36" ht="12.75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</row>
    <row r="468" spans="1:36" ht="12.75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</row>
    <row r="469" spans="1:36" ht="12.75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</row>
    <row r="470" spans="1:36" ht="12.75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</row>
    <row r="471" spans="1:36" ht="12.75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</row>
    <row r="472" spans="1:36" ht="12.75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</row>
    <row r="473" spans="1:36" ht="12.75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</row>
    <row r="474" spans="1:36" ht="12.75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</row>
    <row r="475" spans="1:36" ht="12.75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</row>
    <row r="476" spans="1:36" ht="12.75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</row>
    <row r="477" spans="1:36" ht="12.75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</row>
    <row r="478" spans="1:36" ht="12.75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</row>
    <row r="479" spans="1:36" ht="12.75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</row>
    <row r="480" spans="1:36" ht="12.75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</row>
    <row r="481" spans="1:36" ht="12.75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</row>
    <row r="482" spans="1:36" ht="12.75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</row>
    <row r="483" spans="1:36" ht="12.75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</row>
    <row r="484" spans="1:36" ht="12.75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</row>
    <row r="485" spans="1:36" ht="12.75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</row>
    <row r="486" spans="1:36" ht="12.75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</row>
    <row r="487" spans="1:36" ht="12.75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</row>
    <row r="488" spans="1:36" ht="12.75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</row>
    <row r="489" spans="1:36" ht="12.75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</row>
    <row r="490" spans="1:36" ht="12.75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</row>
    <row r="491" spans="1:36" ht="12.75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</row>
    <row r="492" spans="1:36" ht="12.75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</row>
    <row r="493" spans="1:36" ht="12.75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</row>
    <row r="494" spans="1:36" ht="12.75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</row>
    <row r="495" spans="1:36" ht="12.75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</row>
    <row r="496" spans="1:36" ht="12.75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</row>
    <row r="497" spans="1:36" ht="12.75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</row>
    <row r="498" spans="1:36" ht="12.75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</row>
    <row r="499" spans="1:36" ht="12.75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</row>
    <row r="500" spans="1:36" ht="12.75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</row>
    <row r="501" spans="1:36" ht="12.75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</row>
    <row r="502" spans="1:36" ht="12.75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</row>
    <row r="503" spans="1:36" ht="12.75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</row>
    <row r="504" spans="1:36" ht="12.75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</row>
    <row r="505" spans="1:36" ht="12.75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</row>
    <row r="506" spans="1:36" ht="12.75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</row>
    <row r="507" spans="1:36" ht="12.75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</row>
    <row r="508" spans="1:36" ht="12.75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</row>
    <row r="509" spans="1:36" ht="12.75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</row>
    <row r="510" spans="1:36" ht="12.75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</row>
    <row r="511" spans="1:36" ht="12.75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</row>
    <row r="512" spans="1:36" ht="12.75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</row>
    <row r="513" spans="1:36" ht="12.75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</row>
    <row r="514" spans="1:36" ht="12.75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</row>
    <row r="515" spans="1:36" ht="12.75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</row>
    <row r="516" spans="1:36" ht="12.75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</row>
    <row r="517" spans="1:36" ht="12.75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</row>
    <row r="518" spans="1:36" ht="12.75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</row>
    <row r="519" spans="1:36" ht="12.75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</row>
    <row r="520" spans="1:36" ht="12.75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</row>
    <row r="521" spans="1:36" ht="12.75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</row>
    <row r="522" spans="1:36" ht="12.75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</row>
    <row r="523" spans="1:36" ht="12.75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</row>
    <row r="524" spans="1:36" ht="12.75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</row>
    <row r="525" spans="1:36" ht="12.75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</row>
    <row r="526" spans="1:36" ht="12.75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</row>
    <row r="527" spans="1:36" ht="12.75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</row>
    <row r="528" spans="1:36" ht="12.75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</row>
    <row r="529" spans="1:36" ht="12.75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</row>
    <row r="530" spans="1:36" ht="12.75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</row>
    <row r="531" spans="1:36" ht="12.75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</row>
    <row r="532" spans="1:36" ht="12.75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</row>
    <row r="533" spans="1:36" ht="12.75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</row>
    <row r="534" spans="1:36" ht="12.75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</row>
    <row r="535" spans="1:36" ht="12.75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</row>
    <row r="536" spans="1:36" ht="12.75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</row>
    <row r="537" spans="1:36" ht="12.75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</row>
    <row r="538" spans="1:36" ht="12.75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</row>
    <row r="539" spans="1:36" ht="12.75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</row>
    <row r="540" spans="1:36" ht="12.75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</row>
    <row r="541" spans="1:36" ht="12.75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</row>
    <row r="542" spans="1:36" ht="12.75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</row>
    <row r="543" spans="1:36" ht="12.75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</row>
    <row r="544" spans="1:36" ht="12.75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</row>
    <row r="545" spans="1:36" ht="12.75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</row>
    <row r="546" spans="1:36" ht="12.75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</row>
    <row r="547" spans="1:36" ht="12.75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</row>
    <row r="548" spans="1:36" ht="12.75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</row>
    <row r="549" spans="1:36" ht="12.75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</row>
    <row r="550" spans="1:36" ht="12.75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</row>
    <row r="551" spans="1:36" ht="12.75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</row>
    <row r="552" spans="1:36" ht="12.75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</row>
    <row r="553" spans="1:36" ht="12.75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</row>
    <row r="554" spans="1:36" ht="12.75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</row>
    <row r="555" spans="1:36" ht="12.75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</row>
    <row r="556" spans="1:36" ht="12.75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</row>
    <row r="557" spans="1:36" ht="12.75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</row>
    <row r="558" spans="1:36" ht="12.75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</row>
    <row r="559" spans="1:36" ht="12.75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</row>
    <row r="560" spans="1:36" ht="12.75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</row>
    <row r="561" spans="1:36" ht="12.75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</row>
    <row r="562" spans="1:36" ht="12.75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</row>
    <row r="563" spans="1:36" ht="12.75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</row>
    <row r="564" spans="1:36" ht="12.75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</row>
    <row r="565" spans="1:36" ht="12.75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</row>
    <row r="566" spans="1:36" ht="12.75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</row>
    <row r="567" spans="1:36" ht="12.75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</row>
    <row r="568" spans="1:36" ht="12.75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</row>
    <row r="569" spans="1:36" ht="12.75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</row>
    <row r="570" spans="1:36" ht="12.75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</row>
    <row r="571" spans="1:36" ht="12.75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</row>
    <row r="572" spans="1:36" ht="12.75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</row>
    <row r="573" spans="1:36" ht="12.75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</row>
    <row r="574" spans="1:36" ht="12.75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</row>
    <row r="575" spans="1:36" ht="12.75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</row>
    <row r="576" spans="1:36" ht="12.75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</row>
    <row r="577" spans="1:36" ht="12.75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</row>
    <row r="578" spans="1:36" ht="12.75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</row>
    <row r="579" spans="1:36" ht="12.75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</row>
    <row r="580" spans="1:36" ht="12.75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</row>
    <row r="581" spans="1:36" ht="12.75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</row>
    <row r="582" spans="1:36" ht="12.75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</row>
    <row r="583" spans="1:36" ht="12.75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</row>
    <row r="584" spans="1:36" ht="12.75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</row>
    <row r="585" spans="1:36" ht="12.75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</row>
    <row r="586" spans="1:36" ht="12.75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</row>
    <row r="587" spans="1:36" ht="12.75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</row>
    <row r="588" spans="1:36" ht="12.75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</row>
    <row r="589" spans="1:36" ht="12.75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</row>
    <row r="590" spans="1:36" ht="12.75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</row>
    <row r="591" spans="1:36" ht="12.75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</row>
    <row r="592" spans="1:36" ht="12.75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</row>
    <row r="593" spans="1:36" ht="12.75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</row>
    <row r="594" spans="1:36" ht="12.75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</row>
    <row r="595" spans="1:36" ht="12.75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</row>
    <row r="596" spans="1:36" ht="12.75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</row>
    <row r="597" spans="1:36" ht="12.75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</row>
    <row r="598" spans="1:36" ht="12.75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</row>
    <row r="599" spans="1:36" ht="12.75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</row>
    <row r="600" spans="1:36" ht="12.75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</row>
    <row r="601" spans="1:36" ht="12.75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</row>
    <row r="602" spans="1:36" ht="12.75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</row>
    <row r="603" spans="1:36" ht="12.75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</row>
    <row r="604" spans="1:36" ht="12.75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</row>
    <row r="605" spans="1:36" ht="12.75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</row>
    <row r="606" spans="1:36" ht="12.75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</row>
    <row r="607" spans="1:36" ht="12.75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</row>
    <row r="608" spans="1:36" ht="12.75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</row>
    <row r="609" spans="1:36" ht="12.75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</row>
    <row r="610" spans="1:36" ht="12.75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</row>
    <row r="611" spans="1:36" ht="12.75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</row>
    <row r="612" spans="1:36" ht="12.75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</row>
    <row r="613" spans="1:36" ht="12.75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</row>
    <row r="614" spans="1:36" ht="12.75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</row>
    <row r="615" spans="1:36" ht="12.75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</row>
    <row r="616" spans="1:36" ht="12.75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</row>
    <row r="617" spans="1:36" ht="12.75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</row>
    <row r="618" spans="1:36" ht="12.75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</row>
    <row r="619" spans="1:36" ht="12.75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</row>
    <row r="620" spans="1:36" ht="12.75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</row>
    <row r="621" spans="1:36" ht="12.75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</row>
    <row r="622" spans="1:36" ht="12.75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</row>
    <row r="623" spans="1:36" ht="12.75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</row>
    <row r="624" spans="1:36" ht="12.75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</row>
    <row r="625" spans="1:36" ht="12.75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</row>
    <row r="626" spans="1:36" ht="12.75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6"/>
    </row>
    <row r="627" spans="1:36" ht="12.75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</row>
    <row r="628" spans="1:36" ht="12.75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</row>
    <row r="629" spans="1:36" ht="12.75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</row>
    <row r="630" spans="1:36" ht="12.75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</row>
    <row r="631" spans="1:36" ht="12.75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6"/>
    </row>
    <row r="632" spans="1:36" ht="12.75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</row>
    <row r="633" spans="1:36" ht="12.75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6"/>
    </row>
    <row r="634" spans="1:36" ht="12.75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</row>
    <row r="635" spans="1:36" ht="12.75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</row>
    <row r="636" spans="1:36" ht="12.75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</row>
    <row r="637" spans="1:36" ht="12.75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</row>
    <row r="638" spans="1:36" ht="12.75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</row>
    <row r="639" spans="1:36" ht="12.75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</row>
    <row r="640" spans="1:36" ht="12.75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</row>
    <row r="641" spans="1:36" ht="12.75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</row>
    <row r="642" spans="1:36" ht="12.75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</row>
    <row r="643" spans="1:36" ht="12.75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</row>
    <row r="644" spans="1:36" ht="12.75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</row>
    <row r="645" spans="1:36" ht="12.75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</row>
    <row r="646" spans="1:36" ht="12.75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</row>
    <row r="647" spans="1:36" ht="12.75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</row>
    <row r="648" spans="1:36" ht="12.75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</row>
    <row r="649" spans="1:36" ht="12.75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</row>
    <row r="650" spans="1:36" ht="12.75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</row>
    <row r="651" spans="1:36" ht="12.75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</row>
    <row r="652" spans="1:36" ht="12.75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</row>
    <row r="653" spans="1:36" ht="12.75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</row>
    <row r="654" spans="1:36" ht="12.75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</row>
    <row r="655" spans="1:36" ht="12.75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</row>
    <row r="656" spans="1:36" ht="12.75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</row>
    <row r="657" spans="1:36" ht="12.75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</row>
    <row r="658" spans="1:36" ht="12.75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</row>
    <row r="659" spans="1:36" ht="12.75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</row>
    <row r="660" spans="1:36" ht="12.75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</row>
    <row r="661" spans="1:36" ht="12.75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</row>
    <row r="662" spans="1:36" ht="12.75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</row>
    <row r="663" spans="1:36" ht="12.75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</row>
    <row r="664" spans="1:36" ht="12.75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</row>
    <row r="665" spans="1:36" ht="12.75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</row>
    <row r="666" spans="1:36" ht="12.75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</row>
    <row r="667" spans="1:36" ht="12.75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</row>
    <row r="668" spans="1:36" ht="12.75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</row>
    <row r="669" spans="1:36" ht="12.75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</row>
    <row r="670" spans="1:36" ht="12.75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</row>
    <row r="671" spans="1:36" ht="12.75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</row>
    <row r="672" spans="1:36" ht="12.75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</row>
    <row r="673" spans="1:36" ht="12.75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</row>
    <row r="674" spans="1:36" ht="12.75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</row>
    <row r="675" spans="1:36" ht="12.75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</row>
    <row r="676" spans="1:36" ht="12.75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</row>
    <row r="677" spans="1:36" ht="12.75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</row>
    <row r="678" spans="1:36" ht="12.75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</row>
    <row r="679" spans="1:36" ht="12.75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</row>
    <row r="680" spans="1:36" ht="12.75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</row>
    <row r="681" spans="1:36" ht="12.75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</row>
    <row r="682" spans="1:36" ht="12.75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</row>
    <row r="683" spans="1:36" ht="12.75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</row>
    <row r="684" spans="1:36" ht="12.75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</row>
    <row r="685" spans="1:36" ht="12.75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</row>
    <row r="686" spans="1:36" ht="12.75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</row>
    <row r="687" spans="1:36" ht="12.75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</row>
    <row r="688" spans="1:36" ht="12.75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</row>
    <row r="689" spans="1:36" ht="12.75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6"/>
    </row>
    <row r="690" spans="1:36" ht="12.75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</row>
    <row r="691" spans="1:36" ht="12.75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</row>
    <row r="692" spans="1:36" ht="12.75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</row>
    <row r="693" spans="1:36" ht="12.75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</row>
    <row r="694" spans="1:36" ht="12.75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</row>
    <row r="695" spans="1:36" ht="12.75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</row>
    <row r="696" spans="1:36" ht="12.75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</row>
    <row r="697" spans="1:36" ht="12.75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</row>
    <row r="698" spans="1:36" ht="12.75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</row>
    <row r="699" spans="1:36" ht="12.75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</row>
    <row r="700" spans="1:36" ht="12.75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</row>
    <row r="701" spans="1:36" ht="12.75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</row>
    <row r="702" spans="1:36" ht="12.75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</row>
    <row r="703" spans="1:36" ht="12.75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</row>
    <row r="704" spans="1:36" ht="12.75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</row>
    <row r="705" spans="1:36" ht="12.75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</row>
    <row r="706" spans="1:36" ht="12.75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</row>
    <row r="707" spans="1:36" ht="12.75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</row>
    <row r="708" spans="1:36" ht="12.75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</row>
    <row r="709" spans="1:36" ht="12.75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</row>
    <row r="710" spans="1:36" ht="12.75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</row>
    <row r="711" spans="1:36" ht="12.75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</row>
    <row r="712" spans="1:36" ht="12.75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</row>
    <row r="713" spans="1:36" ht="12.75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</row>
    <row r="714" spans="1:36" ht="12.75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</row>
    <row r="715" spans="1:36" ht="12.75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</row>
    <row r="716" spans="1:36" ht="12.75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</row>
    <row r="717" spans="1:36" ht="12.75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</row>
    <row r="718" spans="1:36" ht="12.75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6"/>
    </row>
    <row r="719" spans="1:36" ht="12.75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</row>
    <row r="720" spans="1:36" ht="12.75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</row>
    <row r="721" spans="1:36" ht="12.75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</row>
    <row r="722" spans="1:36" ht="12.75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</row>
    <row r="723" spans="1:36" ht="12.75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</row>
    <row r="724" spans="1:36" ht="12.75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</row>
    <row r="725" spans="1:36" ht="12.75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</row>
    <row r="726" spans="1:36" ht="12.75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</row>
    <row r="727" spans="1:36" ht="12.75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6"/>
    </row>
    <row r="728" spans="1:36" ht="12.75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6"/>
    </row>
    <row r="729" spans="1:36" ht="12.75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</row>
    <row r="730" spans="1:36" ht="12.75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</row>
    <row r="731" spans="1:36" ht="12.75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</row>
    <row r="732" spans="1:36" ht="12.75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</row>
    <row r="733" spans="1:36" ht="12.75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</row>
    <row r="734" spans="1:36" ht="12.75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</row>
    <row r="735" spans="1:36" ht="12.75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</row>
    <row r="736" spans="1:36" ht="12.75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</row>
    <row r="737" spans="1:36" ht="12.75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</row>
    <row r="738" spans="1:36" ht="12.75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</row>
    <row r="739" spans="1:36" ht="12.75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  <c r="AI739" s="6"/>
      <c r="AJ739" s="6"/>
    </row>
    <row r="740" spans="1:36" ht="12.75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</row>
    <row r="741" spans="1:36" ht="12.75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6"/>
    </row>
    <row r="742" spans="1:36" ht="12.75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</row>
    <row r="743" spans="1:36" ht="12.75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</row>
    <row r="744" spans="1:36" ht="12.75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</row>
    <row r="745" spans="1:36" ht="12.75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</row>
    <row r="746" spans="1:36" ht="12.75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</row>
    <row r="747" spans="1:36" ht="12.75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</row>
    <row r="748" spans="1:36" ht="12.75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</row>
    <row r="749" spans="1:36" ht="12.75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</row>
    <row r="750" spans="1:36" ht="12.75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</row>
    <row r="751" spans="1:36" ht="12.75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</row>
    <row r="752" spans="1:36" ht="12.75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</row>
    <row r="753" spans="1:36" ht="12.75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</row>
    <row r="754" spans="1:36" ht="12.75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  <c r="AI754" s="6"/>
      <c r="AJ754" s="6"/>
    </row>
    <row r="755" spans="1:36" ht="12.75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6"/>
    </row>
    <row r="756" spans="1:36" ht="12.75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</row>
    <row r="757" spans="1:36" ht="12.75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</row>
    <row r="758" spans="1:36" ht="12.75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6"/>
    </row>
    <row r="759" spans="1:36" ht="12.75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</row>
    <row r="760" spans="1:36" ht="12.75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</row>
    <row r="761" spans="1:36" ht="12.75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  <c r="AI761" s="6"/>
      <c r="AJ761" s="6"/>
    </row>
    <row r="762" spans="1:36" ht="12.75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</row>
    <row r="763" spans="1:36" ht="12.75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</row>
    <row r="764" spans="1:36" ht="12.75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</row>
    <row r="765" spans="1:36" ht="12.75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</row>
    <row r="766" spans="1:36" ht="12.75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</row>
    <row r="767" spans="1:36" ht="12.75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6"/>
    </row>
    <row r="768" spans="1:36" ht="12.75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  <c r="AI768" s="6"/>
      <c r="AJ768" s="6"/>
    </row>
    <row r="769" spans="1:36" ht="12.75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</row>
    <row r="770" spans="1:36" ht="12.75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</row>
    <row r="771" spans="1:36" ht="12.75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</row>
    <row r="772" spans="1:36" ht="12.75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</row>
    <row r="773" spans="1:36" ht="12.75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6"/>
    </row>
    <row r="774" spans="1:36" ht="12.75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</row>
    <row r="775" spans="1:36" ht="12.75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</row>
    <row r="776" spans="1:36" ht="12.75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</row>
    <row r="777" spans="1:36" ht="12.75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6"/>
    </row>
    <row r="778" spans="1:36" ht="12.75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6"/>
    </row>
    <row r="779" spans="1:36" ht="12.75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6"/>
    </row>
    <row r="780" spans="1:36" ht="12.75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</row>
    <row r="781" spans="1:36" ht="12.75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</row>
    <row r="782" spans="1:36" ht="12.75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</row>
    <row r="783" spans="1:36" ht="12.75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6"/>
    </row>
    <row r="784" spans="1:36" ht="12.75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6"/>
    </row>
    <row r="785" spans="1:36" ht="12.75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  <c r="AI785" s="6"/>
      <c r="AJ785" s="6"/>
    </row>
    <row r="786" spans="1:36" ht="12.75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  <c r="AI786" s="6"/>
      <c r="AJ786" s="6"/>
    </row>
    <row r="787" spans="1:36" ht="12.75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</row>
    <row r="788" spans="1:36" ht="12.75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6"/>
    </row>
    <row r="789" spans="1:36" ht="12.75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</row>
    <row r="790" spans="1:36" ht="12.75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</row>
    <row r="791" spans="1:36" ht="12.75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  <c r="AI791" s="6"/>
      <c r="AJ791" s="6"/>
    </row>
    <row r="792" spans="1:36" ht="12.75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6"/>
    </row>
    <row r="793" spans="1:36" ht="12.75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6"/>
    </row>
    <row r="794" spans="1:36" ht="12.75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6"/>
    </row>
    <row r="795" spans="1:36" ht="12.75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6"/>
    </row>
    <row r="796" spans="1:36" ht="12.75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</row>
    <row r="797" spans="1:36" ht="12.75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</row>
    <row r="798" spans="1:36" ht="12.75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  <c r="AI798" s="6"/>
      <c r="AJ798" s="6"/>
    </row>
    <row r="799" spans="1:36" ht="12.75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  <c r="AI799" s="6"/>
      <c r="AJ799" s="6"/>
    </row>
    <row r="800" spans="1:36" ht="12.75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  <c r="AI800" s="6"/>
      <c r="AJ800" s="6"/>
    </row>
    <row r="801" spans="1:36" ht="12.75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  <c r="AI801" s="6"/>
      <c r="AJ801" s="6"/>
    </row>
    <row r="802" spans="1:36" ht="12.75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6"/>
    </row>
    <row r="803" spans="1:36" ht="12.75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6"/>
    </row>
    <row r="804" spans="1:36" ht="12.75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6"/>
    </row>
    <row r="805" spans="1:36" ht="12.75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</row>
    <row r="806" spans="1:36" ht="12.75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</row>
    <row r="807" spans="1:36" ht="12.75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</row>
    <row r="808" spans="1:36" ht="12.75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6"/>
    </row>
    <row r="809" spans="1:36" ht="12.75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  <c r="AI809" s="6"/>
      <c r="AJ809" s="6"/>
    </row>
    <row r="810" spans="1:36" ht="12.75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  <c r="AI810" s="6"/>
      <c r="AJ810" s="6"/>
    </row>
    <row r="811" spans="1:36" ht="12.75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6"/>
    </row>
    <row r="812" spans="1:36" ht="12.75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6"/>
    </row>
    <row r="813" spans="1:36" ht="12.75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  <c r="AI813" s="6"/>
      <c r="AJ813" s="6"/>
    </row>
    <row r="814" spans="1:36" ht="12.75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6"/>
    </row>
    <row r="815" spans="1:36" ht="12.75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</row>
    <row r="816" spans="1:36" ht="12.75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6"/>
    </row>
    <row r="817" spans="1:36" ht="12.75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6"/>
    </row>
    <row r="818" spans="1:36" ht="12.75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6"/>
    </row>
    <row r="819" spans="1:36" ht="12.75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  <c r="AI819" s="6"/>
      <c r="AJ819" s="6"/>
    </row>
    <row r="820" spans="1:36" ht="12.75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</row>
    <row r="821" spans="1:36" ht="12.75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6"/>
    </row>
    <row r="822" spans="1:36" ht="12.75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</row>
    <row r="823" spans="1:36" ht="12.75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6"/>
    </row>
    <row r="824" spans="1:36" ht="12.75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</row>
    <row r="825" spans="1:36" ht="12.75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</row>
    <row r="826" spans="1:36" ht="12.75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</row>
    <row r="827" spans="1:36" ht="12.75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</row>
    <row r="828" spans="1:36" ht="12.75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6"/>
    </row>
    <row r="829" spans="1:36" ht="12.75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  <c r="AI829" s="6"/>
      <c r="AJ829" s="6"/>
    </row>
    <row r="830" spans="1:36" ht="12.75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6"/>
    </row>
    <row r="831" spans="1:36" ht="12.75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  <c r="AI831" s="6"/>
      <c r="AJ831" s="6"/>
    </row>
    <row r="832" spans="1:36" ht="12.75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  <c r="AI832" s="6"/>
      <c r="AJ832" s="6"/>
    </row>
    <row r="833" spans="1:36" ht="12.75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  <c r="AI833" s="6"/>
      <c r="AJ833" s="6"/>
    </row>
    <row r="834" spans="1:36" ht="12.75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  <c r="AI834" s="6"/>
      <c r="AJ834" s="6"/>
    </row>
    <row r="835" spans="1:36" ht="12.75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  <c r="AI835" s="6"/>
      <c r="AJ835" s="6"/>
    </row>
    <row r="836" spans="1:36" ht="12.75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  <c r="AI836" s="6"/>
      <c r="AJ836" s="6"/>
    </row>
    <row r="837" spans="1:36" ht="12.75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  <c r="AI837" s="6"/>
      <c r="AJ837" s="6"/>
    </row>
    <row r="838" spans="1:36" ht="12.75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I838" s="6"/>
      <c r="AJ838" s="6"/>
    </row>
    <row r="839" spans="1:36" ht="12.75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  <c r="AI839" s="6"/>
      <c r="AJ839" s="6"/>
    </row>
    <row r="840" spans="1:36" ht="12.75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</row>
    <row r="841" spans="1:36" ht="12.75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  <c r="AI841" s="6"/>
      <c r="AJ841" s="6"/>
    </row>
    <row r="842" spans="1:36" ht="12.75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6"/>
    </row>
    <row r="843" spans="1:36" ht="12.75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  <c r="AI843" s="6"/>
      <c r="AJ843" s="6"/>
    </row>
    <row r="844" spans="1:36" ht="12.75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  <c r="AI844" s="6"/>
      <c r="AJ844" s="6"/>
    </row>
    <row r="845" spans="1:36" ht="12.75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  <c r="AI845" s="6"/>
      <c r="AJ845" s="6"/>
    </row>
    <row r="846" spans="1:36" ht="12.75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  <c r="AI846" s="6"/>
      <c r="AJ846" s="6"/>
    </row>
    <row r="847" spans="1:36" ht="12.75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  <c r="AI847" s="6"/>
      <c r="AJ847" s="6"/>
    </row>
    <row r="848" spans="1:36" ht="12.75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  <c r="AI848" s="6"/>
      <c r="AJ848" s="6"/>
    </row>
    <row r="849" spans="1:36" ht="12.75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  <c r="AI849" s="6"/>
      <c r="AJ849" s="6"/>
    </row>
    <row r="850" spans="1:36" ht="12.75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  <c r="AI850" s="6"/>
      <c r="AJ850" s="6"/>
    </row>
    <row r="851" spans="1:36" ht="12.75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  <c r="AI851" s="6"/>
      <c r="AJ851" s="6"/>
    </row>
    <row r="852" spans="1:36" ht="12.75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  <c r="AI852" s="6"/>
      <c r="AJ852" s="6"/>
    </row>
    <row r="853" spans="1:36" ht="12.75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  <c r="AI853" s="6"/>
      <c r="AJ853" s="6"/>
    </row>
    <row r="854" spans="1:36" ht="12.75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6"/>
    </row>
    <row r="855" spans="1:36" ht="12.75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  <c r="AI855" s="6"/>
      <c r="AJ855" s="6"/>
    </row>
    <row r="856" spans="1:36" ht="12.75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  <c r="AI856" s="6"/>
      <c r="AJ856" s="6"/>
    </row>
    <row r="857" spans="1:36" ht="12.75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  <c r="AI857" s="6"/>
      <c r="AJ857" s="6"/>
    </row>
    <row r="858" spans="1:36" ht="12.75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  <c r="AI858" s="6"/>
      <c r="AJ858" s="6"/>
    </row>
    <row r="859" spans="1:36" ht="12.75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  <c r="AI859" s="6"/>
      <c r="AJ859" s="6"/>
    </row>
    <row r="860" spans="1:36" ht="12.75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  <c r="AI860" s="6"/>
      <c r="AJ860" s="6"/>
    </row>
    <row r="861" spans="1:36" ht="12.75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  <c r="AI861" s="6"/>
      <c r="AJ861" s="6"/>
    </row>
    <row r="862" spans="1:36" ht="12.75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6"/>
    </row>
    <row r="863" spans="1:36" ht="12.75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  <c r="AH863" s="6"/>
      <c r="AI863" s="6"/>
      <c r="AJ863" s="6"/>
    </row>
    <row r="864" spans="1:36" ht="12.75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  <c r="AI864" s="6"/>
      <c r="AJ864" s="6"/>
    </row>
    <row r="865" spans="1:36" ht="12.75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  <c r="AI865" s="6"/>
      <c r="AJ865" s="6"/>
    </row>
    <row r="866" spans="1:36" ht="12.75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  <c r="AH866" s="6"/>
      <c r="AI866" s="6"/>
      <c r="AJ866" s="6"/>
    </row>
    <row r="867" spans="1:36" ht="12.75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  <c r="AH867" s="6"/>
      <c r="AI867" s="6"/>
      <c r="AJ867" s="6"/>
    </row>
    <row r="868" spans="1:36" ht="12.75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  <c r="AI868" s="6"/>
      <c r="AJ868" s="6"/>
    </row>
    <row r="869" spans="1:36" ht="12.75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  <c r="AH869" s="6"/>
      <c r="AI869" s="6"/>
      <c r="AJ869" s="6"/>
    </row>
    <row r="870" spans="1:36" ht="12.75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  <c r="AI870" s="6"/>
      <c r="AJ870" s="6"/>
    </row>
    <row r="871" spans="1:36" ht="12.75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  <c r="AI871" s="6"/>
      <c r="AJ871" s="6"/>
    </row>
    <row r="872" spans="1:36" ht="12.75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  <c r="AI872" s="6"/>
      <c r="AJ872" s="6"/>
    </row>
    <row r="873" spans="1:36" ht="12.75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  <c r="AH873" s="6"/>
      <c r="AI873" s="6"/>
      <c r="AJ873" s="6"/>
    </row>
    <row r="874" spans="1:36" ht="12.75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  <c r="AI874" s="6"/>
      <c r="AJ874" s="6"/>
    </row>
    <row r="875" spans="1:36" ht="12.75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  <c r="AH875" s="6"/>
      <c r="AI875" s="6"/>
      <c r="AJ875" s="6"/>
    </row>
    <row r="876" spans="1:36" ht="12.75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  <c r="AI876" s="6"/>
      <c r="AJ876" s="6"/>
    </row>
    <row r="877" spans="1:36" ht="12.75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  <c r="AI877" s="6"/>
      <c r="AJ877" s="6"/>
    </row>
    <row r="878" spans="1:36" ht="12.75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  <c r="AI878" s="6"/>
      <c r="AJ878" s="6"/>
    </row>
    <row r="879" spans="1:36" ht="12.75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  <c r="AI879" s="6"/>
      <c r="AJ879" s="6"/>
    </row>
    <row r="880" spans="1:36" ht="12.75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  <c r="AI880" s="6"/>
      <c r="AJ880" s="6"/>
    </row>
    <row r="881" spans="1:36" ht="12.75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  <c r="AI881" s="6"/>
      <c r="AJ881" s="6"/>
    </row>
    <row r="882" spans="1:36" ht="12.75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  <c r="AH882" s="6"/>
      <c r="AI882" s="6"/>
      <c r="AJ882" s="6"/>
    </row>
    <row r="883" spans="1:36" ht="12.75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  <c r="AI883" s="6"/>
      <c r="AJ883" s="6"/>
    </row>
    <row r="884" spans="1:36" ht="12.75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  <c r="AI884" s="6"/>
      <c r="AJ884" s="6"/>
    </row>
    <row r="885" spans="1:36" ht="12.75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  <c r="AH885" s="6"/>
      <c r="AI885" s="6"/>
      <c r="AJ885" s="6"/>
    </row>
    <row r="886" spans="1:36" ht="12.75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  <c r="AI886" s="6"/>
      <c r="AJ886" s="6"/>
    </row>
    <row r="887" spans="1:36" ht="12.75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  <c r="AH887" s="6"/>
      <c r="AI887" s="6"/>
      <c r="AJ887" s="6"/>
    </row>
    <row r="888" spans="1:36" ht="12.75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  <c r="AI888" s="6"/>
      <c r="AJ888" s="6"/>
    </row>
    <row r="889" spans="1:36" ht="12.75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  <c r="AH889" s="6"/>
      <c r="AI889" s="6"/>
      <c r="AJ889" s="6"/>
    </row>
    <row r="890" spans="1:36" ht="12.75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  <c r="AI890" s="6"/>
      <c r="AJ890" s="6"/>
    </row>
    <row r="891" spans="1:36" ht="12.75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  <c r="AH891" s="6"/>
      <c r="AI891" s="6"/>
      <c r="AJ891" s="6"/>
    </row>
    <row r="892" spans="1:36" ht="12.75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  <c r="AI892" s="6"/>
      <c r="AJ892" s="6"/>
    </row>
    <row r="893" spans="1:36" ht="12.75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  <c r="AI893" s="6"/>
      <c r="AJ893" s="6"/>
    </row>
    <row r="894" spans="1:36" ht="12.75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  <c r="AI894" s="6"/>
      <c r="AJ894" s="6"/>
    </row>
    <row r="895" spans="1:36" ht="12.75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  <c r="AI895" s="6"/>
      <c r="AJ895" s="6"/>
    </row>
    <row r="896" spans="1:36" ht="12.75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  <c r="AI896" s="6"/>
      <c r="AJ896" s="6"/>
    </row>
    <row r="897" spans="1:36" ht="12.75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  <c r="AI897" s="6"/>
      <c r="AJ897" s="6"/>
    </row>
    <row r="898" spans="1:36" ht="12.75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  <c r="AI898" s="6"/>
      <c r="AJ898" s="6"/>
    </row>
    <row r="899" spans="1:36" ht="12.75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  <c r="AH899" s="6"/>
      <c r="AI899" s="6"/>
      <c r="AJ899" s="6"/>
    </row>
    <row r="900" spans="1:36" ht="12.75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  <c r="AI900" s="6"/>
      <c r="AJ900" s="6"/>
    </row>
    <row r="901" spans="1:36" ht="12.75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  <c r="AH901" s="6"/>
      <c r="AI901" s="6"/>
      <c r="AJ901" s="6"/>
    </row>
    <row r="902" spans="1:36" ht="12.75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  <c r="AI902" s="6"/>
      <c r="AJ902" s="6"/>
    </row>
    <row r="903" spans="1:36" ht="12.75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  <c r="AI903" s="6"/>
      <c r="AJ903" s="6"/>
    </row>
    <row r="904" spans="1:36" ht="12.75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  <c r="AI904" s="6"/>
      <c r="AJ904" s="6"/>
    </row>
    <row r="905" spans="1:36" ht="12.75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  <c r="AI905" s="6"/>
      <c r="AJ905" s="6"/>
    </row>
    <row r="906" spans="1:36" ht="12.75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  <c r="AI906" s="6"/>
      <c r="AJ906" s="6"/>
    </row>
    <row r="907" spans="1:36" ht="12.75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  <c r="AH907" s="6"/>
      <c r="AI907" s="6"/>
      <c r="AJ907" s="6"/>
    </row>
    <row r="908" spans="1:36" ht="12.75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  <c r="AI908" s="6"/>
      <c r="AJ908" s="6"/>
    </row>
    <row r="909" spans="1:36" ht="12.75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  <c r="AI909" s="6"/>
      <c r="AJ909" s="6"/>
    </row>
    <row r="910" spans="1:36" ht="12.75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  <c r="AI910" s="6"/>
      <c r="AJ910" s="6"/>
    </row>
    <row r="911" spans="1:36" ht="12.75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  <c r="AI911" s="6"/>
      <c r="AJ911" s="6"/>
    </row>
    <row r="912" spans="1:36" ht="12.75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6"/>
    </row>
    <row r="913" spans="1:36" ht="12.75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  <c r="AI913" s="6"/>
      <c r="AJ913" s="6"/>
    </row>
    <row r="914" spans="1:36" ht="12.75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  <c r="AI914" s="6"/>
      <c r="AJ914" s="6"/>
    </row>
    <row r="915" spans="1:36" ht="12.75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  <c r="AI915" s="6"/>
      <c r="AJ915" s="6"/>
    </row>
    <row r="916" spans="1:36" ht="12.75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  <c r="AI916" s="6"/>
      <c r="AJ916" s="6"/>
    </row>
    <row r="917" spans="1:36" ht="12.75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  <c r="AI917" s="6"/>
      <c r="AJ917" s="6"/>
    </row>
    <row r="918" spans="1:36" ht="12.75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  <c r="AI918" s="6"/>
      <c r="AJ918" s="6"/>
    </row>
    <row r="919" spans="1:36" ht="12.75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  <c r="AI919" s="6"/>
      <c r="AJ919" s="6"/>
    </row>
    <row r="920" spans="1:36" ht="12.75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6"/>
    </row>
    <row r="921" spans="1:36" ht="12.75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  <c r="AI921" s="6"/>
      <c r="AJ921" s="6"/>
    </row>
    <row r="922" spans="1:36" ht="12.75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  <c r="AI922" s="6"/>
      <c r="AJ922" s="6"/>
    </row>
    <row r="923" spans="1:36" ht="12.75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  <c r="AI923" s="6"/>
      <c r="AJ923" s="6"/>
    </row>
    <row r="924" spans="1:36" ht="12.75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  <c r="AI924" s="6"/>
      <c r="AJ924" s="6"/>
    </row>
    <row r="925" spans="1:36" ht="12.75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  <c r="AH925" s="6"/>
      <c r="AI925" s="6"/>
      <c r="AJ925" s="6"/>
    </row>
    <row r="926" spans="1:36" ht="12.75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  <c r="AI926" s="6"/>
      <c r="AJ926" s="6"/>
    </row>
    <row r="927" spans="1:36" ht="12.75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  <c r="AI927" s="6"/>
      <c r="AJ927" s="6"/>
    </row>
    <row r="928" spans="1:36" ht="12.75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  <c r="AI928" s="6"/>
      <c r="AJ928" s="6"/>
    </row>
    <row r="929" spans="1:36" ht="12.75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  <c r="AH929" s="6"/>
      <c r="AI929" s="6"/>
      <c r="AJ929" s="6"/>
    </row>
    <row r="930" spans="1:36" ht="12.75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  <c r="AH930" s="6"/>
      <c r="AI930" s="6"/>
      <c r="AJ930" s="6"/>
    </row>
    <row r="931" spans="1:36" ht="12.75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  <c r="AH931" s="6"/>
      <c r="AI931" s="6"/>
      <c r="AJ931" s="6"/>
    </row>
    <row r="932" spans="1:36" ht="12.75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  <c r="AI932" s="6"/>
      <c r="AJ932" s="6"/>
    </row>
    <row r="933" spans="1:36" ht="12.75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  <c r="AI933" s="6"/>
      <c r="AJ933" s="6"/>
    </row>
    <row r="934" spans="1:36" ht="12.75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  <c r="AI934" s="6"/>
      <c r="AJ934" s="6"/>
    </row>
    <row r="935" spans="1:36" ht="12.75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  <c r="AI935" s="6"/>
      <c r="AJ935" s="6"/>
    </row>
    <row r="936" spans="1:36" ht="12.75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  <c r="AI936" s="6"/>
      <c r="AJ936" s="6"/>
    </row>
    <row r="937" spans="1:36" ht="12.75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  <c r="AI937" s="6"/>
      <c r="AJ937" s="6"/>
    </row>
    <row r="938" spans="1:36" ht="12.75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  <c r="AI938" s="6"/>
      <c r="AJ938" s="6"/>
    </row>
    <row r="939" spans="1:36" ht="12.75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  <c r="AI939" s="6"/>
      <c r="AJ939" s="6"/>
    </row>
    <row r="940" spans="1:36" ht="12.75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  <c r="AI940" s="6"/>
      <c r="AJ940" s="6"/>
    </row>
    <row r="941" spans="1:36" ht="12.75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  <c r="AI941" s="6"/>
      <c r="AJ941" s="6"/>
    </row>
    <row r="942" spans="1:36" ht="12.75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  <c r="AI942" s="6"/>
      <c r="AJ942" s="6"/>
    </row>
    <row r="943" spans="1:36" ht="12.75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  <c r="AI943" s="6"/>
      <c r="AJ943" s="6"/>
    </row>
    <row r="944" spans="1:36" ht="12.75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  <c r="AI944" s="6"/>
      <c r="AJ944" s="6"/>
    </row>
    <row r="945" spans="1:36" ht="12.75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  <c r="AI945" s="6"/>
      <c r="AJ945" s="6"/>
    </row>
    <row r="946" spans="1:36" ht="12.75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  <c r="AI946" s="6"/>
      <c r="AJ946" s="6"/>
    </row>
    <row r="947" spans="1:36" ht="12.75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  <c r="AI947" s="6"/>
      <c r="AJ947" s="6"/>
    </row>
    <row r="948" spans="1:36" ht="12.75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  <c r="AI948" s="6"/>
      <c r="AJ948" s="6"/>
    </row>
    <row r="949" spans="1:36" ht="12.75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  <c r="AI949" s="6"/>
      <c r="AJ949" s="6"/>
    </row>
    <row r="950" spans="1:36" ht="12.75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  <c r="AI950" s="6"/>
      <c r="AJ950" s="6"/>
    </row>
    <row r="951" spans="1:36" ht="12.75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  <c r="AH951" s="6"/>
      <c r="AI951" s="6"/>
      <c r="AJ951" s="6"/>
    </row>
    <row r="952" spans="1:36" ht="12.75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  <c r="AI952" s="6"/>
      <c r="AJ952" s="6"/>
    </row>
    <row r="953" spans="1:36" ht="12.75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  <c r="AH953" s="6"/>
      <c r="AI953" s="6"/>
      <c r="AJ953" s="6"/>
    </row>
    <row r="954" spans="1:36" ht="12.75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  <c r="AI954" s="6"/>
      <c r="AJ954" s="6"/>
    </row>
    <row r="955" spans="1:36" ht="12.75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  <c r="AI955" s="6"/>
      <c r="AJ955" s="6"/>
    </row>
    <row r="956" spans="1:36" ht="12.75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  <c r="AI956" s="6"/>
      <c r="AJ956" s="6"/>
    </row>
    <row r="957" spans="1:36" ht="12.75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  <c r="AH957" s="6"/>
      <c r="AI957" s="6"/>
      <c r="AJ957" s="6"/>
    </row>
    <row r="958" spans="1:36" ht="12.75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  <c r="AI958" s="6"/>
      <c r="AJ958" s="6"/>
    </row>
    <row r="959" spans="1:36" ht="12.75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  <c r="AI959" s="6"/>
      <c r="AJ959" s="6"/>
    </row>
    <row r="960" spans="1:36" ht="12.75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  <c r="AI960" s="6"/>
      <c r="AJ960" s="6"/>
    </row>
    <row r="961" spans="1:36" ht="12.75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  <c r="AH961" s="6"/>
      <c r="AI961" s="6"/>
      <c r="AJ961" s="6"/>
    </row>
    <row r="962" spans="1:36" ht="12.75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  <c r="AH962" s="6"/>
      <c r="AI962" s="6"/>
      <c r="AJ962" s="6"/>
    </row>
    <row r="963" spans="1:36" ht="12.75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  <c r="AI963" s="6"/>
      <c r="AJ963" s="6"/>
    </row>
    <row r="964" spans="1:36" ht="12.75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  <c r="AI964" s="6"/>
      <c r="AJ964" s="6"/>
    </row>
    <row r="965" spans="1:36" ht="12.75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  <c r="AI965" s="6"/>
      <c r="AJ965" s="6"/>
    </row>
    <row r="966" spans="1:36" ht="12.75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  <c r="AI966" s="6"/>
      <c r="AJ966" s="6"/>
    </row>
    <row r="967" spans="1:36" ht="12.75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  <c r="AI967" s="6"/>
      <c r="AJ967" s="6"/>
    </row>
    <row r="968" spans="1:36" ht="12.75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6"/>
    </row>
    <row r="969" spans="1:36" ht="12.75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  <c r="AI969" s="6"/>
      <c r="AJ969" s="6"/>
    </row>
    <row r="970" spans="1:36" ht="12.75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6"/>
    </row>
    <row r="971" spans="1:36" ht="12.75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  <c r="AI971" s="6"/>
      <c r="AJ971" s="6"/>
    </row>
    <row r="972" spans="1:36" ht="12.75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  <c r="AI972" s="6"/>
      <c r="AJ972" s="6"/>
    </row>
    <row r="973" spans="1:36" ht="12.75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  <c r="AI973" s="6"/>
      <c r="AJ973" s="6"/>
    </row>
    <row r="974" spans="1:36" ht="12.75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  <c r="AI974" s="6"/>
      <c r="AJ974" s="6"/>
    </row>
    <row r="975" spans="1:36" ht="12.75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  <c r="AI975" s="6"/>
      <c r="AJ975" s="6"/>
    </row>
    <row r="976" spans="1:36" ht="12.75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  <c r="AI976" s="6"/>
      <c r="AJ976" s="6"/>
    </row>
    <row r="977" spans="1:36" ht="12.75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  <c r="AH977" s="6"/>
      <c r="AI977" s="6"/>
      <c r="AJ977" s="6"/>
    </row>
    <row r="978" spans="1:36" ht="12.75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  <c r="AH978" s="6"/>
      <c r="AI978" s="6"/>
      <c r="AJ978" s="6"/>
    </row>
    <row r="979" spans="1:36" ht="12.75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  <c r="AH979" s="6"/>
      <c r="AI979" s="6"/>
      <c r="AJ979" s="6"/>
    </row>
    <row r="980" spans="1:36" ht="12.75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  <c r="AH980" s="6"/>
      <c r="AI980" s="6"/>
      <c r="AJ980" s="6"/>
    </row>
    <row r="981" spans="1:36" ht="12.75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6"/>
      <c r="AH981" s="6"/>
      <c r="AI981" s="6"/>
      <c r="AJ981" s="6"/>
    </row>
    <row r="982" spans="1:36" ht="12.75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  <c r="AH982" s="6"/>
      <c r="AI982" s="6"/>
      <c r="AJ982" s="6"/>
    </row>
    <row r="983" spans="1:36" ht="12.75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6"/>
      <c r="AH983" s="6"/>
      <c r="AI983" s="6"/>
      <c r="AJ983" s="6"/>
    </row>
    <row r="984" spans="1:36" ht="12.75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  <c r="AH984" s="6"/>
      <c r="AI984" s="6"/>
      <c r="AJ984" s="6"/>
    </row>
    <row r="985" spans="1:36" ht="12.75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  <c r="AH985" s="6"/>
      <c r="AI985" s="6"/>
      <c r="AJ985" s="6"/>
    </row>
    <row r="986" spans="1:36" ht="12.75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  <c r="AI986" s="6"/>
      <c r="AJ986" s="6"/>
    </row>
    <row r="987" spans="1:36" ht="12.75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  <c r="AH987" s="6"/>
      <c r="AI987" s="6"/>
      <c r="AJ987" s="6"/>
    </row>
    <row r="988" spans="1:36" ht="12.75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  <c r="AH988" s="6"/>
      <c r="AI988" s="6"/>
      <c r="AJ988" s="6"/>
    </row>
    <row r="989" spans="1:36" ht="12.75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6"/>
      <c r="AH989" s="6"/>
      <c r="AI989" s="6"/>
      <c r="AJ989" s="6"/>
    </row>
    <row r="990" spans="1:36" ht="12.75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6"/>
      <c r="AH990" s="6"/>
      <c r="AI990" s="6"/>
      <c r="AJ990" s="6"/>
    </row>
    <row r="991" spans="1:36" ht="12.75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6"/>
      <c r="AH991" s="6"/>
      <c r="AI991" s="6"/>
      <c r="AJ991" s="6"/>
    </row>
    <row r="992" spans="1:36" ht="12.75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  <c r="AH992" s="6"/>
      <c r="AI992" s="6"/>
      <c r="AJ992" s="6"/>
    </row>
    <row r="993" spans="1:36" ht="12.75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6"/>
      <c r="AH993" s="6"/>
      <c r="AI993" s="6"/>
      <c r="AJ993" s="6"/>
    </row>
    <row r="994" spans="1:36" ht="12.75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6"/>
      <c r="AH994" s="6"/>
      <c r="AI994" s="6"/>
      <c r="AJ994" s="6"/>
    </row>
    <row r="995" spans="1:36" ht="12.75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6"/>
      <c r="AH995" s="6"/>
      <c r="AI995" s="6"/>
      <c r="AJ995" s="6"/>
    </row>
    <row r="996" spans="1:36" ht="12.75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6"/>
      <c r="AH996" s="6"/>
      <c r="AI996" s="6"/>
      <c r="AJ996" s="6"/>
    </row>
    <row r="997" spans="1:36" ht="12.75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  <c r="AG997" s="6"/>
      <c r="AH997" s="6"/>
      <c r="AI997" s="6"/>
      <c r="AJ997" s="6"/>
    </row>
    <row r="998" spans="1:36" ht="12.75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6"/>
      <c r="AH998" s="6"/>
      <c r="AI998" s="6"/>
      <c r="AJ998" s="6"/>
    </row>
    <row r="999" spans="1:36" ht="12.75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F999" s="6"/>
      <c r="AG999" s="6"/>
      <c r="AH999" s="6"/>
      <c r="AI999" s="6"/>
      <c r="AJ999" s="6"/>
    </row>
    <row r="1000" spans="1:36" ht="12.75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6"/>
      <c r="AH1000" s="6"/>
      <c r="AI1000" s="6"/>
      <c r="AJ1000" s="6"/>
    </row>
    <row r="1001" spans="1:36" ht="15.75" customHeight="1" x14ac:dyDescent="0.2">
      <c r="A1001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A1001"/>
  <sheetViews>
    <sheetView zoomScale="70" zoomScaleNormal="70" workbookViewId="0">
      <pane ySplit="1" topLeftCell="A2" activePane="bottomLeft" state="frozen"/>
      <selection pane="bottomLeft"/>
    </sheetView>
  </sheetViews>
  <sheetFormatPr defaultColWidth="14.42578125" defaultRowHeight="15.75" customHeight="1" x14ac:dyDescent="0.2"/>
  <cols>
    <col min="1" max="1" width="17.42578125" customWidth="1"/>
    <col min="2" max="2" width="6.140625" style="9" customWidth="1"/>
    <col min="3" max="3" width="6.28515625" style="9" customWidth="1"/>
    <col min="4" max="4" width="7.28515625" style="9" customWidth="1"/>
    <col min="5" max="5" width="7.5703125" style="9" customWidth="1"/>
    <col min="6" max="6" width="6.7109375" style="9" customWidth="1"/>
    <col min="7" max="7" width="6" style="9" customWidth="1"/>
    <col min="8" max="8" width="6.7109375" style="9" customWidth="1"/>
    <col min="9" max="9" width="6.42578125" style="9" customWidth="1"/>
    <col min="10" max="10" width="6.85546875" style="9" customWidth="1"/>
    <col min="11" max="11" width="6.140625" style="9" customWidth="1"/>
    <col min="12" max="12" width="7" style="9" customWidth="1"/>
    <col min="13" max="13" width="7.42578125" style="9" customWidth="1"/>
    <col min="14" max="14" width="8.85546875" style="9" customWidth="1"/>
    <col min="15" max="15" width="7.5703125" style="9" customWidth="1"/>
    <col min="16" max="16" width="6.28515625" style="9" customWidth="1"/>
    <col min="17" max="17" width="6.85546875" style="9" customWidth="1"/>
    <col min="18" max="18" width="7.85546875" style="9" customWidth="1"/>
    <col min="19" max="19" width="5.42578125" style="9" customWidth="1"/>
    <col min="20" max="20" width="6.5703125" style="9" customWidth="1"/>
    <col min="21" max="21" width="5.28515625" style="9" customWidth="1"/>
    <col min="22" max="22" width="7" style="9" customWidth="1"/>
    <col min="23" max="24" width="5.5703125" style="9" customWidth="1"/>
    <col min="25" max="25" width="6.28515625" style="9" customWidth="1"/>
    <col min="26" max="26" width="6.140625" style="9" customWidth="1"/>
    <col min="27" max="27" width="6.7109375" style="9" customWidth="1"/>
    <col min="28" max="28" width="8.42578125" style="9" customWidth="1"/>
    <col min="29" max="29" width="8.140625" style="9" customWidth="1"/>
    <col min="30" max="30" width="6.85546875" style="9" customWidth="1"/>
    <col min="31" max="31" width="7.28515625" style="9" customWidth="1"/>
    <col min="32" max="32" width="6" style="9" customWidth="1"/>
    <col min="33" max="33" width="7.7109375" style="9" customWidth="1"/>
    <col min="34" max="34" width="6.28515625" style="9" customWidth="1"/>
    <col min="35" max="35" width="6.42578125" style="9" customWidth="1"/>
    <col min="36" max="36" width="7" style="9" customWidth="1"/>
    <col min="37" max="37" width="9" style="9" customWidth="1"/>
    <col min="38" max="38" width="10.140625" style="9" customWidth="1"/>
    <col min="39" max="39" width="9.5703125" style="9" customWidth="1"/>
    <col min="40" max="40" width="9.28515625" style="9" customWidth="1"/>
    <col min="41" max="41" width="10.7109375" style="9" customWidth="1"/>
    <col min="42" max="42" width="9.28515625" style="9" customWidth="1"/>
    <col min="43" max="43" width="10.42578125" style="9" customWidth="1"/>
    <col min="44" max="44" width="9" style="9" customWidth="1"/>
    <col min="45" max="45" width="9.85546875" style="9" customWidth="1"/>
    <col min="46" max="46" width="10.7109375" style="9" customWidth="1"/>
    <col min="47" max="47" width="11.5703125" style="9" customWidth="1"/>
    <col min="48" max="48" width="10.42578125" style="9" customWidth="1"/>
    <col min="49" max="49" width="11.28515625" style="9" customWidth="1"/>
    <col min="50" max="50" width="10.140625" style="9" customWidth="1"/>
    <col min="51" max="51" width="11.5703125" style="9" customWidth="1"/>
    <col min="52" max="52" width="10.140625" style="9" customWidth="1"/>
    <col min="53" max="53" width="9.85546875" style="9" customWidth="1"/>
    <col min="54" max="16384" width="14.42578125" style="9"/>
  </cols>
  <sheetData>
    <row r="1" spans="1:53" ht="12.75" x14ac:dyDescent="0.2">
      <c r="A1" s="1" t="s">
        <v>17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2" t="s">
        <v>12</v>
      </c>
      <c r="O1" s="2" t="s">
        <v>13</v>
      </c>
      <c r="P1" s="1" t="s">
        <v>16</v>
      </c>
      <c r="Q1" s="3" t="s">
        <v>14</v>
      </c>
      <c r="R1" s="1" t="s">
        <v>15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8" t="s">
        <v>33</v>
      </c>
      <c r="AI1" s="8" t="s">
        <v>34</v>
      </c>
      <c r="AJ1" s="8" t="s">
        <v>35</v>
      </c>
      <c r="AK1" s="8" t="s">
        <v>36</v>
      </c>
      <c r="AL1" s="8" t="s">
        <v>37</v>
      </c>
      <c r="AM1" s="8" t="s">
        <v>38</v>
      </c>
      <c r="AN1" s="8" t="s">
        <v>39</v>
      </c>
      <c r="AO1" s="8" t="s">
        <v>40</v>
      </c>
      <c r="AP1" s="8" t="s">
        <v>41</v>
      </c>
      <c r="AQ1" s="8" t="s">
        <v>42</v>
      </c>
      <c r="AR1" s="8" t="s">
        <v>43</v>
      </c>
      <c r="AS1" s="8" t="s">
        <v>44</v>
      </c>
      <c r="AT1" s="8" t="s">
        <v>45</v>
      </c>
      <c r="AU1" s="8" t="s">
        <v>46</v>
      </c>
      <c r="AV1" s="8" t="s">
        <v>47</v>
      </c>
      <c r="AW1" s="8" t="s">
        <v>48</v>
      </c>
      <c r="AX1" s="8" t="s">
        <v>49</v>
      </c>
      <c r="AY1" s="8" t="s">
        <v>50</v>
      </c>
      <c r="AZ1" s="8" t="s">
        <v>51</v>
      </c>
      <c r="BA1" s="8" t="s">
        <v>52</v>
      </c>
    </row>
    <row r="2" spans="1:53" ht="12.75" x14ac:dyDescent="0.2">
      <c r="A2" s="6">
        <v>1</v>
      </c>
      <c r="B2" s="6">
        <v>59</v>
      </c>
      <c r="C2" s="6">
        <v>1</v>
      </c>
      <c r="D2" s="6">
        <v>0</v>
      </c>
      <c r="E2" s="6">
        <v>0</v>
      </c>
      <c r="F2" s="6">
        <v>1</v>
      </c>
      <c r="G2" s="6">
        <v>1</v>
      </c>
      <c r="H2" s="6">
        <v>0</v>
      </c>
      <c r="I2" s="6">
        <v>0</v>
      </c>
      <c r="J2" s="6">
        <v>1</v>
      </c>
      <c r="K2" s="6">
        <v>0</v>
      </c>
      <c r="L2" s="6">
        <v>3</v>
      </c>
      <c r="M2" s="6">
        <v>0</v>
      </c>
      <c r="N2" s="6">
        <v>1</v>
      </c>
      <c r="O2" s="6">
        <v>1</v>
      </c>
      <c r="P2" s="6">
        <v>7</v>
      </c>
      <c r="Q2" s="6">
        <v>0</v>
      </c>
      <c r="R2" s="6">
        <v>0</v>
      </c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</row>
    <row r="3" spans="1:53" ht="12.75" x14ac:dyDescent="0.2">
      <c r="A3" s="6">
        <v>2</v>
      </c>
      <c r="B3" s="6">
        <v>39</v>
      </c>
      <c r="C3" s="6">
        <v>1</v>
      </c>
      <c r="D3" s="6">
        <v>0</v>
      </c>
      <c r="E3" s="6">
        <v>0</v>
      </c>
      <c r="F3" s="6">
        <v>1</v>
      </c>
      <c r="G3" s="6">
        <v>1</v>
      </c>
      <c r="H3" s="6">
        <v>0</v>
      </c>
      <c r="I3" s="6">
        <v>1</v>
      </c>
      <c r="J3" s="6">
        <v>1</v>
      </c>
      <c r="K3" s="6">
        <v>0</v>
      </c>
      <c r="L3" s="6">
        <v>2</v>
      </c>
      <c r="M3" s="6">
        <v>0</v>
      </c>
      <c r="N3" s="6">
        <v>1</v>
      </c>
      <c r="O3" s="6">
        <v>1</v>
      </c>
      <c r="P3" s="6">
        <v>14</v>
      </c>
      <c r="Q3" s="6">
        <v>0</v>
      </c>
      <c r="R3" s="6">
        <v>1</v>
      </c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</row>
    <row r="4" spans="1:53" ht="12.75" x14ac:dyDescent="0.2">
      <c r="A4" s="6">
        <v>3</v>
      </c>
      <c r="B4" s="6">
        <v>59</v>
      </c>
      <c r="C4" s="6">
        <v>1</v>
      </c>
      <c r="D4" s="6">
        <v>0</v>
      </c>
      <c r="E4" s="6">
        <v>0</v>
      </c>
      <c r="F4" s="6">
        <v>0</v>
      </c>
      <c r="G4" s="6">
        <v>1</v>
      </c>
      <c r="H4" s="6">
        <v>0</v>
      </c>
      <c r="I4" s="6">
        <v>0</v>
      </c>
      <c r="J4" s="6">
        <v>5</v>
      </c>
      <c r="K4" s="6">
        <v>0</v>
      </c>
      <c r="L4" s="6">
        <v>2</v>
      </c>
      <c r="M4" s="6">
        <v>0</v>
      </c>
      <c r="N4" s="6">
        <v>1</v>
      </c>
      <c r="O4" s="6">
        <v>1</v>
      </c>
      <c r="P4" s="6">
        <v>30</v>
      </c>
      <c r="Q4" s="6">
        <v>0</v>
      </c>
      <c r="R4" s="6">
        <v>0</v>
      </c>
      <c r="S4" s="10">
        <v>2</v>
      </c>
      <c r="T4" s="10">
        <v>2</v>
      </c>
      <c r="U4" s="10">
        <v>1</v>
      </c>
      <c r="V4" s="10">
        <v>1</v>
      </c>
      <c r="W4" s="10">
        <v>2</v>
      </c>
      <c r="X4" s="10">
        <v>2</v>
      </c>
      <c r="Y4" s="10">
        <v>2</v>
      </c>
      <c r="Z4" s="10">
        <v>1</v>
      </c>
      <c r="AA4" s="10">
        <v>1</v>
      </c>
      <c r="AB4" s="10">
        <v>1</v>
      </c>
      <c r="AC4" s="10">
        <v>2</v>
      </c>
      <c r="AD4" s="10">
        <v>2</v>
      </c>
      <c r="AE4" s="10">
        <v>1</v>
      </c>
      <c r="AF4" s="10">
        <v>1</v>
      </c>
      <c r="AG4" s="10">
        <v>3</v>
      </c>
      <c r="AH4" s="10">
        <v>1</v>
      </c>
      <c r="AI4" s="10">
        <v>2</v>
      </c>
      <c r="AJ4" s="10">
        <v>2</v>
      </c>
      <c r="AK4" s="10">
        <v>2</v>
      </c>
      <c r="AL4" s="10">
        <v>1</v>
      </c>
      <c r="AM4" s="10">
        <v>2</v>
      </c>
      <c r="AN4" s="10">
        <v>2</v>
      </c>
      <c r="AO4" s="10">
        <v>2</v>
      </c>
      <c r="AP4" s="10">
        <v>1</v>
      </c>
      <c r="AQ4" s="10">
        <v>2</v>
      </c>
      <c r="AR4" s="10">
        <v>1</v>
      </c>
      <c r="AS4" s="10">
        <v>1</v>
      </c>
      <c r="AT4" s="10">
        <v>1</v>
      </c>
      <c r="AU4" s="10">
        <v>1</v>
      </c>
      <c r="AV4" s="10">
        <v>1</v>
      </c>
      <c r="AW4" s="10">
        <v>1</v>
      </c>
      <c r="AX4" s="10">
        <v>1</v>
      </c>
      <c r="AY4" s="10">
        <v>2</v>
      </c>
      <c r="AZ4" s="10">
        <v>2</v>
      </c>
      <c r="BA4" s="10">
        <v>1</v>
      </c>
    </row>
    <row r="5" spans="1:53" ht="12.75" x14ac:dyDescent="0.2">
      <c r="A5" s="6">
        <v>4</v>
      </c>
      <c r="B5" s="6">
        <v>71</v>
      </c>
      <c r="C5" s="6">
        <v>1</v>
      </c>
      <c r="D5" s="6">
        <v>0</v>
      </c>
      <c r="E5" s="6">
        <v>0</v>
      </c>
      <c r="F5" s="6">
        <v>0</v>
      </c>
      <c r="G5" s="6">
        <v>3</v>
      </c>
      <c r="H5" s="6">
        <v>3</v>
      </c>
      <c r="I5" s="6">
        <v>1</v>
      </c>
      <c r="J5" s="6">
        <v>1</v>
      </c>
      <c r="K5" s="6">
        <v>0</v>
      </c>
      <c r="L5" s="6">
        <v>4</v>
      </c>
      <c r="M5" s="6">
        <v>0</v>
      </c>
      <c r="N5" s="6">
        <v>0</v>
      </c>
      <c r="O5" s="6">
        <v>0</v>
      </c>
      <c r="P5" s="6">
        <v>60</v>
      </c>
      <c r="Q5" s="6">
        <v>1</v>
      </c>
      <c r="R5" s="6">
        <v>0</v>
      </c>
      <c r="S5" s="10">
        <v>2</v>
      </c>
      <c r="T5" s="10">
        <v>2</v>
      </c>
      <c r="U5" s="10">
        <v>2</v>
      </c>
      <c r="V5" s="10">
        <v>1</v>
      </c>
      <c r="W5" s="10">
        <v>2</v>
      </c>
      <c r="X5" s="10">
        <v>2</v>
      </c>
      <c r="Y5" s="10">
        <v>2</v>
      </c>
      <c r="Z5" s="10">
        <v>2</v>
      </c>
      <c r="AA5" s="10">
        <v>1</v>
      </c>
      <c r="AB5" s="10">
        <v>1</v>
      </c>
      <c r="AC5" s="10">
        <v>2</v>
      </c>
      <c r="AD5" s="10">
        <v>2</v>
      </c>
      <c r="AE5" s="10">
        <v>2</v>
      </c>
      <c r="AF5" s="10">
        <v>2</v>
      </c>
      <c r="AG5" s="10">
        <v>5</v>
      </c>
      <c r="AH5" s="10">
        <v>1</v>
      </c>
      <c r="AI5" s="10">
        <v>1</v>
      </c>
      <c r="AJ5" s="10">
        <v>1</v>
      </c>
      <c r="AK5" s="10">
        <v>2</v>
      </c>
      <c r="AL5" s="10">
        <v>2</v>
      </c>
      <c r="AM5" s="10">
        <v>1</v>
      </c>
      <c r="AN5" s="10">
        <v>1</v>
      </c>
      <c r="AO5" s="10">
        <v>1</v>
      </c>
      <c r="AP5" s="10">
        <v>2</v>
      </c>
      <c r="AQ5" s="10">
        <v>2</v>
      </c>
      <c r="AR5" s="10">
        <v>2</v>
      </c>
      <c r="AS5" s="10">
        <v>2</v>
      </c>
      <c r="AT5" s="10">
        <v>1</v>
      </c>
      <c r="AU5" s="10">
        <v>2</v>
      </c>
      <c r="AV5" s="10">
        <v>2</v>
      </c>
      <c r="AW5" s="10">
        <v>1</v>
      </c>
      <c r="AX5" s="10">
        <v>1</v>
      </c>
      <c r="AY5" s="10">
        <v>2</v>
      </c>
      <c r="AZ5" s="10">
        <v>2</v>
      </c>
      <c r="BA5" s="10">
        <v>2</v>
      </c>
    </row>
    <row r="6" spans="1:53" ht="12.75" x14ac:dyDescent="0.2">
      <c r="A6" s="6">
        <v>5</v>
      </c>
      <c r="B6" s="6">
        <v>47</v>
      </c>
      <c r="C6" s="6">
        <v>0</v>
      </c>
      <c r="D6" s="6">
        <v>1</v>
      </c>
      <c r="E6" s="6">
        <v>0</v>
      </c>
      <c r="F6" s="6">
        <v>1</v>
      </c>
      <c r="G6" s="6">
        <v>0</v>
      </c>
      <c r="H6" s="6">
        <v>0</v>
      </c>
      <c r="I6" s="6">
        <v>2</v>
      </c>
      <c r="J6" s="6">
        <v>7</v>
      </c>
      <c r="K6" s="6">
        <v>0</v>
      </c>
      <c r="L6" s="6">
        <v>1</v>
      </c>
      <c r="M6" s="6">
        <v>1</v>
      </c>
      <c r="N6" s="6">
        <v>0</v>
      </c>
      <c r="O6" s="6">
        <v>0</v>
      </c>
      <c r="P6" s="6">
        <v>21</v>
      </c>
      <c r="Q6" s="6">
        <v>1</v>
      </c>
      <c r="R6" s="6">
        <v>0</v>
      </c>
      <c r="S6" s="10">
        <v>2</v>
      </c>
      <c r="T6" s="10">
        <v>2</v>
      </c>
      <c r="U6" s="10">
        <v>2</v>
      </c>
      <c r="V6" s="10">
        <v>1</v>
      </c>
      <c r="W6" s="10">
        <v>2</v>
      </c>
      <c r="X6" s="10">
        <v>1</v>
      </c>
      <c r="Y6" s="10">
        <v>2</v>
      </c>
      <c r="Z6" s="10">
        <v>1</v>
      </c>
      <c r="AA6" s="10">
        <v>1</v>
      </c>
      <c r="AB6" s="10">
        <v>1</v>
      </c>
      <c r="AC6" s="10">
        <v>2</v>
      </c>
      <c r="AD6" s="10">
        <v>1</v>
      </c>
      <c r="AE6" s="10">
        <v>2</v>
      </c>
      <c r="AF6" s="10">
        <v>1</v>
      </c>
      <c r="AG6" s="10">
        <v>5</v>
      </c>
      <c r="AH6" s="10">
        <v>2</v>
      </c>
      <c r="AI6" s="10">
        <v>2</v>
      </c>
      <c r="AJ6" s="10">
        <v>1</v>
      </c>
      <c r="AK6" s="10">
        <v>1</v>
      </c>
      <c r="AL6" s="10">
        <v>1</v>
      </c>
      <c r="AM6" s="10">
        <v>1</v>
      </c>
      <c r="AN6" s="10">
        <v>1</v>
      </c>
      <c r="AO6" s="10">
        <v>1</v>
      </c>
      <c r="AP6" s="10">
        <v>1</v>
      </c>
      <c r="AQ6" s="10">
        <v>2</v>
      </c>
      <c r="AR6" s="10">
        <v>1</v>
      </c>
      <c r="AS6" s="10">
        <v>2</v>
      </c>
      <c r="AT6" s="10">
        <v>2</v>
      </c>
      <c r="AU6" s="10">
        <v>2</v>
      </c>
      <c r="AV6" s="10">
        <v>2</v>
      </c>
      <c r="AW6" s="10">
        <v>1</v>
      </c>
      <c r="AX6" s="10">
        <v>1</v>
      </c>
      <c r="AY6" s="10">
        <v>1</v>
      </c>
      <c r="AZ6" s="10">
        <v>1</v>
      </c>
      <c r="BA6" s="10">
        <v>1</v>
      </c>
    </row>
    <row r="7" spans="1:53" ht="12.75" x14ac:dyDescent="0.2">
      <c r="A7" s="6">
        <v>6</v>
      </c>
      <c r="B7" s="6">
        <v>50</v>
      </c>
      <c r="C7" s="6">
        <v>1</v>
      </c>
      <c r="D7" s="6">
        <v>0</v>
      </c>
      <c r="E7" s="6">
        <v>0</v>
      </c>
      <c r="F7" s="6">
        <v>1</v>
      </c>
      <c r="G7" s="6">
        <v>1</v>
      </c>
      <c r="H7" s="6">
        <v>0</v>
      </c>
      <c r="I7" s="6">
        <v>0</v>
      </c>
      <c r="J7" s="6">
        <v>1</v>
      </c>
      <c r="K7" s="6">
        <v>0</v>
      </c>
      <c r="L7" s="6">
        <v>1</v>
      </c>
      <c r="M7" s="6">
        <v>1</v>
      </c>
      <c r="N7" s="6">
        <v>0</v>
      </c>
      <c r="O7" s="6">
        <v>0</v>
      </c>
      <c r="P7" s="6">
        <v>30</v>
      </c>
      <c r="Q7" s="6">
        <v>0</v>
      </c>
      <c r="R7" s="6">
        <v>2</v>
      </c>
      <c r="S7" s="10">
        <v>1</v>
      </c>
      <c r="T7" s="10">
        <v>1</v>
      </c>
      <c r="U7" s="10">
        <v>1</v>
      </c>
      <c r="V7" s="10">
        <v>2</v>
      </c>
      <c r="W7" s="10">
        <v>2</v>
      </c>
      <c r="X7" s="10">
        <v>1</v>
      </c>
      <c r="Y7" s="10">
        <v>2</v>
      </c>
      <c r="Z7" s="10">
        <v>1</v>
      </c>
      <c r="AA7" s="10">
        <v>1</v>
      </c>
      <c r="AB7" s="10">
        <v>1</v>
      </c>
      <c r="AC7" s="10">
        <v>1</v>
      </c>
      <c r="AD7" s="10">
        <v>1</v>
      </c>
      <c r="AE7" s="10">
        <v>1</v>
      </c>
      <c r="AF7" s="10">
        <v>1</v>
      </c>
      <c r="AG7" s="10">
        <v>5</v>
      </c>
      <c r="AH7" s="10">
        <v>1</v>
      </c>
      <c r="AI7" s="10">
        <v>1</v>
      </c>
      <c r="AJ7" s="10">
        <v>1</v>
      </c>
      <c r="AK7" s="10">
        <v>2</v>
      </c>
      <c r="AL7" s="10">
        <v>1</v>
      </c>
      <c r="AM7" s="10">
        <v>1</v>
      </c>
      <c r="AN7" s="10">
        <v>1</v>
      </c>
      <c r="AO7" s="10">
        <v>1</v>
      </c>
      <c r="AP7" s="10">
        <v>1</v>
      </c>
      <c r="AQ7" s="10">
        <v>2</v>
      </c>
      <c r="AR7" s="10">
        <v>1</v>
      </c>
      <c r="AS7" s="10">
        <v>1</v>
      </c>
      <c r="AT7" s="10">
        <v>1</v>
      </c>
      <c r="AU7" s="10">
        <v>1</v>
      </c>
      <c r="AV7" s="10">
        <v>1</v>
      </c>
      <c r="AW7" s="10">
        <v>1</v>
      </c>
      <c r="AX7" s="10">
        <v>1</v>
      </c>
      <c r="AY7" s="10">
        <v>1</v>
      </c>
      <c r="AZ7" s="10">
        <v>1</v>
      </c>
      <c r="BA7" s="10">
        <v>1</v>
      </c>
    </row>
    <row r="8" spans="1:53" ht="12.75" x14ac:dyDescent="0.2">
      <c r="A8" s="6">
        <v>7</v>
      </c>
      <c r="B8" s="6">
        <v>54</v>
      </c>
      <c r="C8" s="6">
        <v>1</v>
      </c>
      <c r="D8" s="6">
        <v>0</v>
      </c>
      <c r="E8" s="6">
        <v>0</v>
      </c>
      <c r="F8" s="6">
        <v>1</v>
      </c>
      <c r="G8" s="6">
        <v>1</v>
      </c>
      <c r="H8" s="6">
        <v>1</v>
      </c>
      <c r="I8" s="6">
        <v>3</v>
      </c>
      <c r="J8" s="6">
        <v>1</v>
      </c>
      <c r="K8" s="6">
        <v>0</v>
      </c>
      <c r="L8" s="6">
        <v>3</v>
      </c>
      <c r="M8" s="6">
        <v>1</v>
      </c>
      <c r="N8" s="6">
        <v>0</v>
      </c>
      <c r="O8" s="6">
        <v>0</v>
      </c>
      <c r="P8" s="6">
        <v>7</v>
      </c>
      <c r="Q8" s="6">
        <v>0</v>
      </c>
      <c r="R8" s="6">
        <v>0</v>
      </c>
      <c r="S8" s="10">
        <v>2</v>
      </c>
      <c r="T8" s="10">
        <v>3</v>
      </c>
      <c r="U8" s="10">
        <v>3</v>
      </c>
      <c r="V8" s="10">
        <v>1</v>
      </c>
      <c r="W8" s="10">
        <v>2</v>
      </c>
      <c r="X8" s="10">
        <v>2</v>
      </c>
      <c r="Y8" s="10">
        <v>2</v>
      </c>
      <c r="Z8" s="10">
        <v>2</v>
      </c>
      <c r="AA8" s="10">
        <v>1</v>
      </c>
      <c r="AB8" s="10">
        <v>1</v>
      </c>
      <c r="AC8" s="10">
        <v>2</v>
      </c>
      <c r="AD8" s="10">
        <v>2</v>
      </c>
      <c r="AE8" s="10">
        <v>2</v>
      </c>
      <c r="AF8" s="10">
        <v>2</v>
      </c>
      <c r="AG8" s="10">
        <v>4</v>
      </c>
      <c r="AH8" s="10">
        <v>1</v>
      </c>
      <c r="AI8" s="10">
        <v>1</v>
      </c>
      <c r="AJ8" s="10">
        <v>1</v>
      </c>
      <c r="AK8" s="10">
        <v>2</v>
      </c>
      <c r="AL8" s="10">
        <v>1</v>
      </c>
      <c r="AM8" s="10">
        <v>2</v>
      </c>
      <c r="AN8" s="10">
        <v>2</v>
      </c>
      <c r="AO8" s="10">
        <v>2</v>
      </c>
      <c r="AP8" s="10">
        <v>1</v>
      </c>
      <c r="AQ8" s="10">
        <v>2</v>
      </c>
      <c r="AR8" s="10">
        <v>1</v>
      </c>
      <c r="AS8" s="10">
        <v>1</v>
      </c>
      <c r="AT8" s="10">
        <v>1</v>
      </c>
      <c r="AU8" s="10">
        <v>1</v>
      </c>
      <c r="AV8" s="10">
        <v>2</v>
      </c>
      <c r="AW8" s="10">
        <v>1</v>
      </c>
      <c r="AX8" s="10">
        <v>1</v>
      </c>
      <c r="AY8" s="10">
        <v>2</v>
      </c>
      <c r="AZ8" s="10">
        <v>2</v>
      </c>
      <c r="BA8" s="10">
        <v>1</v>
      </c>
    </row>
    <row r="9" spans="1:53" ht="12.75" x14ac:dyDescent="0.2">
      <c r="A9" s="6">
        <v>8</v>
      </c>
      <c r="B9" s="6">
        <v>75</v>
      </c>
      <c r="C9" s="6">
        <v>1</v>
      </c>
      <c r="D9" s="6">
        <v>0</v>
      </c>
      <c r="E9" s="6">
        <v>0</v>
      </c>
      <c r="F9" s="6">
        <v>1</v>
      </c>
      <c r="G9" s="6">
        <v>1</v>
      </c>
      <c r="H9" s="6">
        <v>1</v>
      </c>
      <c r="I9" s="6">
        <v>3</v>
      </c>
      <c r="J9" s="6">
        <v>7</v>
      </c>
      <c r="K9" s="6">
        <v>0</v>
      </c>
      <c r="L9" s="6">
        <v>4</v>
      </c>
      <c r="M9" s="6">
        <v>0</v>
      </c>
      <c r="N9" s="6">
        <v>1</v>
      </c>
      <c r="O9" s="6">
        <v>1</v>
      </c>
      <c r="P9" s="6">
        <v>5</v>
      </c>
      <c r="Q9" s="6">
        <v>1</v>
      </c>
      <c r="R9" s="6">
        <v>0</v>
      </c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</row>
    <row r="10" spans="1:53" ht="12.75" x14ac:dyDescent="0.2">
      <c r="A10" s="6">
        <v>9</v>
      </c>
      <c r="B10" s="6">
        <v>46</v>
      </c>
      <c r="C10" s="6">
        <v>1</v>
      </c>
      <c r="D10" s="6">
        <v>0</v>
      </c>
      <c r="E10" s="6">
        <v>0</v>
      </c>
      <c r="F10" s="6">
        <v>1</v>
      </c>
      <c r="G10" s="6">
        <v>1</v>
      </c>
      <c r="H10" s="6">
        <v>0</v>
      </c>
      <c r="I10" s="6">
        <v>1</v>
      </c>
      <c r="J10" s="6">
        <v>1</v>
      </c>
      <c r="K10" s="6">
        <v>0</v>
      </c>
      <c r="L10" s="6">
        <v>3</v>
      </c>
      <c r="M10" s="6">
        <v>0</v>
      </c>
      <c r="N10" s="6">
        <v>1</v>
      </c>
      <c r="O10" s="6">
        <v>1</v>
      </c>
      <c r="P10" s="6">
        <v>3</v>
      </c>
      <c r="Q10" s="6">
        <v>0</v>
      </c>
      <c r="R10" s="6">
        <v>0</v>
      </c>
      <c r="S10" s="10">
        <v>1</v>
      </c>
      <c r="T10" s="10">
        <v>1</v>
      </c>
      <c r="U10" s="10">
        <v>2</v>
      </c>
      <c r="V10" s="10">
        <v>1</v>
      </c>
      <c r="W10" s="10">
        <v>1</v>
      </c>
      <c r="X10" s="10">
        <v>2</v>
      </c>
      <c r="Y10" s="10">
        <v>2</v>
      </c>
      <c r="Z10" s="10">
        <v>1</v>
      </c>
      <c r="AA10" s="10">
        <v>1</v>
      </c>
      <c r="AB10" s="10">
        <v>1</v>
      </c>
      <c r="AC10" s="10">
        <v>1</v>
      </c>
      <c r="AD10" s="10">
        <v>1</v>
      </c>
      <c r="AE10" s="10">
        <v>1</v>
      </c>
      <c r="AF10" s="10">
        <v>1</v>
      </c>
      <c r="AG10" s="10">
        <v>6</v>
      </c>
      <c r="AH10" s="10">
        <v>1</v>
      </c>
      <c r="AI10" s="10">
        <v>1</v>
      </c>
      <c r="AJ10" s="10">
        <v>1</v>
      </c>
      <c r="AK10" s="10">
        <v>1</v>
      </c>
      <c r="AL10" s="10">
        <v>1</v>
      </c>
      <c r="AM10" s="10">
        <v>1</v>
      </c>
      <c r="AN10" s="10">
        <v>1</v>
      </c>
      <c r="AO10" s="10">
        <v>1</v>
      </c>
      <c r="AP10" s="10">
        <v>1</v>
      </c>
      <c r="AQ10" s="10">
        <v>1</v>
      </c>
      <c r="AR10" s="10">
        <v>1</v>
      </c>
      <c r="AS10" s="10">
        <v>1</v>
      </c>
      <c r="AT10" s="10">
        <v>1</v>
      </c>
      <c r="AU10" s="10">
        <v>1</v>
      </c>
      <c r="AV10" s="10">
        <v>1</v>
      </c>
      <c r="AW10" s="10">
        <v>1</v>
      </c>
      <c r="AX10" s="10">
        <v>1</v>
      </c>
      <c r="AY10" s="10">
        <v>1</v>
      </c>
      <c r="AZ10" s="10">
        <v>1</v>
      </c>
      <c r="BA10" s="10">
        <v>1</v>
      </c>
    </row>
    <row r="11" spans="1:53" ht="12.75" x14ac:dyDescent="0.2">
      <c r="A11" s="6">
        <v>10</v>
      </c>
      <c r="B11" s="6">
        <v>57</v>
      </c>
      <c r="C11" s="6">
        <v>1</v>
      </c>
      <c r="D11" s="6">
        <v>0</v>
      </c>
      <c r="E11" s="6">
        <v>0</v>
      </c>
      <c r="F11" s="6">
        <v>1</v>
      </c>
      <c r="G11" s="6">
        <v>1</v>
      </c>
      <c r="H11" s="6">
        <v>1</v>
      </c>
      <c r="I11" s="6">
        <v>3</v>
      </c>
      <c r="J11" s="6">
        <v>3</v>
      </c>
      <c r="K11" s="6">
        <v>0</v>
      </c>
      <c r="L11" s="6">
        <v>4</v>
      </c>
      <c r="M11" s="6">
        <v>0</v>
      </c>
      <c r="N11" s="6">
        <v>0</v>
      </c>
      <c r="O11" s="6">
        <v>0</v>
      </c>
      <c r="P11" s="6">
        <v>30</v>
      </c>
      <c r="Q11" s="6">
        <v>0</v>
      </c>
      <c r="R11" s="6">
        <v>0</v>
      </c>
      <c r="S11" s="10">
        <v>1</v>
      </c>
      <c r="T11" s="10">
        <v>2</v>
      </c>
      <c r="U11" s="10">
        <v>1</v>
      </c>
      <c r="V11" s="10">
        <v>1</v>
      </c>
      <c r="W11" s="10">
        <v>1</v>
      </c>
      <c r="X11" s="10">
        <v>2</v>
      </c>
      <c r="Y11" s="10">
        <v>1</v>
      </c>
      <c r="Z11" s="10">
        <v>1</v>
      </c>
      <c r="AA11" s="10">
        <v>1</v>
      </c>
      <c r="AB11" s="10">
        <v>1</v>
      </c>
      <c r="AC11" s="10">
        <v>2</v>
      </c>
      <c r="AD11" s="10">
        <v>1</v>
      </c>
      <c r="AE11" s="10">
        <v>1</v>
      </c>
      <c r="AF11" s="10">
        <v>1</v>
      </c>
      <c r="AG11" s="10">
        <v>4</v>
      </c>
      <c r="AH11" s="10">
        <v>1</v>
      </c>
      <c r="AI11" s="10">
        <v>1</v>
      </c>
      <c r="AJ11" s="10">
        <v>1</v>
      </c>
      <c r="AK11" s="10">
        <v>1</v>
      </c>
      <c r="AL11" s="10">
        <v>1</v>
      </c>
      <c r="AM11" s="10">
        <v>2</v>
      </c>
      <c r="AN11" s="10">
        <v>2</v>
      </c>
      <c r="AO11" s="10">
        <v>2</v>
      </c>
      <c r="AP11" s="10">
        <v>2</v>
      </c>
      <c r="AQ11" s="10">
        <v>2</v>
      </c>
      <c r="AR11" s="10">
        <v>1</v>
      </c>
      <c r="AS11" s="10">
        <v>1</v>
      </c>
      <c r="AT11" s="10">
        <v>1</v>
      </c>
      <c r="AU11" s="10">
        <v>1</v>
      </c>
      <c r="AV11" s="10">
        <v>1</v>
      </c>
      <c r="AW11" s="10">
        <v>1</v>
      </c>
      <c r="AX11" s="10">
        <v>1</v>
      </c>
      <c r="AY11" s="10">
        <v>1</v>
      </c>
      <c r="AZ11" s="10">
        <v>1</v>
      </c>
      <c r="BA11" s="10">
        <v>1</v>
      </c>
    </row>
    <row r="12" spans="1:53" ht="12.75" x14ac:dyDescent="0.2">
      <c r="A12" s="6">
        <v>11</v>
      </c>
      <c r="B12" s="6">
        <v>60</v>
      </c>
      <c r="C12" s="6">
        <v>1</v>
      </c>
      <c r="D12" s="6">
        <v>0</v>
      </c>
      <c r="E12" s="6">
        <v>0</v>
      </c>
      <c r="F12" s="6">
        <v>1</v>
      </c>
      <c r="G12" s="6">
        <v>1</v>
      </c>
      <c r="H12" s="6">
        <v>1</v>
      </c>
      <c r="I12" s="6">
        <v>3</v>
      </c>
      <c r="J12" s="6">
        <v>1</v>
      </c>
      <c r="K12" s="6">
        <v>0</v>
      </c>
      <c r="L12" s="6">
        <v>2</v>
      </c>
      <c r="M12" s="6">
        <v>0</v>
      </c>
      <c r="N12" s="6">
        <v>0</v>
      </c>
      <c r="O12" s="6">
        <v>0</v>
      </c>
      <c r="P12" s="6">
        <v>14</v>
      </c>
      <c r="Q12" s="6">
        <v>1</v>
      </c>
      <c r="R12" s="6">
        <v>0</v>
      </c>
      <c r="S12" s="10">
        <v>1</v>
      </c>
      <c r="T12" s="10">
        <v>1</v>
      </c>
      <c r="U12" s="10">
        <v>1</v>
      </c>
      <c r="V12" s="10">
        <v>1</v>
      </c>
      <c r="W12" s="10">
        <v>1</v>
      </c>
      <c r="X12" s="10">
        <v>1</v>
      </c>
      <c r="Y12" s="10">
        <v>1</v>
      </c>
      <c r="Z12" s="10">
        <v>1</v>
      </c>
      <c r="AA12" s="10">
        <v>1</v>
      </c>
      <c r="AB12" s="10">
        <v>1</v>
      </c>
      <c r="AC12" s="10">
        <v>1</v>
      </c>
      <c r="AD12" s="10">
        <v>1</v>
      </c>
      <c r="AE12" s="10">
        <v>1</v>
      </c>
      <c r="AF12" s="10">
        <v>1</v>
      </c>
      <c r="AG12" s="10">
        <v>5</v>
      </c>
      <c r="AH12" s="10">
        <v>1</v>
      </c>
      <c r="AI12" s="10">
        <v>1</v>
      </c>
      <c r="AJ12" s="10">
        <v>1</v>
      </c>
      <c r="AK12" s="10">
        <v>2</v>
      </c>
      <c r="AL12" s="10">
        <v>1</v>
      </c>
      <c r="AM12" s="10">
        <v>2</v>
      </c>
      <c r="AN12" s="10">
        <v>2</v>
      </c>
      <c r="AO12" s="10">
        <v>2</v>
      </c>
      <c r="AP12" s="10">
        <v>1</v>
      </c>
      <c r="AQ12" s="10">
        <v>2</v>
      </c>
      <c r="AR12" s="10">
        <v>1</v>
      </c>
      <c r="AS12" s="10">
        <v>1</v>
      </c>
      <c r="AT12" s="10">
        <v>1</v>
      </c>
      <c r="AU12" s="10">
        <v>1</v>
      </c>
      <c r="AV12" s="10">
        <v>1</v>
      </c>
      <c r="AW12" s="10">
        <v>1</v>
      </c>
      <c r="AX12" s="10">
        <v>1</v>
      </c>
      <c r="AY12" s="10">
        <v>2</v>
      </c>
      <c r="AZ12" s="10">
        <v>2</v>
      </c>
      <c r="BA12" s="10">
        <v>2</v>
      </c>
    </row>
    <row r="13" spans="1:53" ht="12.75" x14ac:dyDescent="0.2">
      <c r="A13" s="6">
        <v>12</v>
      </c>
      <c r="B13" s="6">
        <v>38</v>
      </c>
      <c r="C13" s="6">
        <v>1</v>
      </c>
      <c r="D13" s="6">
        <v>0</v>
      </c>
      <c r="E13" s="6">
        <v>0</v>
      </c>
      <c r="F13" s="6">
        <v>1</v>
      </c>
      <c r="G13" s="6">
        <v>1</v>
      </c>
      <c r="H13" s="6">
        <v>0</v>
      </c>
      <c r="I13" s="6">
        <v>0</v>
      </c>
      <c r="J13" s="6">
        <v>1</v>
      </c>
      <c r="K13" s="6">
        <v>0</v>
      </c>
      <c r="L13" s="6">
        <v>4</v>
      </c>
      <c r="M13" s="6">
        <v>1</v>
      </c>
      <c r="N13" s="6">
        <v>0</v>
      </c>
      <c r="O13" s="6">
        <v>0</v>
      </c>
      <c r="P13" s="6">
        <v>6</v>
      </c>
      <c r="Q13" s="6">
        <v>0</v>
      </c>
      <c r="R13" s="6">
        <v>0</v>
      </c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</row>
    <row r="14" spans="1:53" ht="12.75" x14ac:dyDescent="0.2">
      <c r="A14" s="6">
        <v>13</v>
      </c>
      <c r="B14" s="6">
        <v>67</v>
      </c>
      <c r="C14" s="6">
        <v>0</v>
      </c>
      <c r="D14" s="6">
        <v>0</v>
      </c>
      <c r="E14" s="6">
        <v>0</v>
      </c>
      <c r="F14" s="6">
        <v>1</v>
      </c>
      <c r="G14" s="6">
        <v>1</v>
      </c>
      <c r="H14" s="6">
        <v>0</v>
      </c>
      <c r="I14" s="6">
        <v>4</v>
      </c>
      <c r="J14" s="6">
        <v>10</v>
      </c>
      <c r="K14" s="6">
        <v>0</v>
      </c>
      <c r="L14" s="6">
        <v>2</v>
      </c>
      <c r="M14" s="6">
        <v>0</v>
      </c>
      <c r="N14" s="6">
        <v>0</v>
      </c>
      <c r="O14" s="6">
        <v>0</v>
      </c>
      <c r="P14" s="6">
        <v>30</v>
      </c>
      <c r="Q14" s="6">
        <v>1</v>
      </c>
      <c r="R14" s="6">
        <v>0</v>
      </c>
      <c r="S14" s="10">
        <v>1</v>
      </c>
      <c r="T14" s="10">
        <v>1</v>
      </c>
      <c r="U14" s="10">
        <v>1</v>
      </c>
      <c r="V14" s="10">
        <v>1</v>
      </c>
      <c r="W14" s="10">
        <v>1</v>
      </c>
      <c r="X14" s="10">
        <v>1</v>
      </c>
      <c r="Y14" s="10">
        <v>2</v>
      </c>
      <c r="Z14" s="10">
        <v>1</v>
      </c>
      <c r="AA14" s="10">
        <v>1</v>
      </c>
      <c r="AB14" s="10">
        <v>1</v>
      </c>
      <c r="AC14" s="10">
        <v>1</v>
      </c>
      <c r="AD14" s="10">
        <v>2</v>
      </c>
      <c r="AE14" s="10">
        <v>1</v>
      </c>
      <c r="AF14" s="10">
        <v>1</v>
      </c>
      <c r="AG14" s="10">
        <v>6</v>
      </c>
      <c r="AH14" s="10">
        <v>1</v>
      </c>
      <c r="AI14" s="10">
        <v>1</v>
      </c>
      <c r="AJ14" s="10">
        <v>1</v>
      </c>
      <c r="AK14" s="10">
        <v>1</v>
      </c>
      <c r="AL14" s="10">
        <v>1</v>
      </c>
      <c r="AM14" s="10">
        <v>1</v>
      </c>
      <c r="AN14" s="10">
        <v>1</v>
      </c>
      <c r="AO14" s="10">
        <v>1</v>
      </c>
      <c r="AP14" s="10">
        <v>1</v>
      </c>
      <c r="AQ14" s="10">
        <v>2</v>
      </c>
      <c r="AR14" s="10">
        <v>1</v>
      </c>
      <c r="AS14" s="10">
        <v>1</v>
      </c>
      <c r="AT14" s="10">
        <v>1</v>
      </c>
      <c r="AU14" s="10">
        <v>1</v>
      </c>
      <c r="AV14" s="10">
        <v>1</v>
      </c>
      <c r="AW14" s="10">
        <v>1</v>
      </c>
      <c r="AX14" s="10">
        <v>1</v>
      </c>
      <c r="AY14" s="10">
        <v>1</v>
      </c>
      <c r="AZ14" s="10">
        <v>2</v>
      </c>
      <c r="BA14" s="10">
        <v>1</v>
      </c>
    </row>
    <row r="15" spans="1:53" ht="12.75" x14ac:dyDescent="0.2">
      <c r="A15" s="6">
        <v>14</v>
      </c>
      <c r="B15" s="6">
        <v>70</v>
      </c>
      <c r="C15" s="6">
        <v>1</v>
      </c>
      <c r="D15" s="6">
        <v>0</v>
      </c>
      <c r="E15" s="6">
        <v>0</v>
      </c>
      <c r="F15" s="6">
        <v>1</v>
      </c>
      <c r="G15" s="6">
        <v>1</v>
      </c>
      <c r="H15" s="6">
        <v>0</v>
      </c>
      <c r="I15" s="6">
        <v>0</v>
      </c>
      <c r="J15" s="6">
        <v>4</v>
      </c>
      <c r="K15" s="6">
        <v>0</v>
      </c>
      <c r="L15" s="6">
        <v>3</v>
      </c>
      <c r="M15" s="6">
        <v>0</v>
      </c>
      <c r="N15" s="6">
        <v>0</v>
      </c>
      <c r="O15" s="6">
        <v>0</v>
      </c>
      <c r="P15" s="6">
        <v>14</v>
      </c>
      <c r="Q15" s="6">
        <v>1</v>
      </c>
      <c r="R15" s="6">
        <v>0</v>
      </c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</row>
    <row r="16" spans="1:53" ht="12.75" x14ac:dyDescent="0.2">
      <c r="A16" s="6">
        <v>15</v>
      </c>
      <c r="B16" s="6">
        <v>59</v>
      </c>
      <c r="C16" s="6">
        <v>0</v>
      </c>
      <c r="D16" s="6">
        <v>1</v>
      </c>
      <c r="E16" s="6">
        <v>0</v>
      </c>
      <c r="F16" s="6">
        <v>1</v>
      </c>
      <c r="G16" s="6">
        <v>1</v>
      </c>
      <c r="H16" s="6">
        <v>0</v>
      </c>
      <c r="I16" s="6">
        <v>1</v>
      </c>
      <c r="J16" s="6">
        <v>2</v>
      </c>
      <c r="K16" s="6">
        <v>0</v>
      </c>
      <c r="L16" s="6">
        <v>1</v>
      </c>
      <c r="M16" s="6">
        <v>1</v>
      </c>
      <c r="N16" s="6">
        <v>0</v>
      </c>
      <c r="O16" s="6">
        <v>0</v>
      </c>
      <c r="P16" s="6">
        <v>600</v>
      </c>
      <c r="Q16" s="6">
        <v>1</v>
      </c>
      <c r="R16" s="6">
        <v>0</v>
      </c>
      <c r="S16" s="10">
        <v>1</v>
      </c>
      <c r="T16" s="10">
        <v>1</v>
      </c>
      <c r="U16" s="10">
        <v>1</v>
      </c>
      <c r="V16" s="10">
        <v>2</v>
      </c>
      <c r="W16" s="10">
        <v>3</v>
      </c>
      <c r="X16" s="10">
        <v>2</v>
      </c>
      <c r="Y16" s="10">
        <v>3</v>
      </c>
      <c r="Z16" s="10">
        <v>3</v>
      </c>
      <c r="AA16" s="10">
        <v>1</v>
      </c>
      <c r="AB16" s="10">
        <v>1</v>
      </c>
      <c r="AC16" s="10">
        <v>2</v>
      </c>
      <c r="AD16" s="10">
        <v>2</v>
      </c>
      <c r="AE16" s="10">
        <v>1</v>
      </c>
      <c r="AF16" s="10">
        <v>1</v>
      </c>
      <c r="AG16" s="10">
        <v>5</v>
      </c>
      <c r="AH16" s="10">
        <v>1</v>
      </c>
      <c r="AI16" s="10">
        <v>1</v>
      </c>
      <c r="AJ16" s="10">
        <v>1</v>
      </c>
      <c r="AK16" s="10">
        <v>1</v>
      </c>
      <c r="AL16" s="10">
        <v>1</v>
      </c>
      <c r="AM16" s="10">
        <v>1</v>
      </c>
      <c r="AN16" s="10">
        <v>1</v>
      </c>
      <c r="AO16" s="10">
        <v>1</v>
      </c>
      <c r="AP16" s="10">
        <v>1</v>
      </c>
      <c r="AQ16" s="10">
        <v>1</v>
      </c>
      <c r="AR16" s="10">
        <v>2</v>
      </c>
      <c r="AS16" s="10">
        <v>1</v>
      </c>
      <c r="AT16" s="10">
        <v>2</v>
      </c>
      <c r="AU16" s="10">
        <v>1</v>
      </c>
      <c r="AV16" s="10">
        <v>1</v>
      </c>
      <c r="AW16" s="10">
        <v>1</v>
      </c>
      <c r="AX16" s="10">
        <v>1</v>
      </c>
      <c r="AY16" s="10">
        <v>1</v>
      </c>
      <c r="AZ16" s="10">
        <v>2</v>
      </c>
      <c r="BA16" s="10">
        <v>1</v>
      </c>
    </row>
    <row r="17" spans="1:53" ht="12.75" x14ac:dyDescent="0.2">
      <c r="A17" s="6">
        <v>16</v>
      </c>
      <c r="B17" s="6">
        <v>64</v>
      </c>
      <c r="C17" s="6">
        <v>1</v>
      </c>
      <c r="D17" s="6">
        <v>0</v>
      </c>
      <c r="E17" s="6">
        <v>0</v>
      </c>
      <c r="F17" s="6">
        <v>1</v>
      </c>
      <c r="G17" s="6">
        <v>3</v>
      </c>
      <c r="H17" s="6">
        <v>0</v>
      </c>
      <c r="I17" s="6">
        <v>0</v>
      </c>
      <c r="J17" s="6">
        <v>1</v>
      </c>
      <c r="K17" s="6">
        <v>0</v>
      </c>
      <c r="L17" s="6">
        <v>1</v>
      </c>
      <c r="M17" s="6">
        <v>1</v>
      </c>
      <c r="N17" s="6">
        <v>1</v>
      </c>
      <c r="O17" s="6">
        <v>1</v>
      </c>
      <c r="P17" s="6">
        <v>7</v>
      </c>
      <c r="Q17" s="6">
        <v>1</v>
      </c>
      <c r="R17" s="6">
        <v>0</v>
      </c>
      <c r="S17" s="10">
        <v>1</v>
      </c>
      <c r="T17" s="10">
        <v>1</v>
      </c>
      <c r="U17" s="10">
        <v>1</v>
      </c>
      <c r="V17" s="10">
        <v>1</v>
      </c>
      <c r="W17" s="10">
        <v>1</v>
      </c>
      <c r="X17" s="10">
        <v>1</v>
      </c>
      <c r="Y17" s="10">
        <v>1</v>
      </c>
      <c r="Z17" s="10">
        <v>1</v>
      </c>
      <c r="AA17" s="10">
        <v>1</v>
      </c>
      <c r="AB17" s="10">
        <v>1</v>
      </c>
      <c r="AC17" s="10">
        <v>1</v>
      </c>
      <c r="AD17" s="10">
        <v>1</v>
      </c>
      <c r="AE17" s="10">
        <v>1</v>
      </c>
      <c r="AF17" s="10">
        <v>1</v>
      </c>
      <c r="AG17" s="10">
        <v>6</v>
      </c>
      <c r="AH17" s="10">
        <v>1</v>
      </c>
      <c r="AI17" s="10">
        <v>1</v>
      </c>
      <c r="AJ17" s="10">
        <v>1</v>
      </c>
      <c r="AK17" s="10">
        <v>1</v>
      </c>
      <c r="AL17" s="10">
        <v>1</v>
      </c>
      <c r="AM17" s="10">
        <v>1</v>
      </c>
      <c r="AN17" s="10">
        <v>1</v>
      </c>
      <c r="AO17" s="10">
        <v>1</v>
      </c>
      <c r="AP17" s="10">
        <v>1</v>
      </c>
      <c r="AQ17" s="10">
        <v>1</v>
      </c>
      <c r="AR17" s="10">
        <v>1</v>
      </c>
      <c r="AS17" s="10">
        <v>1</v>
      </c>
      <c r="AT17" s="10">
        <v>1</v>
      </c>
      <c r="AU17" s="10">
        <v>1</v>
      </c>
      <c r="AV17" s="10">
        <v>1</v>
      </c>
      <c r="AW17" s="10">
        <v>1</v>
      </c>
      <c r="AX17" s="10">
        <v>1</v>
      </c>
      <c r="AY17" s="10">
        <v>1</v>
      </c>
      <c r="AZ17" s="10">
        <v>1</v>
      </c>
      <c r="BA17" s="10">
        <v>1</v>
      </c>
    </row>
    <row r="18" spans="1:53" ht="12.75" x14ac:dyDescent="0.2">
      <c r="A18" s="6">
        <v>17</v>
      </c>
      <c r="B18" s="6">
        <v>40</v>
      </c>
      <c r="C18" s="6">
        <v>1</v>
      </c>
      <c r="D18" s="6">
        <v>0</v>
      </c>
      <c r="E18" s="6">
        <v>0</v>
      </c>
      <c r="F18" s="6">
        <v>0</v>
      </c>
      <c r="G18" s="6">
        <v>1</v>
      </c>
      <c r="H18" s="6">
        <v>0</v>
      </c>
      <c r="I18" s="6">
        <v>0</v>
      </c>
      <c r="J18" s="6">
        <v>1</v>
      </c>
      <c r="K18" s="6">
        <v>0</v>
      </c>
      <c r="L18" s="6">
        <v>1</v>
      </c>
      <c r="M18" s="6">
        <v>1</v>
      </c>
      <c r="N18" s="6">
        <v>1</v>
      </c>
      <c r="O18" s="6">
        <v>1</v>
      </c>
      <c r="P18" s="6">
        <v>49</v>
      </c>
      <c r="Q18" s="6">
        <v>0</v>
      </c>
      <c r="R18" s="6">
        <v>0</v>
      </c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</row>
    <row r="19" spans="1:53" ht="12.75" x14ac:dyDescent="0.2">
      <c r="A19" s="6">
        <v>18</v>
      </c>
      <c r="B19" s="6">
        <v>56</v>
      </c>
      <c r="C19" s="6">
        <v>1</v>
      </c>
      <c r="D19" s="6">
        <v>0</v>
      </c>
      <c r="E19" s="6">
        <v>1</v>
      </c>
      <c r="F19" s="6">
        <v>1</v>
      </c>
      <c r="G19" s="6">
        <v>1</v>
      </c>
      <c r="H19" s="6">
        <v>0</v>
      </c>
      <c r="I19" s="6">
        <v>4</v>
      </c>
      <c r="J19" s="6">
        <v>1</v>
      </c>
      <c r="K19" s="6">
        <v>0</v>
      </c>
      <c r="L19" s="6">
        <v>2</v>
      </c>
      <c r="M19" s="6">
        <v>0</v>
      </c>
      <c r="N19" s="6">
        <v>0</v>
      </c>
      <c r="O19" s="6">
        <v>0</v>
      </c>
      <c r="P19" s="6">
        <v>10</v>
      </c>
      <c r="Q19" s="6">
        <v>0</v>
      </c>
      <c r="R19" s="6">
        <v>0</v>
      </c>
      <c r="S19" s="10">
        <v>3</v>
      </c>
      <c r="T19" s="10">
        <v>3</v>
      </c>
      <c r="U19" s="10">
        <v>3</v>
      </c>
      <c r="V19" s="10">
        <v>2</v>
      </c>
      <c r="W19" s="10">
        <v>2</v>
      </c>
      <c r="X19" s="10">
        <v>2</v>
      </c>
      <c r="Y19" s="10">
        <v>2</v>
      </c>
      <c r="Z19" s="10">
        <v>2</v>
      </c>
      <c r="AA19" s="10">
        <v>2</v>
      </c>
      <c r="AB19" s="10">
        <v>1</v>
      </c>
      <c r="AC19" s="10">
        <v>2</v>
      </c>
      <c r="AD19" s="10">
        <v>2</v>
      </c>
      <c r="AE19" s="10">
        <v>1</v>
      </c>
      <c r="AF19" s="10">
        <v>1</v>
      </c>
      <c r="AG19" s="10">
        <v>3</v>
      </c>
      <c r="AH19" s="10">
        <v>1</v>
      </c>
      <c r="AI19" s="10">
        <v>1</v>
      </c>
      <c r="AJ19" s="10">
        <v>1</v>
      </c>
      <c r="AK19" s="10">
        <v>1</v>
      </c>
      <c r="AL19" s="10">
        <v>1</v>
      </c>
      <c r="AM19" s="10">
        <v>1</v>
      </c>
      <c r="AN19" s="10">
        <v>1</v>
      </c>
      <c r="AO19" s="10">
        <v>1</v>
      </c>
      <c r="AP19" s="10">
        <v>1</v>
      </c>
      <c r="AQ19" s="10">
        <v>2</v>
      </c>
      <c r="AR19" s="10">
        <v>2</v>
      </c>
      <c r="AS19" s="10">
        <v>2</v>
      </c>
      <c r="AT19" s="10">
        <v>1</v>
      </c>
      <c r="AU19" s="10">
        <v>2</v>
      </c>
      <c r="AV19" s="10">
        <v>1</v>
      </c>
      <c r="AW19" s="10">
        <v>1</v>
      </c>
      <c r="AX19" s="10">
        <v>1</v>
      </c>
      <c r="AY19" s="10">
        <v>1</v>
      </c>
      <c r="AZ19" s="10">
        <v>2</v>
      </c>
      <c r="BA19" s="10">
        <v>2</v>
      </c>
    </row>
    <row r="20" spans="1:53" ht="12.75" x14ac:dyDescent="0.2">
      <c r="A20" s="6">
        <v>19</v>
      </c>
      <c r="B20" s="6">
        <v>52</v>
      </c>
      <c r="C20" s="6">
        <v>1</v>
      </c>
      <c r="D20" s="6">
        <v>0</v>
      </c>
      <c r="E20" s="6">
        <v>0</v>
      </c>
      <c r="F20" s="6">
        <v>1</v>
      </c>
      <c r="G20" s="6">
        <v>1</v>
      </c>
      <c r="H20" s="6">
        <v>1</v>
      </c>
      <c r="I20" s="6">
        <v>3</v>
      </c>
      <c r="J20" s="6">
        <v>1</v>
      </c>
      <c r="K20" s="6">
        <v>0</v>
      </c>
      <c r="L20" s="6">
        <v>2</v>
      </c>
      <c r="M20" s="6">
        <v>0</v>
      </c>
      <c r="N20" s="6">
        <v>0</v>
      </c>
      <c r="O20" s="6">
        <v>0</v>
      </c>
      <c r="P20" s="6">
        <v>14</v>
      </c>
      <c r="Q20" s="6">
        <v>1</v>
      </c>
      <c r="R20" s="6">
        <v>0</v>
      </c>
      <c r="S20" s="10">
        <v>2</v>
      </c>
      <c r="T20" s="10">
        <v>2</v>
      </c>
      <c r="U20" s="10">
        <v>1</v>
      </c>
      <c r="V20" s="10">
        <v>1</v>
      </c>
      <c r="W20" s="10">
        <v>1</v>
      </c>
      <c r="X20" s="10">
        <v>1</v>
      </c>
      <c r="Y20" s="10">
        <v>3</v>
      </c>
      <c r="Z20" s="10">
        <v>1</v>
      </c>
      <c r="AA20" s="10">
        <v>1</v>
      </c>
      <c r="AB20" s="10">
        <v>1</v>
      </c>
      <c r="AC20" s="10">
        <v>3</v>
      </c>
      <c r="AD20" s="10">
        <v>1</v>
      </c>
      <c r="AE20" s="10">
        <v>1</v>
      </c>
      <c r="AF20" s="10">
        <v>1</v>
      </c>
      <c r="AG20" s="10">
        <v>6</v>
      </c>
      <c r="AH20" s="10">
        <v>1</v>
      </c>
      <c r="AI20" s="10">
        <v>1</v>
      </c>
      <c r="AJ20" s="10">
        <v>1</v>
      </c>
      <c r="AK20" s="10">
        <v>1</v>
      </c>
      <c r="AL20" s="10">
        <v>1</v>
      </c>
      <c r="AM20" s="10">
        <v>2</v>
      </c>
      <c r="AN20" s="10">
        <v>1</v>
      </c>
      <c r="AO20" s="10">
        <v>2</v>
      </c>
      <c r="AP20" s="10">
        <v>1</v>
      </c>
      <c r="AQ20" s="10">
        <v>1</v>
      </c>
      <c r="AR20" s="10">
        <v>1</v>
      </c>
      <c r="AS20" s="10">
        <v>1</v>
      </c>
      <c r="AT20" s="10">
        <v>1</v>
      </c>
      <c r="AU20" s="10">
        <v>2</v>
      </c>
      <c r="AV20" s="10">
        <v>1</v>
      </c>
      <c r="AW20" s="10">
        <v>1</v>
      </c>
      <c r="AX20" s="10">
        <v>1</v>
      </c>
      <c r="AY20" s="10">
        <v>1</v>
      </c>
      <c r="AZ20" s="10">
        <v>1</v>
      </c>
      <c r="BA20" s="10">
        <v>1</v>
      </c>
    </row>
    <row r="21" spans="1:53" ht="12.75" x14ac:dyDescent="0.2">
      <c r="A21" s="6">
        <v>20</v>
      </c>
      <c r="B21" s="6">
        <v>49</v>
      </c>
      <c r="C21" s="6">
        <v>1</v>
      </c>
      <c r="D21" s="6">
        <v>1</v>
      </c>
      <c r="E21" s="6">
        <v>0</v>
      </c>
      <c r="F21" s="6">
        <v>1</v>
      </c>
      <c r="G21" s="6">
        <v>1</v>
      </c>
      <c r="H21" s="6">
        <v>0</v>
      </c>
      <c r="I21" s="6">
        <v>0</v>
      </c>
      <c r="J21" s="6">
        <v>7</v>
      </c>
      <c r="K21" s="6">
        <v>0</v>
      </c>
      <c r="L21" s="6">
        <v>3</v>
      </c>
      <c r="M21" s="6">
        <v>0</v>
      </c>
      <c r="N21" s="6">
        <v>0</v>
      </c>
      <c r="O21" s="6">
        <v>0</v>
      </c>
      <c r="P21" s="6">
        <v>35</v>
      </c>
      <c r="Q21" s="6">
        <v>1</v>
      </c>
      <c r="R21" s="6">
        <v>0</v>
      </c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</row>
    <row r="22" spans="1:53" ht="12.75" x14ac:dyDescent="0.2">
      <c r="A22" s="6">
        <v>21</v>
      </c>
      <c r="B22" s="6">
        <v>23</v>
      </c>
      <c r="C22" s="6">
        <v>0</v>
      </c>
      <c r="D22" s="6">
        <v>0</v>
      </c>
      <c r="E22" s="6">
        <v>0</v>
      </c>
      <c r="F22" s="6">
        <v>1</v>
      </c>
      <c r="G22" s="6">
        <v>0</v>
      </c>
      <c r="H22" s="6">
        <v>1</v>
      </c>
      <c r="I22" s="6">
        <v>4</v>
      </c>
      <c r="J22" s="6">
        <v>5</v>
      </c>
      <c r="K22" s="6">
        <v>0</v>
      </c>
      <c r="L22" s="6">
        <v>1</v>
      </c>
      <c r="M22" s="6">
        <v>1</v>
      </c>
      <c r="N22" s="6">
        <v>1</v>
      </c>
      <c r="O22" s="6">
        <v>1</v>
      </c>
      <c r="P22" s="6">
        <v>60</v>
      </c>
      <c r="Q22" s="6">
        <v>0</v>
      </c>
      <c r="R22" s="6">
        <v>0</v>
      </c>
      <c r="S22" s="10">
        <v>1</v>
      </c>
      <c r="T22" s="10">
        <v>1</v>
      </c>
      <c r="U22" s="10">
        <v>1</v>
      </c>
      <c r="V22" s="10">
        <v>1</v>
      </c>
      <c r="W22" s="10">
        <v>1</v>
      </c>
      <c r="X22" s="10">
        <v>1</v>
      </c>
      <c r="Y22" s="10">
        <v>1</v>
      </c>
      <c r="Z22" s="10">
        <v>1</v>
      </c>
      <c r="AA22" s="10">
        <v>1</v>
      </c>
      <c r="AB22" s="10">
        <v>1</v>
      </c>
      <c r="AC22" s="10">
        <v>1</v>
      </c>
      <c r="AD22" s="10"/>
      <c r="AE22" s="10">
        <v>1</v>
      </c>
      <c r="AF22" s="10">
        <v>1</v>
      </c>
      <c r="AG22" s="10">
        <v>6</v>
      </c>
      <c r="AH22" s="10">
        <v>2</v>
      </c>
      <c r="AI22" s="10">
        <v>1</v>
      </c>
      <c r="AJ22" s="10">
        <v>1</v>
      </c>
      <c r="AK22" s="10">
        <v>1</v>
      </c>
      <c r="AL22" s="10">
        <v>2</v>
      </c>
      <c r="AM22" s="10">
        <v>1</v>
      </c>
      <c r="AN22" s="10">
        <v>1</v>
      </c>
      <c r="AO22" s="10">
        <v>1</v>
      </c>
      <c r="AP22" s="10">
        <v>1</v>
      </c>
      <c r="AQ22" s="10">
        <v>1</v>
      </c>
      <c r="AR22" s="10">
        <v>1</v>
      </c>
      <c r="AS22" s="10">
        <v>1</v>
      </c>
      <c r="AT22" s="10">
        <v>1</v>
      </c>
      <c r="AU22" s="10">
        <v>1</v>
      </c>
      <c r="AV22" s="10">
        <v>1</v>
      </c>
      <c r="AW22" s="10">
        <v>1</v>
      </c>
      <c r="AX22" s="10">
        <v>1</v>
      </c>
      <c r="AY22" s="10">
        <v>1</v>
      </c>
      <c r="AZ22" s="10">
        <v>1</v>
      </c>
      <c r="BA22" s="10">
        <v>1</v>
      </c>
    </row>
    <row r="23" spans="1:53" ht="12.75" x14ac:dyDescent="0.2">
      <c r="A23" s="6">
        <v>22</v>
      </c>
      <c r="B23" s="6">
        <v>48</v>
      </c>
      <c r="C23" s="6">
        <v>1</v>
      </c>
      <c r="D23" s="6">
        <v>0</v>
      </c>
      <c r="E23" s="6">
        <v>0</v>
      </c>
      <c r="F23" s="6">
        <v>0</v>
      </c>
      <c r="G23" s="6">
        <v>1</v>
      </c>
      <c r="H23" s="6">
        <v>2</v>
      </c>
      <c r="I23" s="6">
        <v>0</v>
      </c>
      <c r="J23" s="6">
        <v>1</v>
      </c>
      <c r="K23" s="6">
        <v>0</v>
      </c>
      <c r="L23" s="6">
        <v>2</v>
      </c>
      <c r="M23" s="6">
        <v>0</v>
      </c>
      <c r="N23" s="6">
        <v>0</v>
      </c>
      <c r="O23" s="6">
        <v>0</v>
      </c>
      <c r="P23" s="6">
        <v>7</v>
      </c>
      <c r="Q23" s="6">
        <v>1</v>
      </c>
      <c r="R23" s="6">
        <v>0</v>
      </c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</row>
    <row r="24" spans="1:53" ht="12.75" x14ac:dyDescent="0.2">
      <c r="A24" s="6">
        <v>23</v>
      </c>
      <c r="B24" s="6">
        <v>61</v>
      </c>
      <c r="C24" s="6">
        <v>0</v>
      </c>
      <c r="D24" s="6">
        <v>0</v>
      </c>
      <c r="E24" s="6">
        <v>2</v>
      </c>
      <c r="F24" s="6">
        <v>1</v>
      </c>
      <c r="G24" s="6">
        <v>1</v>
      </c>
      <c r="H24" s="6">
        <v>1</v>
      </c>
      <c r="I24" s="6">
        <v>3</v>
      </c>
      <c r="J24" s="6">
        <v>7</v>
      </c>
      <c r="K24" s="6">
        <v>0</v>
      </c>
      <c r="L24" s="6">
        <v>2</v>
      </c>
      <c r="M24" s="6">
        <v>0</v>
      </c>
      <c r="N24" s="6">
        <v>1</v>
      </c>
      <c r="O24" s="6">
        <v>1</v>
      </c>
      <c r="P24" s="6">
        <v>25</v>
      </c>
      <c r="Q24" s="6">
        <v>0</v>
      </c>
      <c r="R24" s="6">
        <v>0</v>
      </c>
      <c r="S24" s="10">
        <v>2</v>
      </c>
      <c r="T24" s="10">
        <v>2</v>
      </c>
      <c r="U24" s="10">
        <v>2</v>
      </c>
      <c r="V24" s="10">
        <v>1</v>
      </c>
      <c r="W24" s="10">
        <v>1</v>
      </c>
      <c r="X24" s="10">
        <v>1</v>
      </c>
      <c r="Y24" s="10">
        <v>2</v>
      </c>
      <c r="Z24" s="10">
        <v>2</v>
      </c>
      <c r="AA24" s="10">
        <v>1</v>
      </c>
      <c r="AB24" s="10">
        <v>3</v>
      </c>
      <c r="AC24" s="10">
        <v>3</v>
      </c>
      <c r="AD24" s="10">
        <v>3</v>
      </c>
      <c r="AE24" s="10">
        <v>2</v>
      </c>
      <c r="AF24" s="10">
        <v>2</v>
      </c>
      <c r="AG24" s="10">
        <v>4</v>
      </c>
      <c r="AH24" s="10">
        <v>1</v>
      </c>
      <c r="AI24" s="10">
        <v>2</v>
      </c>
      <c r="AJ24" s="10">
        <v>1</v>
      </c>
      <c r="AK24" s="10">
        <v>1</v>
      </c>
      <c r="AL24" s="10">
        <v>2</v>
      </c>
      <c r="AM24" s="10">
        <v>2</v>
      </c>
      <c r="AN24" s="10">
        <v>2</v>
      </c>
      <c r="AO24" s="10">
        <v>1</v>
      </c>
      <c r="AP24" s="10">
        <v>1</v>
      </c>
      <c r="AQ24" s="10">
        <v>1</v>
      </c>
      <c r="AR24" s="10">
        <v>2</v>
      </c>
      <c r="AS24" s="10">
        <v>3</v>
      </c>
      <c r="AT24" s="10">
        <v>3</v>
      </c>
      <c r="AU24" s="10">
        <v>3</v>
      </c>
      <c r="AV24" s="10">
        <v>1</v>
      </c>
      <c r="AW24" s="10">
        <v>2</v>
      </c>
      <c r="AX24" s="10">
        <v>2</v>
      </c>
      <c r="AY24" s="10">
        <v>2</v>
      </c>
      <c r="AZ24" s="10">
        <v>1</v>
      </c>
      <c r="BA24" s="10">
        <v>1</v>
      </c>
    </row>
    <row r="25" spans="1:53" ht="12.75" x14ac:dyDescent="0.2">
      <c r="A25" s="6">
        <v>24</v>
      </c>
      <c r="B25" s="6">
        <v>74</v>
      </c>
      <c r="C25" s="6">
        <v>1</v>
      </c>
      <c r="D25" s="6">
        <v>1</v>
      </c>
      <c r="E25" s="6">
        <v>0</v>
      </c>
      <c r="F25" s="6">
        <v>0</v>
      </c>
      <c r="G25" s="6">
        <v>1</v>
      </c>
      <c r="H25" s="6">
        <v>1</v>
      </c>
      <c r="I25" s="6">
        <v>3</v>
      </c>
      <c r="J25" s="6">
        <v>7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14</v>
      </c>
      <c r="Q25" s="6">
        <v>1</v>
      </c>
      <c r="R25" s="6">
        <v>0</v>
      </c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</row>
    <row r="26" spans="1:53" ht="12.75" x14ac:dyDescent="0.2">
      <c r="A26" s="6">
        <v>25</v>
      </c>
      <c r="B26" s="6">
        <v>28</v>
      </c>
      <c r="C26" s="6">
        <v>1</v>
      </c>
      <c r="D26" s="6">
        <v>0</v>
      </c>
      <c r="E26" s="6">
        <v>0</v>
      </c>
      <c r="F26" s="6">
        <v>1</v>
      </c>
      <c r="G26" s="6">
        <v>1</v>
      </c>
      <c r="H26" s="6">
        <v>1</v>
      </c>
      <c r="I26" s="6">
        <v>3</v>
      </c>
      <c r="J26" s="6">
        <v>1</v>
      </c>
      <c r="K26" s="6">
        <v>0</v>
      </c>
      <c r="L26" s="6">
        <v>3</v>
      </c>
      <c r="M26" s="6">
        <v>1</v>
      </c>
      <c r="N26" s="6">
        <v>1</v>
      </c>
      <c r="O26" s="6">
        <v>1</v>
      </c>
      <c r="P26" s="6">
        <v>1</v>
      </c>
      <c r="Q26" s="6">
        <v>0</v>
      </c>
      <c r="R26" s="6">
        <v>0</v>
      </c>
      <c r="S26" s="10">
        <v>4</v>
      </c>
      <c r="T26" s="10">
        <v>3</v>
      </c>
      <c r="U26" s="10">
        <v>3</v>
      </c>
      <c r="V26" s="10">
        <v>1</v>
      </c>
      <c r="W26" s="10">
        <v>3</v>
      </c>
      <c r="X26" s="10">
        <v>3</v>
      </c>
      <c r="Y26" s="10">
        <v>3</v>
      </c>
      <c r="Z26" s="10">
        <v>3</v>
      </c>
      <c r="AA26" s="10">
        <v>2</v>
      </c>
      <c r="AB26" s="10">
        <v>3</v>
      </c>
      <c r="AC26" s="10">
        <v>3</v>
      </c>
      <c r="AD26" s="10">
        <v>3</v>
      </c>
      <c r="AE26" s="10">
        <v>2</v>
      </c>
      <c r="AF26" s="10">
        <v>2</v>
      </c>
      <c r="AG26" s="10">
        <v>4</v>
      </c>
      <c r="AH26" s="10">
        <v>4</v>
      </c>
      <c r="AI26" s="10">
        <v>4</v>
      </c>
      <c r="AJ26" s="10">
        <v>4</v>
      </c>
      <c r="AK26" s="10">
        <v>1</v>
      </c>
      <c r="AL26" s="10">
        <v>3</v>
      </c>
      <c r="AM26" s="10">
        <v>3</v>
      </c>
      <c r="AN26" s="10">
        <v>2</v>
      </c>
      <c r="AO26" s="10">
        <v>2</v>
      </c>
      <c r="AP26" s="10">
        <v>1</v>
      </c>
      <c r="AQ26" s="10">
        <v>1</v>
      </c>
      <c r="AR26" s="10">
        <v>1</v>
      </c>
      <c r="AS26" s="10">
        <v>1</v>
      </c>
      <c r="AT26" s="10">
        <v>1</v>
      </c>
      <c r="AU26" s="10">
        <v>1</v>
      </c>
      <c r="AV26" s="10">
        <v>2</v>
      </c>
      <c r="AW26" s="10">
        <v>1</v>
      </c>
      <c r="AX26" s="10">
        <v>1</v>
      </c>
      <c r="AY26" s="10">
        <v>1</v>
      </c>
      <c r="AZ26" s="10">
        <v>2</v>
      </c>
      <c r="BA26" s="10">
        <v>1</v>
      </c>
    </row>
    <row r="27" spans="1:53" ht="12.75" x14ac:dyDescent="0.2">
      <c r="A27" s="6">
        <v>26</v>
      </c>
      <c r="B27" s="6">
        <v>81</v>
      </c>
      <c r="C27" s="6">
        <v>0</v>
      </c>
      <c r="D27" s="6">
        <v>0</v>
      </c>
      <c r="E27" s="6">
        <v>0</v>
      </c>
      <c r="F27" s="6">
        <v>1</v>
      </c>
      <c r="G27" s="6">
        <v>1</v>
      </c>
      <c r="H27" s="6">
        <v>1</v>
      </c>
      <c r="I27" s="6">
        <v>3</v>
      </c>
      <c r="J27" s="6">
        <v>5</v>
      </c>
      <c r="K27" s="6">
        <v>0</v>
      </c>
      <c r="L27" s="6">
        <v>0</v>
      </c>
      <c r="M27" s="6">
        <v>0</v>
      </c>
      <c r="N27" s="6">
        <v>1</v>
      </c>
      <c r="O27" s="6">
        <v>1</v>
      </c>
      <c r="P27" s="6">
        <v>27</v>
      </c>
      <c r="Q27" s="6">
        <v>1</v>
      </c>
      <c r="R27" s="6">
        <v>0</v>
      </c>
      <c r="S27" s="10">
        <v>1</v>
      </c>
      <c r="T27" s="10">
        <v>2</v>
      </c>
      <c r="U27" s="10">
        <v>1</v>
      </c>
      <c r="V27" s="10">
        <v>1</v>
      </c>
      <c r="W27" s="10">
        <v>1</v>
      </c>
      <c r="X27" s="10">
        <v>2</v>
      </c>
      <c r="Y27" s="10">
        <v>2</v>
      </c>
      <c r="Z27" s="10">
        <v>2</v>
      </c>
      <c r="AA27" s="10">
        <v>1</v>
      </c>
      <c r="AB27" s="10">
        <v>1</v>
      </c>
      <c r="AC27" s="10">
        <v>2</v>
      </c>
      <c r="AD27" s="10">
        <v>1</v>
      </c>
      <c r="AE27" s="10">
        <v>1</v>
      </c>
      <c r="AF27" s="10">
        <v>1</v>
      </c>
      <c r="AG27" s="10">
        <v>5</v>
      </c>
      <c r="AH27" s="10">
        <v>1</v>
      </c>
      <c r="AI27" s="10">
        <v>1</v>
      </c>
      <c r="AJ27" s="10">
        <v>2</v>
      </c>
      <c r="AK27" s="10">
        <v>1</v>
      </c>
      <c r="AL27" s="10">
        <v>2</v>
      </c>
      <c r="AM27" s="10">
        <v>1</v>
      </c>
      <c r="AN27" s="10">
        <v>2</v>
      </c>
      <c r="AO27" s="10">
        <v>2</v>
      </c>
      <c r="AP27" s="10">
        <v>1</v>
      </c>
      <c r="AQ27" s="10">
        <v>1</v>
      </c>
      <c r="AR27" s="10">
        <v>1</v>
      </c>
      <c r="AS27" s="10">
        <v>1</v>
      </c>
      <c r="AT27" s="10">
        <v>1</v>
      </c>
      <c r="AU27" s="10">
        <v>1</v>
      </c>
      <c r="AV27" s="10">
        <v>2</v>
      </c>
      <c r="AW27" s="10">
        <v>1</v>
      </c>
      <c r="AX27" s="10">
        <v>1</v>
      </c>
      <c r="AY27" s="10">
        <v>1</v>
      </c>
      <c r="AZ27" s="10">
        <v>1</v>
      </c>
      <c r="BA27" s="10">
        <v>1</v>
      </c>
    </row>
    <row r="28" spans="1:53" ht="12.75" x14ac:dyDescent="0.2">
      <c r="A28" s="6">
        <v>27</v>
      </c>
      <c r="B28" s="6">
        <v>54</v>
      </c>
      <c r="C28" s="6">
        <v>1</v>
      </c>
      <c r="D28" s="6">
        <v>0</v>
      </c>
      <c r="E28" s="6">
        <v>0</v>
      </c>
      <c r="F28" s="6">
        <v>1</v>
      </c>
      <c r="G28" s="6">
        <v>1</v>
      </c>
      <c r="H28" s="6">
        <v>2</v>
      </c>
      <c r="I28" s="6">
        <v>0</v>
      </c>
      <c r="J28" s="6">
        <v>1</v>
      </c>
      <c r="K28" s="6">
        <v>0</v>
      </c>
      <c r="L28" s="6">
        <v>4</v>
      </c>
      <c r="M28" s="6">
        <v>1</v>
      </c>
      <c r="N28" s="6">
        <v>1</v>
      </c>
      <c r="O28" s="6">
        <v>1</v>
      </c>
      <c r="P28" s="6">
        <v>2</v>
      </c>
      <c r="Q28" s="6">
        <v>1</v>
      </c>
      <c r="R28" s="6">
        <v>0</v>
      </c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</row>
    <row r="29" spans="1:53" ht="12.75" x14ac:dyDescent="0.2">
      <c r="A29" s="6">
        <v>28</v>
      </c>
      <c r="B29" s="6">
        <v>30</v>
      </c>
      <c r="C29" s="6">
        <v>1</v>
      </c>
      <c r="D29" s="6">
        <v>0</v>
      </c>
      <c r="E29" s="6">
        <v>0</v>
      </c>
      <c r="F29" s="6">
        <v>1</v>
      </c>
      <c r="G29" s="6">
        <v>1</v>
      </c>
      <c r="H29" s="6">
        <v>2</v>
      </c>
      <c r="I29" s="6">
        <v>0</v>
      </c>
      <c r="J29" s="6">
        <v>1</v>
      </c>
      <c r="K29" s="6">
        <v>0</v>
      </c>
      <c r="L29" s="6">
        <v>3</v>
      </c>
      <c r="M29" s="6">
        <v>0</v>
      </c>
      <c r="N29" s="6">
        <v>0</v>
      </c>
      <c r="O29" s="6">
        <v>0</v>
      </c>
      <c r="P29" s="6">
        <v>81</v>
      </c>
      <c r="Q29" s="6">
        <v>0</v>
      </c>
      <c r="R29" s="6">
        <v>0</v>
      </c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</row>
    <row r="30" spans="1:53" ht="12.75" x14ac:dyDescent="0.2">
      <c r="A30" s="6">
        <v>29</v>
      </c>
      <c r="B30" s="6">
        <v>47</v>
      </c>
      <c r="C30" s="6">
        <v>1</v>
      </c>
      <c r="D30" s="6">
        <v>0</v>
      </c>
      <c r="E30" s="6">
        <v>0</v>
      </c>
      <c r="F30" s="6">
        <v>0</v>
      </c>
      <c r="G30" s="6">
        <v>1</v>
      </c>
      <c r="H30" s="6">
        <v>0</v>
      </c>
      <c r="I30" s="6">
        <v>0</v>
      </c>
      <c r="J30" s="6">
        <v>1</v>
      </c>
      <c r="K30" s="6">
        <v>0</v>
      </c>
      <c r="L30" s="6">
        <v>2</v>
      </c>
      <c r="M30" s="6">
        <v>0</v>
      </c>
      <c r="N30" s="6">
        <v>1</v>
      </c>
      <c r="O30" s="6">
        <v>1</v>
      </c>
      <c r="P30" s="6">
        <v>5</v>
      </c>
      <c r="Q30" s="6">
        <v>1</v>
      </c>
      <c r="R30" s="6">
        <v>0</v>
      </c>
      <c r="S30" s="10">
        <v>1</v>
      </c>
      <c r="T30" s="10">
        <v>1</v>
      </c>
      <c r="U30" s="10">
        <v>1</v>
      </c>
      <c r="V30" s="10">
        <v>1</v>
      </c>
      <c r="W30" s="10">
        <v>1</v>
      </c>
      <c r="X30" s="10">
        <v>1</v>
      </c>
      <c r="Y30" s="10">
        <v>2</v>
      </c>
      <c r="Z30" s="10">
        <v>1</v>
      </c>
      <c r="AA30" s="10">
        <v>1</v>
      </c>
      <c r="AB30" s="10">
        <v>1</v>
      </c>
      <c r="AC30" s="10">
        <v>2</v>
      </c>
      <c r="AD30" s="10">
        <v>1</v>
      </c>
      <c r="AE30" s="10">
        <v>1</v>
      </c>
      <c r="AF30" s="10">
        <v>1</v>
      </c>
      <c r="AG30" s="10">
        <v>6</v>
      </c>
      <c r="AH30" s="10">
        <v>1</v>
      </c>
      <c r="AI30" s="10">
        <v>3</v>
      </c>
      <c r="AJ30" s="10">
        <v>2</v>
      </c>
      <c r="AK30" s="10">
        <v>1</v>
      </c>
      <c r="AL30" s="10">
        <v>1</v>
      </c>
      <c r="AM30" s="10">
        <v>1</v>
      </c>
      <c r="AN30" s="10">
        <v>1</v>
      </c>
      <c r="AO30" s="10">
        <v>1</v>
      </c>
      <c r="AP30" s="10">
        <v>1</v>
      </c>
      <c r="AQ30" s="10">
        <v>1</v>
      </c>
      <c r="AR30" s="10">
        <v>1</v>
      </c>
      <c r="AS30" s="10">
        <v>1</v>
      </c>
      <c r="AT30" s="10">
        <v>1</v>
      </c>
      <c r="AU30" s="10">
        <v>1</v>
      </c>
      <c r="AV30" s="10">
        <v>2</v>
      </c>
      <c r="AW30" s="10">
        <v>1</v>
      </c>
      <c r="AX30" s="10">
        <v>1</v>
      </c>
      <c r="AY30" s="10">
        <v>1</v>
      </c>
      <c r="AZ30" s="10">
        <v>1</v>
      </c>
      <c r="BA30" s="10">
        <v>1</v>
      </c>
    </row>
    <row r="31" spans="1:53" ht="12.75" x14ac:dyDescent="0.2">
      <c r="A31" s="6">
        <v>30</v>
      </c>
      <c r="B31" s="6">
        <v>38</v>
      </c>
      <c r="C31" s="6">
        <v>1</v>
      </c>
      <c r="D31" s="6">
        <v>0</v>
      </c>
      <c r="E31" s="6">
        <v>0</v>
      </c>
      <c r="F31" s="6">
        <v>1</v>
      </c>
      <c r="G31" s="6">
        <v>1</v>
      </c>
      <c r="H31" s="6">
        <v>1</v>
      </c>
      <c r="I31" s="6">
        <v>3</v>
      </c>
      <c r="J31" s="6">
        <v>1</v>
      </c>
      <c r="K31" s="6">
        <v>0</v>
      </c>
      <c r="L31" s="6">
        <v>2</v>
      </c>
      <c r="M31" s="6">
        <v>1</v>
      </c>
      <c r="N31" s="6">
        <v>1</v>
      </c>
      <c r="O31" s="6">
        <v>1</v>
      </c>
      <c r="P31" s="6">
        <v>22</v>
      </c>
      <c r="Q31" s="6">
        <v>1</v>
      </c>
      <c r="R31" s="6">
        <v>2</v>
      </c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</row>
    <row r="32" spans="1:53" ht="12.75" x14ac:dyDescent="0.2">
      <c r="A32" s="6">
        <v>31</v>
      </c>
      <c r="B32" s="6">
        <v>50</v>
      </c>
      <c r="C32" s="6">
        <v>1</v>
      </c>
      <c r="D32" s="6">
        <v>0</v>
      </c>
      <c r="E32" s="6">
        <v>0</v>
      </c>
      <c r="F32" s="6">
        <v>1</v>
      </c>
      <c r="G32" s="6">
        <v>1</v>
      </c>
      <c r="H32" s="6">
        <v>2</v>
      </c>
      <c r="I32" s="6">
        <v>0</v>
      </c>
      <c r="J32" s="6">
        <v>1</v>
      </c>
      <c r="K32" s="6">
        <v>0</v>
      </c>
      <c r="L32" s="6">
        <v>2</v>
      </c>
      <c r="M32" s="6">
        <v>0</v>
      </c>
      <c r="N32" s="6">
        <v>1</v>
      </c>
      <c r="O32" s="6">
        <v>1</v>
      </c>
      <c r="P32" s="6">
        <v>21</v>
      </c>
      <c r="Q32" s="6">
        <v>1</v>
      </c>
      <c r="R32" s="6">
        <v>0</v>
      </c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</row>
    <row r="33" spans="1:53" ht="12.75" x14ac:dyDescent="0.2">
      <c r="A33" s="6">
        <v>32</v>
      </c>
      <c r="B33" s="6">
        <v>57</v>
      </c>
      <c r="C33" s="6">
        <v>1</v>
      </c>
      <c r="D33" s="6">
        <v>0</v>
      </c>
      <c r="E33" s="6">
        <v>0</v>
      </c>
      <c r="F33" s="6">
        <v>1</v>
      </c>
      <c r="G33" s="6">
        <v>2</v>
      </c>
      <c r="H33" s="6">
        <v>0</v>
      </c>
      <c r="I33" s="6">
        <v>2</v>
      </c>
      <c r="J33" s="6">
        <v>1</v>
      </c>
      <c r="K33" s="6">
        <v>0</v>
      </c>
      <c r="L33" s="6">
        <v>0</v>
      </c>
      <c r="M33" s="6">
        <v>1</v>
      </c>
      <c r="N33" s="6">
        <v>1</v>
      </c>
      <c r="O33" s="6">
        <v>1</v>
      </c>
      <c r="P33" s="6">
        <v>7</v>
      </c>
      <c r="Q33" s="6">
        <v>0</v>
      </c>
      <c r="R33" s="6">
        <v>0</v>
      </c>
      <c r="S33" s="10">
        <v>3</v>
      </c>
      <c r="T33" s="10">
        <v>3</v>
      </c>
      <c r="U33" s="10">
        <v>3</v>
      </c>
      <c r="V33" s="10">
        <v>1</v>
      </c>
      <c r="W33" s="10">
        <v>2</v>
      </c>
      <c r="X33" s="10">
        <v>1</v>
      </c>
      <c r="Y33" s="10">
        <v>1</v>
      </c>
      <c r="Z33" s="10">
        <v>2</v>
      </c>
      <c r="AA33" s="10">
        <v>1</v>
      </c>
      <c r="AB33" s="10">
        <v>1</v>
      </c>
      <c r="AC33" s="10">
        <v>2</v>
      </c>
      <c r="AD33" s="10">
        <v>2</v>
      </c>
      <c r="AE33" s="10">
        <v>1</v>
      </c>
      <c r="AF33" s="10">
        <v>1</v>
      </c>
      <c r="AG33" s="10">
        <v>5</v>
      </c>
      <c r="AH33" s="10">
        <v>2</v>
      </c>
      <c r="AI33" s="10">
        <v>2</v>
      </c>
      <c r="AJ33" s="10">
        <v>1</v>
      </c>
      <c r="AK33" s="10">
        <v>1</v>
      </c>
      <c r="AL33" s="10">
        <v>1</v>
      </c>
      <c r="AM33" s="10">
        <v>1</v>
      </c>
      <c r="AN33" s="10">
        <v>1</v>
      </c>
      <c r="AO33" s="10">
        <v>1</v>
      </c>
      <c r="AP33" s="10">
        <v>1</v>
      </c>
      <c r="AQ33" s="10">
        <v>2</v>
      </c>
      <c r="AR33" s="10">
        <v>1</v>
      </c>
      <c r="AS33" s="10">
        <v>1</v>
      </c>
      <c r="AT33" s="10">
        <v>1</v>
      </c>
      <c r="AU33" s="10">
        <v>1</v>
      </c>
      <c r="AV33" s="10">
        <v>1</v>
      </c>
      <c r="AW33" s="10">
        <v>2</v>
      </c>
      <c r="AX33" s="10">
        <v>1</v>
      </c>
      <c r="AY33" s="10">
        <v>2</v>
      </c>
      <c r="AZ33" s="10">
        <v>2</v>
      </c>
      <c r="BA33" s="10">
        <v>2</v>
      </c>
    </row>
    <row r="34" spans="1:53" ht="12.75" x14ac:dyDescent="0.2">
      <c r="A34" s="6">
        <v>33</v>
      </c>
      <c r="B34" s="6">
        <v>63</v>
      </c>
      <c r="C34" s="6">
        <v>1</v>
      </c>
      <c r="D34" s="6">
        <v>0</v>
      </c>
      <c r="E34" s="6">
        <v>0</v>
      </c>
      <c r="F34" s="6">
        <v>1</v>
      </c>
      <c r="G34" s="6">
        <v>1</v>
      </c>
      <c r="H34" s="6">
        <v>0</v>
      </c>
      <c r="I34" s="6">
        <v>0</v>
      </c>
      <c r="J34" s="6">
        <v>1</v>
      </c>
      <c r="K34" s="6">
        <v>0</v>
      </c>
      <c r="L34" s="6">
        <v>0</v>
      </c>
      <c r="M34" s="6">
        <v>0</v>
      </c>
      <c r="N34" s="6">
        <v>1</v>
      </c>
      <c r="O34" s="6">
        <v>1</v>
      </c>
      <c r="P34" s="6">
        <v>14</v>
      </c>
      <c r="Q34" s="6">
        <v>1</v>
      </c>
      <c r="R34" s="6">
        <v>0</v>
      </c>
      <c r="S34" s="10">
        <v>1</v>
      </c>
      <c r="T34" s="10">
        <v>1</v>
      </c>
      <c r="U34" s="10">
        <v>1</v>
      </c>
      <c r="V34" s="10">
        <v>1</v>
      </c>
      <c r="W34" s="10">
        <v>2</v>
      </c>
      <c r="X34" s="10">
        <v>1</v>
      </c>
      <c r="Y34" s="10">
        <v>2</v>
      </c>
      <c r="Z34" s="10">
        <v>1</v>
      </c>
      <c r="AA34" s="10">
        <v>1</v>
      </c>
      <c r="AB34" s="10">
        <v>1</v>
      </c>
      <c r="AC34" s="10">
        <v>2</v>
      </c>
      <c r="AD34" s="10">
        <v>2</v>
      </c>
      <c r="AE34" s="10">
        <v>1</v>
      </c>
      <c r="AF34" s="10">
        <v>1</v>
      </c>
      <c r="AG34" s="10">
        <v>5</v>
      </c>
      <c r="AH34" s="10">
        <v>2</v>
      </c>
      <c r="AI34" s="10">
        <v>2</v>
      </c>
      <c r="AJ34" s="10">
        <v>3</v>
      </c>
      <c r="AK34" s="10">
        <v>1</v>
      </c>
      <c r="AL34" s="10">
        <v>1</v>
      </c>
      <c r="AM34" s="10">
        <v>1</v>
      </c>
      <c r="AN34" s="10">
        <v>1</v>
      </c>
      <c r="AO34" s="10">
        <v>1</v>
      </c>
      <c r="AP34" s="10">
        <v>1</v>
      </c>
      <c r="AQ34" s="10">
        <v>2</v>
      </c>
      <c r="AR34" s="10">
        <v>1</v>
      </c>
      <c r="AS34" s="10">
        <v>1</v>
      </c>
      <c r="AT34" s="10">
        <v>1</v>
      </c>
      <c r="AU34" s="10">
        <v>1</v>
      </c>
      <c r="AV34" s="10">
        <v>2</v>
      </c>
      <c r="AW34" s="10">
        <v>1</v>
      </c>
      <c r="AX34" s="10">
        <v>1</v>
      </c>
      <c r="AY34" s="10">
        <v>1</v>
      </c>
      <c r="AZ34" s="10">
        <v>1</v>
      </c>
      <c r="BA34" s="10">
        <v>1</v>
      </c>
    </row>
    <row r="35" spans="1:53" ht="12.75" x14ac:dyDescent="0.2">
      <c r="A35" s="6">
        <v>34</v>
      </c>
      <c r="B35" s="6">
        <v>33</v>
      </c>
      <c r="C35" s="6">
        <v>1</v>
      </c>
      <c r="D35" s="6">
        <v>0</v>
      </c>
      <c r="E35" s="6">
        <v>0</v>
      </c>
      <c r="F35" s="6">
        <v>1</v>
      </c>
      <c r="G35" s="6">
        <v>0</v>
      </c>
      <c r="H35" s="6">
        <v>1</v>
      </c>
      <c r="I35" s="6">
        <v>4</v>
      </c>
      <c r="J35" s="6">
        <v>8</v>
      </c>
      <c r="K35" s="6">
        <v>0</v>
      </c>
      <c r="L35" s="6">
        <v>1</v>
      </c>
      <c r="M35" s="6">
        <v>0</v>
      </c>
      <c r="N35" s="6">
        <v>1</v>
      </c>
      <c r="O35" s="6">
        <v>1</v>
      </c>
      <c r="P35" s="6">
        <v>30</v>
      </c>
      <c r="Q35" s="6">
        <v>0</v>
      </c>
      <c r="R35" s="6">
        <v>0</v>
      </c>
      <c r="S35" s="10">
        <v>2</v>
      </c>
      <c r="T35" s="10">
        <v>2</v>
      </c>
      <c r="U35" s="10">
        <v>2</v>
      </c>
      <c r="V35" s="10">
        <v>1</v>
      </c>
      <c r="W35" s="10">
        <v>2</v>
      </c>
      <c r="X35" s="10">
        <v>2</v>
      </c>
      <c r="Y35" s="10">
        <v>1</v>
      </c>
      <c r="Z35" s="10">
        <v>2</v>
      </c>
      <c r="AA35" s="10">
        <v>1</v>
      </c>
      <c r="AB35" s="10">
        <v>1</v>
      </c>
      <c r="AC35" s="10">
        <v>2</v>
      </c>
      <c r="AD35" s="10">
        <v>2</v>
      </c>
      <c r="AE35" s="10">
        <v>1</v>
      </c>
      <c r="AF35" s="10">
        <v>1</v>
      </c>
      <c r="AG35" s="10">
        <v>5</v>
      </c>
      <c r="AH35" s="10">
        <v>2</v>
      </c>
      <c r="AI35" s="10">
        <v>3</v>
      </c>
      <c r="AJ35" s="10">
        <v>3</v>
      </c>
      <c r="AK35" s="10">
        <v>1</v>
      </c>
      <c r="AL35" s="10">
        <v>2</v>
      </c>
      <c r="AM35" s="10">
        <v>1</v>
      </c>
      <c r="AN35" s="10">
        <v>1</v>
      </c>
      <c r="AO35" s="10">
        <v>2</v>
      </c>
      <c r="AP35" s="10">
        <v>1</v>
      </c>
      <c r="AQ35" s="10">
        <v>2</v>
      </c>
      <c r="AR35" s="10">
        <v>1</v>
      </c>
      <c r="AS35" s="10">
        <v>1</v>
      </c>
      <c r="AT35" s="10">
        <v>1</v>
      </c>
      <c r="AU35" s="10">
        <v>1</v>
      </c>
      <c r="AV35" s="10">
        <v>2</v>
      </c>
      <c r="AW35" s="10">
        <v>1</v>
      </c>
      <c r="AX35" s="10">
        <v>1</v>
      </c>
      <c r="AY35" s="10">
        <v>1</v>
      </c>
      <c r="AZ35" s="10">
        <v>2</v>
      </c>
      <c r="BA35" s="10">
        <v>1</v>
      </c>
    </row>
    <row r="36" spans="1:53" ht="12.75" x14ac:dyDescent="0.2">
      <c r="A36" s="6">
        <v>35</v>
      </c>
      <c r="B36" s="6">
        <v>58</v>
      </c>
      <c r="C36" s="6">
        <v>1</v>
      </c>
      <c r="D36" s="6">
        <v>0</v>
      </c>
      <c r="E36" s="6">
        <v>0</v>
      </c>
      <c r="F36" s="6">
        <v>1</v>
      </c>
      <c r="G36" s="6">
        <v>1</v>
      </c>
      <c r="H36" s="6">
        <v>1</v>
      </c>
      <c r="I36" s="6">
        <v>3</v>
      </c>
      <c r="J36" s="6">
        <v>1</v>
      </c>
      <c r="K36" s="6">
        <v>0</v>
      </c>
      <c r="L36" s="6">
        <v>3</v>
      </c>
      <c r="M36" s="6">
        <v>1</v>
      </c>
      <c r="N36" s="6">
        <v>0</v>
      </c>
      <c r="O36" s="6">
        <v>0</v>
      </c>
      <c r="P36" s="6">
        <v>44</v>
      </c>
      <c r="Q36" s="6">
        <v>1</v>
      </c>
      <c r="R36" s="6">
        <v>1</v>
      </c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</row>
    <row r="37" spans="1:53" ht="12.75" x14ac:dyDescent="0.2">
      <c r="A37" s="6">
        <v>36</v>
      </c>
      <c r="B37" s="6">
        <v>58</v>
      </c>
      <c r="C37" s="6">
        <v>1</v>
      </c>
      <c r="D37" s="6">
        <v>0</v>
      </c>
      <c r="E37" s="6">
        <v>0</v>
      </c>
      <c r="F37" s="6">
        <v>0</v>
      </c>
      <c r="G37" s="6">
        <v>1</v>
      </c>
      <c r="H37" s="6">
        <v>1</v>
      </c>
      <c r="I37" s="6">
        <v>3</v>
      </c>
      <c r="J37" s="6">
        <v>1</v>
      </c>
      <c r="K37" s="6">
        <v>0</v>
      </c>
      <c r="L37" s="6">
        <v>3</v>
      </c>
      <c r="M37" s="6">
        <v>0</v>
      </c>
      <c r="N37" s="6">
        <v>1</v>
      </c>
      <c r="O37" s="6">
        <v>1</v>
      </c>
      <c r="P37" s="6">
        <v>14</v>
      </c>
      <c r="Q37" s="6">
        <v>1</v>
      </c>
      <c r="R37" s="6">
        <v>0</v>
      </c>
      <c r="S37" s="10">
        <v>3</v>
      </c>
      <c r="T37" s="10">
        <v>3</v>
      </c>
      <c r="U37" s="10">
        <v>3</v>
      </c>
      <c r="V37" s="10">
        <v>1</v>
      </c>
      <c r="W37" s="10">
        <v>3</v>
      </c>
      <c r="X37" s="10">
        <v>2</v>
      </c>
      <c r="Y37" s="10">
        <v>3</v>
      </c>
      <c r="Z37" s="10">
        <v>2</v>
      </c>
      <c r="AA37" s="10">
        <v>2</v>
      </c>
      <c r="AB37" s="10">
        <v>1</v>
      </c>
      <c r="AC37" s="10">
        <v>3</v>
      </c>
      <c r="AD37" s="10">
        <v>3</v>
      </c>
      <c r="AE37" s="10">
        <v>1</v>
      </c>
      <c r="AF37" s="10">
        <v>1</v>
      </c>
      <c r="AG37" s="10">
        <v>3</v>
      </c>
      <c r="AH37" s="10">
        <v>3</v>
      </c>
      <c r="AI37" s="10">
        <v>3</v>
      </c>
      <c r="AJ37" s="10">
        <v>3</v>
      </c>
      <c r="AK37" s="10">
        <v>1</v>
      </c>
      <c r="AL37" s="10">
        <v>2</v>
      </c>
      <c r="AM37" s="10">
        <v>1</v>
      </c>
      <c r="AN37" s="10">
        <v>1</v>
      </c>
      <c r="AO37" s="10">
        <v>1</v>
      </c>
      <c r="AP37" s="10">
        <v>1</v>
      </c>
      <c r="AQ37" s="10">
        <v>1</v>
      </c>
      <c r="AR37" s="10">
        <v>1</v>
      </c>
      <c r="AS37" s="10">
        <v>1</v>
      </c>
      <c r="AT37" s="10">
        <v>2</v>
      </c>
      <c r="AU37" s="10">
        <v>1</v>
      </c>
      <c r="AV37" s="10">
        <v>2</v>
      </c>
      <c r="AW37" s="10">
        <v>1</v>
      </c>
      <c r="AX37" s="10">
        <v>1</v>
      </c>
      <c r="AY37" s="10">
        <v>1</v>
      </c>
      <c r="AZ37" s="10">
        <v>3</v>
      </c>
      <c r="BA37" s="10">
        <v>2</v>
      </c>
    </row>
    <row r="38" spans="1:53" ht="12.75" x14ac:dyDescent="0.2">
      <c r="A38" s="6">
        <v>37</v>
      </c>
      <c r="B38" s="6">
        <v>44</v>
      </c>
      <c r="C38" s="6">
        <v>1</v>
      </c>
      <c r="D38" s="6">
        <v>0</v>
      </c>
      <c r="E38" s="6">
        <v>0</v>
      </c>
      <c r="F38" s="6">
        <v>1</v>
      </c>
      <c r="G38" s="6">
        <v>1</v>
      </c>
      <c r="H38" s="6">
        <v>0</v>
      </c>
      <c r="I38" s="6">
        <v>2</v>
      </c>
      <c r="J38" s="6">
        <v>1</v>
      </c>
      <c r="K38" s="6">
        <v>0</v>
      </c>
      <c r="L38" s="6">
        <v>2</v>
      </c>
      <c r="M38" s="6">
        <v>1</v>
      </c>
      <c r="N38" s="6">
        <v>1</v>
      </c>
      <c r="O38" s="6">
        <v>0</v>
      </c>
      <c r="P38" s="6">
        <v>9</v>
      </c>
      <c r="Q38" s="6">
        <v>0</v>
      </c>
      <c r="R38" s="6">
        <v>0</v>
      </c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</row>
    <row r="39" spans="1:53" ht="12.75" x14ac:dyDescent="0.2">
      <c r="A39" s="6">
        <v>38</v>
      </c>
      <c r="B39" s="6">
        <v>65</v>
      </c>
      <c r="C39" s="6">
        <v>1</v>
      </c>
      <c r="D39" s="6">
        <v>0</v>
      </c>
      <c r="E39" s="6">
        <v>1</v>
      </c>
      <c r="F39" s="6">
        <v>1</v>
      </c>
      <c r="G39" s="6">
        <v>3</v>
      </c>
      <c r="H39" s="6">
        <v>1</v>
      </c>
      <c r="I39" s="6">
        <v>3</v>
      </c>
      <c r="J39" s="6">
        <v>1</v>
      </c>
      <c r="K39" s="6">
        <v>0</v>
      </c>
      <c r="L39" s="6">
        <v>2</v>
      </c>
      <c r="M39" s="6">
        <v>1</v>
      </c>
      <c r="N39" s="6">
        <v>0</v>
      </c>
      <c r="O39" s="6">
        <v>0</v>
      </c>
      <c r="P39" s="6">
        <v>14</v>
      </c>
      <c r="Q39" s="6">
        <v>1</v>
      </c>
      <c r="R39" s="6">
        <v>0</v>
      </c>
      <c r="S39" s="10">
        <v>2</v>
      </c>
      <c r="T39" s="10">
        <v>2</v>
      </c>
      <c r="U39" s="10">
        <v>1</v>
      </c>
      <c r="V39" s="10">
        <v>1</v>
      </c>
      <c r="W39" s="10">
        <v>2</v>
      </c>
      <c r="X39" s="10">
        <v>2</v>
      </c>
      <c r="Y39" s="10">
        <v>2</v>
      </c>
      <c r="Z39" s="10">
        <v>1</v>
      </c>
      <c r="AA39" s="10">
        <v>1</v>
      </c>
      <c r="AB39" s="10">
        <v>1</v>
      </c>
      <c r="AC39" s="10">
        <v>2</v>
      </c>
      <c r="AD39" s="10">
        <v>2</v>
      </c>
      <c r="AE39" s="10">
        <v>2</v>
      </c>
      <c r="AF39" s="10">
        <v>1</v>
      </c>
      <c r="AG39" s="10">
        <v>6</v>
      </c>
      <c r="AH39" s="10">
        <v>1</v>
      </c>
      <c r="AI39" s="10">
        <v>1</v>
      </c>
      <c r="AJ39" s="10">
        <v>1</v>
      </c>
      <c r="AK39" s="10">
        <v>1</v>
      </c>
      <c r="AL39" s="10">
        <v>1</v>
      </c>
      <c r="AM39" s="10">
        <v>1</v>
      </c>
      <c r="AN39" s="10">
        <v>2</v>
      </c>
      <c r="AO39" s="10">
        <v>1</v>
      </c>
      <c r="AP39" s="10">
        <v>1</v>
      </c>
      <c r="AQ39" s="10">
        <v>1</v>
      </c>
      <c r="AR39" s="10">
        <v>1</v>
      </c>
      <c r="AS39" s="10">
        <v>1</v>
      </c>
      <c r="AT39" s="10">
        <v>1</v>
      </c>
      <c r="AU39" s="10">
        <v>1</v>
      </c>
      <c r="AV39" s="10">
        <v>1</v>
      </c>
      <c r="AW39" s="10">
        <v>1</v>
      </c>
      <c r="AX39" s="10">
        <v>1</v>
      </c>
      <c r="AY39" s="10">
        <v>2</v>
      </c>
      <c r="AZ39" s="10">
        <v>2</v>
      </c>
      <c r="BA39" s="10">
        <v>1</v>
      </c>
    </row>
    <row r="40" spans="1:53" ht="12.75" x14ac:dyDescent="0.2">
      <c r="A40" s="6">
        <v>39</v>
      </c>
      <c r="B40" s="6">
        <v>58</v>
      </c>
      <c r="C40" s="6">
        <v>1</v>
      </c>
      <c r="D40" s="6">
        <v>0</v>
      </c>
      <c r="E40" s="6">
        <v>0</v>
      </c>
      <c r="F40" s="6">
        <v>0</v>
      </c>
      <c r="G40" s="6">
        <v>1</v>
      </c>
      <c r="H40" s="6">
        <v>0</v>
      </c>
      <c r="I40" s="6">
        <v>0</v>
      </c>
      <c r="J40" s="6">
        <v>1</v>
      </c>
      <c r="K40" s="6">
        <v>0</v>
      </c>
      <c r="L40" s="6">
        <v>3</v>
      </c>
      <c r="M40" s="6">
        <v>0</v>
      </c>
      <c r="N40" s="6">
        <v>0</v>
      </c>
      <c r="O40" s="6">
        <v>0</v>
      </c>
      <c r="P40" s="6">
        <v>7</v>
      </c>
      <c r="Q40" s="6">
        <v>1</v>
      </c>
      <c r="R40" s="6">
        <v>0</v>
      </c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3" ht="12.75" x14ac:dyDescent="0.2">
      <c r="A41" s="6">
        <v>40</v>
      </c>
      <c r="B41" s="6">
        <v>52</v>
      </c>
      <c r="C41" s="6">
        <v>1</v>
      </c>
      <c r="D41" s="6">
        <v>0</v>
      </c>
      <c r="E41" s="6">
        <v>0</v>
      </c>
      <c r="F41" s="6">
        <v>1</v>
      </c>
      <c r="G41" s="6">
        <v>1</v>
      </c>
      <c r="H41" s="6">
        <v>0</v>
      </c>
      <c r="I41" s="6">
        <v>1</v>
      </c>
      <c r="J41" s="6">
        <v>1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24</v>
      </c>
      <c r="Q41" s="6">
        <v>0</v>
      </c>
      <c r="R41" s="6">
        <v>0</v>
      </c>
      <c r="S41" s="10">
        <v>1</v>
      </c>
      <c r="T41" s="10">
        <v>1</v>
      </c>
      <c r="U41" s="10">
        <v>1</v>
      </c>
      <c r="V41" s="10">
        <v>1</v>
      </c>
      <c r="W41" s="10">
        <v>1</v>
      </c>
      <c r="X41" s="10">
        <v>1</v>
      </c>
      <c r="Y41" s="10">
        <v>1</v>
      </c>
      <c r="Z41" s="10">
        <v>1</v>
      </c>
      <c r="AA41" s="10">
        <v>1</v>
      </c>
      <c r="AB41" s="10">
        <v>1</v>
      </c>
      <c r="AC41" s="10">
        <v>1</v>
      </c>
      <c r="AD41" s="10">
        <v>2</v>
      </c>
      <c r="AE41" s="10">
        <v>1</v>
      </c>
      <c r="AF41" s="10">
        <v>1</v>
      </c>
      <c r="AG41" s="10">
        <v>6</v>
      </c>
      <c r="AH41" s="10">
        <v>1</v>
      </c>
      <c r="AI41" s="10">
        <v>1</v>
      </c>
      <c r="AJ41" s="10">
        <v>1</v>
      </c>
      <c r="AK41" s="10">
        <v>1</v>
      </c>
      <c r="AL41" s="10">
        <v>1</v>
      </c>
      <c r="AM41" s="10">
        <v>1</v>
      </c>
      <c r="AN41" s="10">
        <v>1</v>
      </c>
      <c r="AO41" s="10">
        <v>1</v>
      </c>
      <c r="AP41" s="10">
        <v>1</v>
      </c>
      <c r="AQ41" s="10">
        <v>1</v>
      </c>
      <c r="AR41" s="10">
        <v>1</v>
      </c>
      <c r="AS41" s="10">
        <v>1</v>
      </c>
      <c r="AT41" s="10">
        <v>1</v>
      </c>
      <c r="AU41" s="10">
        <v>1</v>
      </c>
      <c r="AV41" s="10">
        <v>1</v>
      </c>
      <c r="AW41" s="10">
        <v>1</v>
      </c>
      <c r="AX41" s="10">
        <v>1</v>
      </c>
      <c r="AY41" s="10">
        <v>1</v>
      </c>
      <c r="AZ41" s="10">
        <v>1</v>
      </c>
      <c r="BA41" s="10">
        <v>1</v>
      </c>
    </row>
    <row r="42" spans="1:53" ht="12.75" x14ac:dyDescent="0.2">
      <c r="A42" s="6">
        <v>41</v>
      </c>
      <c r="B42" s="6">
        <v>46</v>
      </c>
      <c r="C42" s="6">
        <v>0</v>
      </c>
      <c r="D42" s="6">
        <v>0</v>
      </c>
      <c r="E42" s="6">
        <v>1</v>
      </c>
      <c r="F42" s="6">
        <v>1</v>
      </c>
      <c r="G42" s="6">
        <v>1</v>
      </c>
      <c r="H42" s="6">
        <v>0</v>
      </c>
      <c r="I42" s="6">
        <v>4</v>
      </c>
      <c r="J42" s="6">
        <v>6</v>
      </c>
      <c r="K42" s="6">
        <v>0</v>
      </c>
      <c r="L42" s="6">
        <v>4</v>
      </c>
      <c r="M42" s="6">
        <v>0</v>
      </c>
      <c r="N42" s="6">
        <v>1</v>
      </c>
      <c r="O42" s="6">
        <v>1</v>
      </c>
      <c r="P42" s="6">
        <v>69</v>
      </c>
      <c r="Q42" s="6">
        <v>1</v>
      </c>
      <c r="R42" s="6">
        <v>0</v>
      </c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</row>
    <row r="43" spans="1:53" ht="12.75" x14ac:dyDescent="0.2">
      <c r="A43" s="6">
        <v>42</v>
      </c>
      <c r="B43" s="6">
        <v>51</v>
      </c>
      <c r="C43" s="6">
        <v>1</v>
      </c>
      <c r="D43" s="6">
        <v>0</v>
      </c>
      <c r="E43" s="6">
        <v>0</v>
      </c>
      <c r="F43" s="6">
        <v>1</v>
      </c>
      <c r="G43" s="6">
        <v>1</v>
      </c>
      <c r="H43" s="6">
        <v>0</v>
      </c>
      <c r="I43" s="6">
        <v>0</v>
      </c>
      <c r="J43" s="6">
        <v>1</v>
      </c>
      <c r="K43" s="6">
        <v>0</v>
      </c>
      <c r="L43" s="6">
        <v>4</v>
      </c>
      <c r="M43" s="6">
        <v>0</v>
      </c>
      <c r="N43" s="6">
        <v>0</v>
      </c>
      <c r="O43" s="6">
        <v>0</v>
      </c>
      <c r="P43" s="6">
        <v>6</v>
      </c>
      <c r="Q43" s="6">
        <v>1</v>
      </c>
      <c r="R43" s="6">
        <v>0</v>
      </c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</row>
    <row r="44" spans="1:53" ht="12.75" x14ac:dyDescent="0.2">
      <c r="A44" s="6">
        <v>43</v>
      </c>
      <c r="B44" s="6">
        <v>59</v>
      </c>
      <c r="C44" s="6">
        <v>0</v>
      </c>
      <c r="D44" s="6">
        <v>1</v>
      </c>
      <c r="E44" s="6">
        <v>0</v>
      </c>
      <c r="F44" s="6">
        <v>1</v>
      </c>
      <c r="G44" s="6">
        <v>1</v>
      </c>
      <c r="H44" s="6">
        <v>2</v>
      </c>
      <c r="I44" s="6">
        <v>0</v>
      </c>
      <c r="J44" s="6">
        <v>0</v>
      </c>
      <c r="K44" s="6">
        <v>0</v>
      </c>
      <c r="L44" s="6">
        <v>3</v>
      </c>
      <c r="M44" s="6">
        <v>0</v>
      </c>
      <c r="N44" s="6">
        <v>0</v>
      </c>
      <c r="O44" s="6">
        <v>0</v>
      </c>
      <c r="P44" s="6">
        <v>65</v>
      </c>
      <c r="Q44" s="6">
        <v>0</v>
      </c>
      <c r="R44" s="6">
        <v>0</v>
      </c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</row>
    <row r="45" spans="1:53" ht="12.75" x14ac:dyDescent="0.2">
      <c r="A45" s="6">
        <v>44</v>
      </c>
      <c r="B45" s="6">
        <v>61</v>
      </c>
      <c r="C45" s="6">
        <v>1</v>
      </c>
      <c r="D45" s="6">
        <v>0</v>
      </c>
      <c r="E45" s="6">
        <v>1</v>
      </c>
      <c r="F45" s="6">
        <v>1</v>
      </c>
      <c r="G45" s="6">
        <v>1</v>
      </c>
      <c r="H45" s="6">
        <v>0</v>
      </c>
      <c r="I45" s="6">
        <v>2</v>
      </c>
      <c r="J45" s="6">
        <v>7</v>
      </c>
      <c r="K45" s="6">
        <v>0</v>
      </c>
      <c r="L45" s="6">
        <v>2</v>
      </c>
      <c r="M45" s="6">
        <v>0</v>
      </c>
      <c r="N45" s="6">
        <v>0</v>
      </c>
      <c r="O45" s="6">
        <v>0</v>
      </c>
      <c r="P45" s="6">
        <v>8</v>
      </c>
      <c r="Q45" s="6">
        <v>1</v>
      </c>
      <c r="R45" s="6">
        <v>0</v>
      </c>
      <c r="S45" s="10">
        <v>4</v>
      </c>
      <c r="T45" s="10">
        <v>4</v>
      </c>
      <c r="U45" s="10">
        <v>4</v>
      </c>
      <c r="V45" s="10">
        <v>2</v>
      </c>
      <c r="W45" s="10">
        <v>3</v>
      </c>
      <c r="X45" s="10">
        <v>3</v>
      </c>
      <c r="Y45" s="10">
        <v>2</v>
      </c>
      <c r="Z45" s="10">
        <v>2</v>
      </c>
      <c r="AA45" s="10">
        <v>1</v>
      </c>
      <c r="AB45" s="10">
        <v>1</v>
      </c>
      <c r="AC45" s="10">
        <v>3</v>
      </c>
      <c r="AD45" s="10">
        <v>4</v>
      </c>
      <c r="AE45" s="10">
        <v>2</v>
      </c>
      <c r="AF45" s="10">
        <v>2</v>
      </c>
      <c r="AG45" s="10">
        <v>3</v>
      </c>
      <c r="AH45" s="10">
        <v>3</v>
      </c>
      <c r="AI45" s="10">
        <v>3</v>
      </c>
      <c r="AJ45" s="10">
        <v>3</v>
      </c>
      <c r="AK45" s="10">
        <v>1</v>
      </c>
      <c r="AL45" s="10">
        <v>1</v>
      </c>
      <c r="AM45" s="10">
        <v>1</v>
      </c>
      <c r="AN45" s="10">
        <v>1</v>
      </c>
      <c r="AO45" s="10">
        <v>1</v>
      </c>
      <c r="AP45" s="10">
        <v>1</v>
      </c>
      <c r="AQ45" s="10">
        <v>2</v>
      </c>
      <c r="AR45" s="10">
        <v>1</v>
      </c>
      <c r="AS45" s="10">
        <v>1</v>
      </c>
      <c r="AT45" s="10">
        <v>1</v>
      </c>
      <c r="AU45" s="10">
        <v>1</v>
      </c>
      <c r="AV45" s="10">
        <v>2</v>
      </c>
      <c r="AW45" s="10">
        <v>1</v>
      </c>
      <c r="AX45" s="10">
        <v>1</v>
      </c>
      <c r="AY45" s="10">
        <v>2</v>
      </c>
      <c r="AZ45" s="10">
        <v>2</v>
      </c>
      <c r="BA45" s="10">
        <v>3</v>
      </c>
    </row>
    <row r="46" spans="1:53" ht="12.75" x14ac:dyDescent="0.2">
      <c r="A46" s="6">
        <v>45</v>
      </c>
      <c r="B46" s="6">
        <v>67</v>
      </c>
      <c r="C46" s="6">
        <v>0</v>
      </c>
      <c r="D46" s="6">
        <v>0</v>
      </c>
      <c r="E46" s="6">
        <v>0</v>
      </c>
      <c r="F46" s="6">
        <v>1</v>
      </c>
      <c r="G46" s="6">
        <v>1</v>
      </c>
      <c r="H46" s="6">
        <v>0</v>
      </c>
      <c r="I46" s="6">
        <v>4</v>
      </c>
      <c r="J46" s="6">
        <v>9</v>
      </c>
      <c r="K46" s="6">
        <v>0</v>
      </c>
      <c r="L46" s="6">
        <v>3</v>
      </c>
      <c r="M46" s="6">
        <v>0</v>
      </c>
      <c r="N46" s="6">
        <v>1</v>
      </c>
      <c r="O46" s="6">
        <v>1</v>
      </c>
      <c r="P46" s="6">
        <v>21</v>
      </c>
      <c r="Q46" s="6">
        <v>1</v>
      </c>
      <c r="R46" s="6">
        <v>0</v>
      </c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</row>
    <row r="47" spans="1:53" ht="12.75" x14ac:dyDescent="0.2">
      <c r="A47" s="6">
        <v>46</v>
      </c>
      <c r="B47" s="6">
        <v>49</v>
      </c>
      <c r="C47" s="6">
        <v>1</v>
      </c>
      <c r="D47" s="6">
        <v>0</v>
      </c>
      <c r="E47" s="6">
        <v>0</v>
      </c>
      <c r="F47" s="6">
        <v>1</v>
      </c>
      <c r="G47" s="6">
        <v>1</v>
      </c>
      <c r="H47" s="6">
        <v>0</v>
      </c>
      <c r="I47" s="6">
        <v>4</v>
      </c>
      <c r="J47" s="6">
        <v>1</v>
      </c>
      <c r="K47" s="6">
        <v>0</v>
      </c>
      <c r="L47" s="6">
        <v>3</v>
      </c>
      <c r="M47" s="6">
        <v>0</v>
      </c>
      <c r="N47" s="6">
        <v>1</v>
      </c>
      <c r="O47" s="6">
        <v>1</v>
      </c>
      <c r="P47" s="6">
        <v>21</v>
      </c>
      <c r="Q47" s="6">
        <v>1</v>
      </c>
      <c r="R47" s="6">
        <v>0</v>
      </c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</row>
    <row r="48" spans="1:53" ht="12.75" x14ac:dyDescent="0.2">
      <c r="A48" s="6">
        <v>47</v>
      </c>
      <c r="B48" s="6">
        <v>45</v>
      </c>
      <c r="C48" s="6">
        <v>1</v>
      </c>
      <c r="D48" s="6">
        <v>0</v>
      </c>
      <c r="E48" s="6">
        <v>0</v>
      </c>
      <c r="F48" s="6">
        <v>1</v>
      </c>
      <c r="G48" s="6">
        <v>1</v>
      </c>
      <c r="H48" s="6">
        <v>0</v>
      </c>
      <c r="I48" s="6">
        <v>0</v>
      </c>
      <c r="J48" s="6">
        <v>1</v>
      </c>
      <c r="K48" s="6">
        <v>0</v>
      </c>
      <c r="L48" s="6">
        <v>4</v>
      </c>
      <c r="M48" s="6">
        <v>1</v>
      </c>
      <c r="N48" s="6">
        <v>1</v>
      </c>
      <c r="O48" s="6">
        <v>1</v>
      </c>
      <c r="P48" s="6">
        <v>30</v>
      </c>
      <c r="Q48" s="6">
        <v>1</v>
      </c>
      <c r="R48" s="6">
        <v>0</v>
      </c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</row>
    <row r="49" spans="1:53" ht="12.75" x14ac:dyDescent="0.2">
      <c r="A49" s="6">
        <v>48</v>
      </c>
      <c r="B49" s="6">
        <v>37</v>
      </c>
      <c r="C49" s="6">
        <v>1</v>
      </c>
      <c r="D49" s="6">
        <v>0</v>
      </c>
      <c r="E49" s="6">
        <v>0</v>
      </c>
      <c r="F49" s="6">
        <v>1</v>
      </c>
      <c r="G49" s="6">
        <v>1</v>
      </c>
      <c r="H49" s="6">
        <v>0</v>
      </c>
      <c r="I49" s="6">
        <v>1</v>
      </c>
      <c r="J49" s="6">
        <v>1</v>
      </c>
      <c r="K49" s="6">
        <v>0</v>
      </c>
      <c r="L49" s="6">
        <v>4</v>
      </c>
      <c r="M49" s="6">
        <v>1</v>
      </c>
      <c r="N49" s="6">
        <v>1</v>
      </c>
      <c r="O49" s="6">
        <v>1</v>
      </c>
      <c r="P49" s="6">
        <v>171</v>
      </c>
      <c r="Q49" s="6">
        <v>0</v>
      </c>
      <c r="R49" s="6">
        <v>0</v>
      </c>
      <c r="S49" s="10">
        <v>2</v>
      </c>
      <c r="T49" s="10">
        <v>2</v>
      </c>
      <c r="U49" s="10">
        <v>2</v>
      </c>
      <c r="V49" s="10">
        <v>1</v>
      </c>
      <c r="W49" s="10">
        <v>1</v>
      </c>
      <c r="X49" s="10">
        <v>2</v>
      </c>
      <c r="Y49" s="10">
        <v>2</v>
      </c>
      <c r="Z49" s="10">
        <v>2</v>
      </c>
      <c r="AA49" s="10">
        <v>1</v>
      </c>
      <c r="AB49" s="10">
        <v>1</v>
      </c>
      <c r="AC49" s="10">
        <v>1</v>
      </c>
      <c r="AD49" s="10">
        <v>2</v>
      </c>
      <c r="AE49" s="10">
        <v>1</v>
      </c>
      <c r="AF49" s="10">
        <v>1</v>
      </c>
      <c r="AG49" s="10">
        <v>5</v>
      </c>
      <c r="AH49" s="10">
        <v>2</v>
      </c>
      <c r="AI49" s="10">
        <v>3</v>
      </c>
      <c r="AJ49" s="10">
        <v>3</v>
      </c>
      <c r="AK49" s="10">
        <v>1</v>
      </c>
      <c r="AL49" s="10">
        <v>1</v>
      </c>
      <c r="AM49" s="10">
        <v>1</v>
      </c>
      <c r="AN49" s="10">
        <v>1</v>
      </c>
      <c r="AO49" s="10">
        <v>1</v>
      </c>
      <c r="AP49" s="10">
        <v>1</v>
      </c>
      <c r="AQ49" s="10">
        <v>2</v>
      </c>
      <c r="AR49" s="10">
        <v>1</v>
      </c>
      <c r="AS49" s="10">
        <v>1</v>
      </c>
      <c r="AT49" s="10">
        <v>1</v>
      </c>
      <c r="AU49" s="10">
        <v>1</v>
      </c>
      <c r="AV49" s="10">
        <v>2</v>
      </c>
      <c r="AW49" s="10">
        <v>1</v>
      </c>
      <c r="AX49" s="10">
        <v>1</v>
      </c>
      <c r="AY49" s="10">
        <v>1</v>
      </c>
      <c r="AZ49" s="10">
        <v>2</v>
      </c>
      <c r="BA49" s="10">
        <v>1</v>
      </c>
    </row>
    <row r="50" spans="1:53" ht="12.75" x14ac:dyDescent="0.2">
      <c r="A50" s="6">
        <v>49</v>
      </c>
      <c r="B50" s="6">
        <v>47</v>
      </c>
      <c r="C50" s="6">
        <v>1</v>
      </c>
      <c r="D50" s="6">
        <v>0</v>
      </c>
      <c r="E50" s="6">
        <v>0</v>
      </c>
      <c r="F50" s="6">
        <v>1</v>
      </c>
      <c r="G50" s="6">
        <v>0</v>
      </c>
      <c r="H50" s="6">
        <v>0</v>
      </c>
      <c r="I50" s="6">
        <v>0</v>
      </c>
      <c r="J50" s="6">
        <v>1</v>
      </c>
      <c r="K50" s="6">
        <v>0</v>
      </c>
      <c r="L50" s="6">
        <v>0</v>
      </c>
      <c r="M50" s="6">
        <v>0</v>
      </c>
      <c r="N50" s="6">
        <v>1</v>
      </c>
      <c r="O50" s="6">
        <v>1</v>
      </c>
      <c r="P50" s="6">
        <v>7</v>
      </c>
      <c r="Q50" s="6">
        <v>1</v>
      </c>
      <c r="R50" s="6">
        <v>0</v>
      </c>
      <c r="S50" s="10">
        <v>1</v>
      </c>
      <c r="T50" s="10">
        <v>1</v>
      </c>
      <c r="U50" s="10">
        <v>1</v>
      </c>
      <c r="V50" s="10">
        <v>1</v>
      </c>
      <c r="W50" s="10">
        <v>2</v>
      </c>
      <c r="X50" s="10">
        <v>2</v>
      </c>
      <c r="Y50" s="10">
        <v>2</v>
      </c>
      <c r="Z50" s="10">
        <v>1</v>
      </c>
      <c r="AA50" s="10">
        <v>1</v>
      </c>
      <c r="AB50" s="10">
        <v>1</v>
      </c>
      <c r="AC50" s="10">
        <v>2</v>
      </c>
      <c r="AD50" s="10">
        <v>2</v>
      </c>
      <c r="AE50" s="10">
        <v>1</v>
      </c>
      <c r="AF50" s="10">
        <v>1</v>
      </c>
      <c r="AG50" s="10">
        <v>5</v>
      </c>
      <c r="AH50" s="10">
        <v>2</v>
      </c>
      <c r="AI50" s="10">
        <v>2</v>
      </c>
      <c r="AJ50" s="10">
        <v>1</v>
      </c>
      <c r="AK50" s="10">
        <v>1</v>
      </c>
      <c r="AL50" s="10">
        <v>1</v>
      </c>
      <c r="AM50" s="10">
        <v>2</v>
      </c>
      <c r="AN50" s="10">
        <v>2</v>
      </c>
      <c r="AO50" s="10">
        <v>1</v>
      </c>
      <c r="AP50" s="10">
        <v>1</v>
      </c>
      <c r="AQ50" s="10">
        <v>1</v>
      </c>
      <c r="AR50" s="10">
        <v>1</v>
      </c>
      <c r="AS50" s="10">
        <v>1</v>
      </c>
      <c r="AT50" s="10">
        <v>1</v>
      </c>
      <c r="AU50" s="10">
        <v>1</v>
      </c>
      <c r="AV50" s="10">
        <v>1</v>
      </c>
      <c r="AW50" s="10">
        <v>1</v>
      </c>
      <c r="AX50" s="10">
        <v>1</v>
      </c>
      <c r="AY50" s="10">
        <v>1</v>
      </c>
      <c r="AZ50" s="10">
        <v>1</v>
      </c>
      <c r="BA50" s="10">
        <v>1</v>
      </c>
    </row>
    <row r="51" spans="1:53" ht="12.75" x14ac:dyDescent="0.2">
      <c r="A51" s="6">
        <v>50</v>
      </c>
      <c r="B51" s="6">
        <v>55</v>
      </c>
      <c r="C51" s="6">
        <v>1</v>
      </c>
      <c r="D51" s="6">
        <v>0</v>
      </c>
      <c r="E51" s="6">
        <v>0</v>
      </c>
      <c r="F51" s="6">
        <v>0</v>
      </c>
      <c r="G51" s="6">
        <v>3</v>
      </c>
      <c r="H51" s="6">
        <v>0</v>
      </c>
      <c r="I51" s="6">
        <v>0</v>
      </c>
      <c r="J51" s="6">
        <v>1</v>
      </c>
      <c r="K51" s="6">
        <v>0</v>
      </c>
      <c r="L51" s="6">
        <v>4</v>
      </c>
      <c r="M51" s="6">
        <v>1</v>
      </c>
      <c r="N51" s="6">
        <v>0</v>
      </c>
      <c r="O51" s="6">
        <v>0</v>
      </c>
      <c r="P51" s="6">
        <v>9</v>
      </c>
      <c r="Q51" s="6">
        <v>1</v>
      </c>
      <c r="R51" s="6">
        <v>0</v>
      </c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</row>
    <row r="52" spans="1:53" ht="12.75" x14ac:dyDescent="0.2">
      <c r="A52" s="6">
        <v>51</v>
      </c>
      <c r="B52" s="6">
        <v>51</v>
      </c>
      <c r="C52" s="6">
        <v>1</v>
      </c>
      <c r="D52" s="6">
        <v>0</v>
      </c>
      <c r="E52" s="6">
        <v>0</v>
      </c>
      <c r="F52" s="6">
        <v>1</v>
      </c>
      <c r="G52" s="6">
        <v>1</v>
      </c>
      <c r="H52" s="6">
        <v>0</v>
      </c>
      <c r="I52" s="6">
        <v>0</v>
      </c>
      <c r="J52" s="6">
        <v>1</v>
      </c>
      <c r="K52" s="6">
        <v>0</v>
      </c>
      <c r="L52" s="6">
        <v>0</v>
      </c>
      <c r="M52" s="6">
        <v>1</v>
      </c>
      <c r="N52" s="6">
        <v>0</v>
      </c>
      <c r="O52" s="6">
        <v>0</v>
      </c>
      <c r="P52" s="6">
        <v>21</v>
      </c>
      <c r="Q52" s="6">
        <v>1</v>
      </c>
      <c r="R52" s="6">
        <v>0</v>
      </c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</row>
    <row r="53" spans="1:53" ht="12.75" x14ac:dyDescent="0.2">
      <c r="A53" s="6">
        <v>52</v>
      </c>
      <c r="B53" s="6">
        <v>34</v>
      </c>
      <c r="C53" s="6">
        <v>1</v>
      </c>
      <c r="D53" s="6">
        <v>0</v>
      </c>
      <c r="E53" s="6">
        <v>0</v>
      </c>
      <c r="F53" s="6">
        <v>1</v>
      </c>
      <c r="G53" s="6">
        <v>0</v>
      </c>
      <c r="H53" s="6">
        <v>0</v>
      </c>
      <c r="I53" s="6">
        <v>0</v>
      </c>
      <c r="J53" s="6">
        <v>7</v>
      </c>
      <c r="K53" s="6">
        <v>0</v>
      </c>
      <c r="L53" s="6">
        <v>4</v>
      </c>
      <c r="M53" s="6">
        <v>0</v>
      </c>
      <c r="N53" s="6">
        <v>1</v>
      </c>
      <c r="O53" s="6">
        <v>1</v>
      </c>
      <c r="P53" s="6">
        <v>37</v>
      </c>
      <c r="Q53" s="6">
        <v>0</v>
      </c>
      <c r="R53" s="6">
        <v>0</v>
      </c>
      <c r="S53" s="10">
        <v>2</v>
      </c>
      <c r="T53" s="10">
        <v>2</v>
      </c>
      <c r="U53" s="10">
        <v>2</v>
      </c>
      <c r="V53" s="10">
        <v>2</v>
      </c>
      <c r="W53" s="10">
        <v>3</v>
      </c>
      <c r="X53" s="10">
        <v>2</v>
      </c>
      <c r="Y53" s="10">
        <v>2</v>
      </c>
      <c r="Z53" s="10">
        <v>2</v>
      </c>
      <c r="AA53" s="10">
        <v>1</v>
      </c>
      <c r="AB53" s="10">
        <v>1</v>
      </c>
      <c r="AC53" s="10">
        <v>2</v>
      </c>
      <c r="AD53" s="10">
        <v>3</v>
      </c>
      <c r="AE53" s="10">
        <v>1</v>
      </c>
      <c r="AF53" s="10">
        <v>1</v>
      </c>
      <c r="AG53" s="10">
        <v>4</v>
      </c>
      <c r="AH53" s="10">
        <v>2</v>
      </c>
      <c r="AI53" s="10">
        <v>3</v>
      </c>
      <c r="AJ53" s="10">
        <v>2</v>
      </c>
      <c r="AK53" s="10">
        <v>1</v>
      </c>
      <c r="AL53" s="10">
        <v>1</v>
      </c>
      <c r="AM53" s="10">
        <v>1</v>
      </c>
      <c r="AN53" s="10">
        <v>1</v>
      </c>
      <c r="AO53" s="10">
        <v>1</v>
      </c>
      <c r="AP53" s="10">
        <v>1</v>
      </c>
      <c r="AQ53" s="10">
        <v>3</v>
      </c>
      <c r="AR53" s="10">
        <v>1</v>
      </c>
      <c r="AS53" s="10">
        <v>1</v>
      </c>
      <c r="AT53" s="10">
        <v>1</v>
      </c>
      <c r="AU53" s="10">
        <v>2</v>
      </c>
      <c r="AV53" s="10">
        <v>2</v>
      </c>
      <c r="AW53" s="10">
        <v>1</v>
      </c>
      <c r="AX53" s="10">
        <v>1</v>
      </c>
      <c r="AY53" s="10">
        <v>2</v>
      </c>
      <c r="AZ53" s="10">
        <v>2</v>
      </c>
      <c r="BA53" s="10">
        <v>2</v>
      </c>
    </row>
    <row r="54" spans="1:53" ht="12.75" x14ac:dyDescent="0.2">
      <c r="A54" s="16" t="s">
        <v>53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10">
        <f>(S4+S5+S6+S7+S8+S10+S11+S12+S14+S16+S17+S19+S20+S22+S24+S26+S27+S30+S33+S34+S35+S37+S39+S41+S45+S49+S50+S53)/28</f>
        <v>1.7857142857142858</v>
      </c>
      <c r="T54" s="10">
        <f t="shared" ref="T54:BA54" si="0">(T4+T5+T6+T7+T8+T10+T11+T12+T14+T16+T17+T19+T20+T22+T24+T26+T27+T30+T33+T34+T35+T37+T39+T41+T45+T49+T50+T53)/28</f>
        <v>1.8571428571428572</v>
      </c>
      <c r="U54" s="10">
        <f t="shared" si="0"/>
        <v>1.7142857142857142</v>
      </c>
      <c r="V54" s="10">
        <f t="shared" si="0"/>
        <v>1.1785714285714286</v>
      </c>
      <c r="W54" s="10">
        <f t="shared" si="0"/>
        <v>1.75</v>
      </c>
      <c r="X54" s="10">
        <f t="shared" si="0"/>
        <v>1.6428571428571428</v>
      </c>
      <c r="Y54" s="10">
        <f t="shared" si="0"/>
        <v>1.8928571428571428</v>
      </c>
      <c r="Z54" s="10">
        <f t="shared" si="0"/>
        <v>1.5357142857142858</v>
      </c>
      <c r="AA54" s="10">
        <f t="shared" si="0"/>
        <v>1.1071428571428572</v>
      </c>
      <c r="AB54" s="10">
        <f t="shared" si="0"/>
        <v>1.1428571428571428</v>
      </c>
      <c r="AC54" s="10">
        <f t="shared" si="0"/>
        <v>1.8928571428571428</v>
      </c>
      <c r="AD54" s="10">
        <f t="shared" si="0"/>
        <v>1.8214285714285714</v>
      </c>
      <c r="AE54" s="10">
        <f t="shared" si="0"/>
        <v>1.25</v>
      </c>
      <c r="AF54" s="10">
        <f t="shared" si="0"/>
        <v>1.1785714285714286</v>
      </c>
      <c r="AG54" s="51">
        <f t="shared" si="0"/>
        <v>4.8214285714285712</v>
      </c>
      <c r="AH54" s="10">
        <f t="shared" si="0"/>
        <v>1.5357142857142858</v>
      </c>
      <c r="AI54" s="10">
        <f t="shared" si="0"/>
        <v>1.75</v>
      </c>
      <c r="AJ54" s="10">
        <f t="shared" si="0"/>
        <v>1.6071428571428572</v>
      </c>
      <c r="AK54" s="10">
        <f t="shared" si="0"/>
        <v>1.1785714285714286</v>
      </c>
      <c r="AL54" s="10">
        <f t="shared" si="0"/>
        <v>1.2857142857142858</v>
      </c>
      <c r="AM54" s="10">
        <f t="shared" si="0"/>
        <v>1.3214285714285714</v>
      </c>
      <c r="AN54" s="10">
        <f t="shared" si="0"/>
        <v>1.3214285714285714</v>
      </c>
      <c r="AO54" s="10">
        <f t="shared" si="0"/>
        <v>1.2857142857142858</v>
      </c>
      <c r="AP54" s="10">
        <f t="shared" si="0"/>
        <v>1.0714285714285714</v>
      </c>
      <c r="AQ54" s="10">
        <f t="shared" si="0"/>
        <v>1.5714285714285714</v>
      </c>
      <c r="AR54" s="10">
        <f t="shared" si="0"/>
        <v>1.1428571428571428</v>
      </c>
      <c r="AS54" s="10">
        <f t="shared" si="0"/>
        <v>1.1785714285714286</v>
      </c>
      <c r="AT54" s="10">
        <f t="shared" si="0"/>
        <v>1.1785714285714286</v>
      </c>
      <c r="AU54" s="10">
        <f t="shared" si="0"/>
        <v>1.25</v>
      </c>
      <c r="AV54" s="10">
        <f t="shared" si="0"/>
        <v>1.4285714285714286</v>
      </c>
      <c r="AW54" s="10">
        <f t="shared" si="0"/>
        <v>1.0714285714285714</v>
      </c>
      <c r="AX54" s="10">
        <f t="shared" si="0"/>
        <v>1.0357142857142858</v>
      </c>
      <c r="AY54" s="10">
        <f t="shared" si="0"/>
        <v>1.3214285714285714</v>
      </c>
      <c r="AZ54" s="10">
        <f t="shared" si="0"/>
        <v>1.5714285714285714</v>
      </c>
      <c r="BA54" s="10">
        <f t="shared" si="0"/>
        <v>1.2857142857142858</v>
      </c>
    </row>
    <row r="55" spans="1:53" ht="12.75" x14ac:dyDescent="0.2">
      <c r="A55" s="16" t="s">
        <v>54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10">
        <f>(1-(S54-1)/3)*100</f>
        <v>73.80952380952381</v>
      </c>
      <c r="T55" s="10">
        <f t="shared" ref="T55:BA55" si="1">(1-(T54-1)/3)*100</f>
        <v>71.428571428571416</v>
      </c>
      <c r="U55" s="10">
        <f t="shared" si="1"/>
        <v>76.190476190476204</v>
      </c>
      <c r="V55" s="10">
        <f t="shared" si="1"/>
        <v>94.047619047619051</v>
      </c>
      <c r="W55" s="10">
        <f t="shared" si="1"/>
        <v>75</v>
      </c>
      <c r="X55" s="10">
        <f t="shared" si="1"/>
        <v>78.571428571428569</v>
      </c>
      <c r="Y55" s="10">
        <f t="shared" si="1"/>
        <v>70.238095238095227</v>
      </c>
      <c r="Z55" s="10">
        <f t="shared" si="1"/>
        <v>82.142857142857139</v>
      </c>
      <c r="AA55" s="10">
        <f t="shared" si="1"/>
        <v>96.428571428571431</v>
      </c>
      <c r="AB55" s="10">
        <f t="shared" si="1"/>
        <v>95.238095238095241</v>
      </c>
      <c r="AC55" s="10">
        <f t="shared" si="1"/>
        <v>70.238095238095227</v>
      </c>
      <c r="AD55" s="10">
        <f t="shared" si="1"/>
        <v>72.61904761904762</v>
      </c>
      <c r="AE55" s="10">
        <f t="shared" si="1"/>
        <v>91.666666666666657</v>
      </c>
      <c r="AF55" s="10">
        <f t="shared" si="1"/>
        <v>94.047619047619051</v>
      </c>
      <c r="AG55" s="51">
        <f>(1-(AG54-1)/6)*100</f>
        <v>36.30952380952381</v>
      </c>
      <c r="AH55" s="10">
        <f t="shared" si="1"/>
        <v>82.142857142857139</v>
      </c>
      <c r="AI55" s="10">
        <f t="shared" si="1"/>
        <v>75</v>
      </c>
      <c r="AJ55" s="10">
        <f t="shared" si="1"/>
        <v>79.761904761904759</v>
      </c>
      <c r="AK55" s="10">
        <f t="shared" si="1"/>
        <v>94.047619047619051</v>
      </c>
      <c r="AL55" s="10">
        <f t="shared" si="1"/>
        <v>90.476190476190482</v>
      </c>
      <c r="AM55" s="10">
        <f t="shared" si="1"/>
        <v>89.285714285714292</v>
      </c>
      <c r="AN55" s="10">
        <f t="shared" si="1"/>
        <v>89.285714285714292</v>
      </c>
      <c r="AO55" s="10">
        <f t="shared" si="1"/>
        <v>90.476190476190482</v>
      </c>
      <c r="AP55" s="10">
        <f t="shared" si="1"/>
        <v>97.61904761904762</v>
      </c>
      <c r="AQ55" s="10">
        <f t="shared" si="1"/>
        <v>80.952380952380949</v>
      </c>
      <c r="AR55" s="10">
        <f t="shared" si="1"/>
        <v>95.238095238095241</v>
      </c>
      <c r="AS55" s="10">
        <f t="shared" si="1"/>
        <v>94.047619047619051</v>
      </c>
      <c r="AT55" s="10">
        <f t="shared" si="1"/>
        <v>94.047619047619051</v>
      </c>
      <c r="AU55" s="10">
        <f t="shared" si="1"/>
        <v>91.666666666666657</v>
      </c>
      <c r="AV55" s="10">
        <f t="shared" si="1"/>
        <v>85.714285714285708</v>
      </c>
      <c r="AW55" s="10">
        <f t="shared" si="1"/>
        <v>97.61904761904762</v>
      </c>
      <c r="AX55" s="10">
        <f t="shared" si="1"/>
        <v>98.809523809523796</v>
      </c>
      <c r="AY55" s="10">
        <f t="shared" si="1"/>
        <v>89.285714285714292</v>
      </c>
      <c r="AZ55" s="10">
        <f t="shared" si="1"/>
        <v>80.952380952380949</v>
      </c>
      <c r="BA55" s="10">
        <f t="shared" si="1"/>
        <v>90.476190476190482</v>
      </c>
    </row>
    <row r="56" spans="1:53" ht="12.75" x14ac:dyDescent="0.2">
      <c r="A56" s="16" t="s">
        <v>55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10">
        <f>((S54-1)/3)*100</f>
        <v>26.190476190476193</v>
      </c>
      <c r="T56" s="10">
        <f t="shared" ref="T56:BA56" si="2">((T54-1)/3)*100</f>
        <v>28.571428571428577</v>
      </c>
      <c r="U56" s="10">
        <f t="shared" si="2"/>
        <v>23.809523809523807</v>
      </c>
      <c r="V56" s="10">
        <f t="shared" si="2"/>
        <v>5.9523809523809534</v>
      </c>
      <c r="W56" s="10">
        <f t="shared" si="2"/>
        <v>25</v>
      </c>
      <c r="X56" s="10">
        <f t="shared" si="2"/>
        <v>21.428571428571427</v>
      </c>
      <c r="Y56" s="10">
        <f t="shared" si="2"/>
        <v>29.761904761904763</v>
      </c>
      <c r="Z56" s="10">
        <f t="shared" si="2"/>
        <v>17.857142857142861</v>
      </c>
      <c r="AA56" s="10">
        <f t="shared" si="2"/>
        <v>3.5714285714285734</v>
      </c>
      <c r="AB56" s="10">
        <f t="shared" si="2"/>
        <v>4.7619047619047592</v>
      </c>
      <c r="AC56" s="10">
        <f t="shared" si="2"/>
        <v>29.761904761904763</v>
      </c>
      <c r="AD56" s="10">
        <f t="shared" si="2"/>
        <v>27.38095238095238</v>
      </c>
      <c r="AE56" s="10">
        <f t="shared" si="2"/>
        <v>8.3333333333333321</v>
      </c>
      <c r="AF56" s="10">
        <f t="shared" si="2"/>
        <v>5.9523809523809534</v>
      </c>
      <c r="AG56" s="51">
        <f>((AG54-1)/6)*100</f>
        <v>63.69047619047619</v>
      </c>
      <c r="AH56" s="10">
        <f t="shared" si="2"/>
        <v>17.857142857142861</v>
      </c>
      <c r="AI56" s="10">
        <f t="shared" si="2"/>
        <v>25</v>
      </c>
      <c r="AJ56" s="10">
        <f t="shared" si="2"/>
        <v>20.238095238095241</v>
      </c>
      <c r="AK56" s="10">
        <f t="shared" si="2"/>
        <v>5.9523809523809534</v>
      </c>
      <c r="AL56" s="10">
        <f t="shared" si="2"/>
        <v>9.5238095238095273</v>
      </c>
      <c r="AM56" s="10">
        <f t="shared" si="2"/>
        <v>10.714285714285714</v>
      </c>
      <c r="AN56" s="10">
        <f t="shared" si="2"/>
        <v>10.714285714285714</v>
      </c>
      <c r="AO56" s="10">
        <f t="shared" si="2"/>
        <v>9.5238095238095273</v>
      </c>
      <c r="AP56" s="10">
        <f t="shared" si="2"/>
        <v>2.3809523809523796</v>
      </c>
      <c r="AQ56" s="10">
        <f t="shared" si="2"/>
        <v>19.047619047619047</v>
      </c>
      <c r="AR56" s="10">
        <f t="shared" si="2"/>
        <v>4.7619047619047592</v>
      </c>
      <c r="AS56" s="10">
        <f t="shared" si="2"/>
        <v>5.9523809523809534</v>
      </c>
      <c r="AT56" s="10">
        <f t="shared" si="2"/>
        <v>5.9523809523809534</v>
      </c>
      <c r="AU56" s="10">
        <f t="shared" si="2"/>
        <v>8.3333333333333321</v>
      </c>
      <c r="AV56" s="10">
        <f t="shared" si="2"/>
        <v>14.285714285714288</v>
      </c>
      <c r="AW56" s="10">
        <f t="shared" si="2"/>
        <v>2.3809523809523796</v>
      </c>
      <c r="AX56" s="10">
        <f t="shared" si="2"/>
        <v>1.1904761904761938</v>
      </c>
      <c r="AY56" s="10">
        <f t="shared" si="2"/>
        <v>10.714285714285714</v>
      </c>
      <c r="AZ56" s="10">
        <f t="shared" si="2"/>
        <v>19.047619047619047</v>
      </c>
      <c r="BA56" s="10">
        <f t="shared" si="2"/>
        <v>9.5238095238095273</v>
      </c>
    </row>
    <row r="57" spans="1:53" ht="12.75" x14ac:dyDescent="0.2">
      <c r="A57" s="16" t="s">
        <v>56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>
        <f>((S54-1)/3)*100</f>
        <v>26.190476190476193</v>
      </c>
      <c r="T57" s="10">
        <f t="shared" ref="T57:BA57" si="3">((T54-1)/3)*100</f>
        <v>28.571428571428577</v>
      </c>
      <c r="U57" s="10">
        <f t="shared" si="3"/>
        <v>23.809523809523807</v>
      </c>
      <c r="V57" s="10">
        <f t="shared" si="3"/>
        <v>5.9523809523809534</v>
      </c>
      <c r="W57" s="10">
        <f t="shared" si="3"/>
        <v>25</v>
      </c>
      <c r="X57" s="10">
        <f t="shared" si="3"/>
        <v>21.428571428571427</v>
      </c>
      <c r="Y57" s="10">
        <f t="shared" si="3"/>
        <v>29.761904761904763</v>
      </c>
      <c r="Z57" s="10">
        <f t="shared" si="3"/>
        <v>17.857142857142861</v>
      </c>
      <c r="AA57" s="10">
        <f t="shared" si="3"/>
        <v>3.5714285714285734</v>
      </c>
      <c r="AB57" s="10">
        <f t="shared" si="3"/>
        <v>4.7619047619047592</v>
      </c>
      <c r="AC57" s="10">
        <f t="shared" si="3"/>
        <v>29.761904761904763</v>
      </c>
      <c r="AD57" s="10">
        <f t="shared" si="3"/>
        <v>27.38095238095238</v>
      </c>
      <c r="AE57" s="10">
        <f t="shared" si="3"/>
        <v>8.3333333333333321</v>
      </c>
      <c r="AF57" s="10">
        <f t="shared" si="3"/>
        <v>5.9523809523809534</v>
      </c>
      <c r="AG57" s="51">
        <f>((AG54-1)/6)*100</f>
        <v>63.69047619047619</v>
      </c>
      <c r="AH57" s="10">
        <f t="shared" si="3"/>
        <v>17.857142857142861</v>
      </c>
      <c r="AI57" s="10">
        <f t="shared" si="3"/>
        <v>25</v>
      </c>
      <c r="AJ57" s="10">
        <f t="shared" si="3"/>
        <v>20.238095238095241</v>
      </c>
      <c r="AK57" s="10">
        <f t="shared" si="3"/>
        <v>5.9523809523809534</v>
      </c>
      <c r="AL57" s="10">
        <f t="shared" si="3"/>
        <v>9.5238095238095273</v>
      </c>
      <c r="AM57" s="10">
        <f t="shared" si="3"/>
        <v>10.714285714285714</v>
      </c>
      <c r="AN57" s="10">
        <f t="shared" si="3"/>
        <v>10.714285714285714</v>
      </c>
      <c r="AO57" s="10">
        <f t="shared" si="3"/>
        <v>9.5238095238095273</v>
      </c>
      <c r="AP57" s="10">
        <f t="shared" si="3"/>
        <v>2.3809523809523796</v>
      </c>
      <c r="AQ57" s="10">
        <f t="shared" si="3"/>
        <v>19.047619047619047</v>
      </c>
      <c r="AR57" s="10">
        <f t="shared" si="3"/>
        <v>4.7619047619047592</v>
      </c>
      <c r="AS57" s="10">
        <f t="shared" si="3"/>
        <v>5.9523809523809534</v>
      </c>
      <c r="AT57" s="10">
        <f t="shared" si="3"/>
        <v>5.9523809523809534</v>
      </c>
      <c r="AU57" s="10">
        <f t="shared" si="3"/>
        <v>8.3333333333333321</v>
      </c>
      <c r="AV57" s="10">
        <f t="shared" si="3"/>
        <v>14.285714285714288</v>
      </c>
      <c r="AW57" s="10">
        <f t="shared" si="3"/>
        <v>2.3809523809523796</v>
      </c>
      <c r="AX57" s="10">
        <f t="shared" si="3"/>
        <v>1.1904761904761938</v>
      </c>
      <c r="AY57" s="10">
        <f t="shared" si="3"/>
        <v>10.714285714285714</v>
      </c>
      <c r="AZ57" s="10">
        <f t="shared" si="3"/>
        <v>19.047619047619047</v>
      </c>
      <c r="BA57" s="10">
        <f t="shared" si="3"/>
        <v>9.5238095238095273</v>
      </c>
    </row>
    <row r="58" spans="1:53" ht="12.75" x14ac:dyDescent="0.2">
      <c r="A58" s="6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53" ht="12.75" x14ac:dyDescent="0.2">
      <c r="A59" s="6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53" ht="12.75" x14ac:dyDescent="0.2">
      <c r="A60" s="6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53" ht="12.75" x14ac:dyDescent="0.2">
      <c r="A61" s="6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53" ht="12.75" x14ac:dyDescent="0.2">
      <c r="A62" s="6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53" ht="12.75" x14ac:dyDescent="0.2">
      <c r="A63" s="6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53" ht="12.75" x14ac:dyDescent="0.2">
      <c r="A64" s="6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1:36" ht="12.75" x14ac:dyDescent="0.2">
      <c r="A65" s="6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1:36" ht="12.75" x14ac:dyDescent="0.2">
      <c r="A66" s="6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</row>
    <row r="67" spans="1:36" ht="12.75" x14ac:dyDescent="0.2">
      <c r="A67" s="6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</row>
    <row r="68" spans="1:36" ht="12.75" x14ac:dyDescent="0.2">
      <c r="A68" s="6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</row>
    <row r="69" spans="1:36" ht="12.75" x14ac:dyDescent="0.2">
      <c r="A69" s="6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</row>
    <row r="70" spans="1:36" ht="12.75" x14ac:dyDescent="0.2">
      <c r="A70" s="6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</row>
    <row r="71" spans="1:36" ht="12.75" x14ac:dyDescent="0.2">
      <c r="A71" s="6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</row>
    <row r="72" spans="1:36" ht="12.75" x14ac:dyDescent="0.2">
      <c r="A72" s="6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</row>
    <row r="73" spans="1:36" ht="12.75" x14ac:dyDescent="0.2">
      <c r="A73" s="6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</row>
    <row r="74" spans="1:36" ht="12.75" x14ac:dyDescent="0.2">
      <c r="A74" s="6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</row>
    <row r="75" spans="1:36" ht="12.75" x14ac:dyDescent="0.2">
      <c r="A75" s="6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</row>
    <row r="76" spans="1:36" ht="12.75" x14ac:dyDescent="0.2">
      <c r="A76" s="6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</row>
    <row r="77" spans="1:36" ht="12.75" x14ac:dyDescent="0.2">
      <c r="A77" s="6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</row>
    <row r="78" spans="1:36" ht="12.75" x14ac:dyDescent="0.2">
      <c r="A78" s="6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</row>
    <row r="79" spans="1:36" ht="12.75" x14ac:dyDescent="0.2">
      <c r="A79" s="6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</row>
    <row r="80" spans="1:36" ht="12.75" x14ac:dyDescent="0.2">
      <c r="A80" s="6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</row>
    <row r="81" spans="1:36" ht="12.75" x14ac:dyDescent="0.2">
      <c r="A81" s="6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</row>
    <row r="82" spans="1:36" ht="12.75" x14ac:dyDescent="0.2">
      <c r="A82" s="6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</row>
    <row r="83" spans="1:36" ht="12.75" x14ac:dyDescent="0.2">
      <c r="A83" s="6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</row>
    <row r="84" spans="1:36" ht="12.75" x14ac:dyDescent="0.2">
      <c r="A84" s="6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</row>
    <row r="85" spans="1:36" ht="12.75" x14ac:dyDescent="0.2">
      <c r="A85" s="6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</row>
    <row r="86" spans="1:36" ht="12.75" x14ac:dyDescent="0.2">
      <c r="A86" s="6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</row>
    <row r="87" spans="1:36" ht="12.75" x14ac:dyDescent="0.2">
      <c r="A87" s="6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</row>
    <row r="88" spans="1:36" ht="12.75" x14ac:dyDescent="0.2">
      <c r="A88" s="6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</row>
    <row r="89" spans="1:36" ht="12.75" x14ac:dyDescent="0.2">
      <c r="A89" s="6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</row>
    <row r="90" spans="1:36" ht="12.75" x14ac:dyDescent="0.2">
      <c r="A90" s="6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</row>
    <row r="91" spans="1:36" ht="12.75" x14ac:dyDescent="0.2">
      <c r="A91" s="6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</row>
    <row r="92" spans="1:36" ht="12.75" x14ac:dyDescent="0.2">
      <c r="A92" s="6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</row>
    <row r="93" spans="1:36" ht="12.75" x14ac:dyDescent="0.2">
      <c r="A93" s="6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</row>
    <row r="94" spans="1:36" ht="12.75" x14ac:dyDescent="0.2">
      <c r="A94" s="6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</row>
    <row r="95" spans="1:36" ht="12.75" x14ac:dyDescent="0.2">
      <c r="A95" s="6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</row>
    <row r="96" spans="1:36" ht="12.75" x14ac:dyDescent="0.2">
      <c r="A96" s="6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</row>
    <row r="97" spans="1:36" ht="12.75" x14ac:dyDescent="0.2">
      <c r="A97" s="6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</row>
    <row r="98" spans="1:36" ht="12.75" x14ac:dyDescent="0.2">
      <c r="A98" s="6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</row>
    <row r="99" spans="1:36" ht="12.75" x14ac:dyDescent="0.2">
      <c r="A99" s="6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</row>
    <row r="100" spans="1:36" ht="12.75" x14ac:dyDescent="0.2">
      <c r="A100" s="6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</row>
    <row r="101" spans="1:36" ht="12.75" x14ac:dyDescent="0.2">
      <c r="A101" s="6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</row>
    <row r="102" spans="1:36" ht="12.75" x14ac:dyDescent="0.2">
      <c r="A102" s="6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</row>
    <row r="103" spans="1:36" ht="12.75" x14ac:dyDescent="0.2">
      <c r="A103" s="6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</row>
    <row r="104" spans="1:36" ht="12.75" x14ac:dyDescent="0.2">
      <c r="A104" s="6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</row>
    <row r="105" spans="1:36" ht="12.75" x14ac:dyDescent="0.2">
      <c r="A105" s="6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</row>
    <row r="106" spans="1:36" ht="12.75" x14ac:dyDescent="0.2">
      <c r="A106" s="6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</row>
    <row r="107" spans="1:36" ht="12.75" x14ac:dyDescent="0.2">
      <c r="A107" s="6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</row>
    <row r="108" spans="1:36" ht="12.75" x14ac:dyDescent="0.2">
      <c r="A108" s="6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</row>
    <row r="109" spans="1:36" ht="12.75" x14ac:dyDescent="0.2">
      <c r="A109" s="6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</row>
    <row r="110" spans="1:36" ht="12.75" x14ac:dyDescent="0.2">
      <c r="A110" s="6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</row>
    <row r="111" spans="1:36" ht="12.75" x14ac:dyDescent="0.2">
      <c r="A111" s="6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</row>
    <row r="112" spans="1:36" ht="12.75" x14ac:dyDescent="0.2">
      <c r="A112" s="6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</row>
    <row r="113" spans="1:36" ht="12.75" x14ac:dyDescent="0.2">
      <c r="A113" s="6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</row>
    <row r="114" spans="1:36" ht="12.75" x14ac:dyDescent="0.2">
      <c r="A114" s="6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</row>
    <row r="115" spans="1:36" ht="12.75" x14ac:dyDescent="0.2">
      <c r="A115" s="6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</row>
    <row r="116" spans="1:36" ht="12.75" x14ac:dyDescent="0.2">
      <c r="A116" s="6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</row>
    <row r="117" spans="1:36" ht="12.75" x14ac:dyDescent="0.2">
      <c r="A117" s="6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</row>
    <row r="118" spans="1:36" ht="12.75" x14ac:dyDescent="0.2">
      <c r="A118" s="6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</row>
    <row r="119" spans="1:36" ht="12.75" x14ac:dyDescent="0.2">
      <c r="A119" s="6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</row>
    <row r="120" spans="1:36" ht="12.75" x14ac:dyDescent="0.2">
      <c r="A120" s="6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</row>
    <row r="121" spans="1:36" ht="12.75" x14ac:dyDescent="0.2">
      <c r="A121" s="6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</row>
    <row r="122" spans="1:36" ht="12.75" x14ac:dyDescent="0.2">
      <c r="A122" s="6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</row>
    <row r="123" spans="1:36" ht="12.75" x14ac:dyDescent="0.2">
      <c r="A123" s="6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</row>
    <row r="124" spans="1:36" ht="12.75" x14ac:dyDescent="0.2">
      <c r="A124" s="6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</row>
    <row r="125" spans="1:36" ht="12.75" x14ac:dyDescent="0.2">
      <c r="A125" s="6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</row>
    <row r="126" spans="1:36" ht="12.75" x14ac:dyDescent="0.2">
      <c r="A126" s="6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</row>
    <row r="127" spans="1:36" ht="12.75" x14ac:dyDescent="0.2">
      <c r="A127" s="6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</row>
    <row r="128" spans="1:36" ht="12.75" x14ac:dyDescent="0.2">
      <c r="A128" s="6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</row>
    <row r="129" spans="1:36" ht="12.75" x14ac:dyDescent="0.2">
      <c r="A129" s="6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</row>
    <row r="130" spans="1:36" ht="12.75" x14ac:dyDescent="0.2">
      <c r="A130" s="6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</row>
    <row r="131" spans="1:36" ht="12.75" x14ac:dyDescent="0.2">
      <c r="A131" s="6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</row>
    <row r="132" spans="1:36" ht="12.75" x14ac:dyDescent="0.2">
      <c r="A132" s="6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</row>
    <row r="133" spans="1:36" ht="12.75" x14ac:dyDescent="0.2">
      <c r="A133" s="6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</row>
    <row r="134" spans="1:36" ht="12.75" x14ac:dyDescent="0.2">
      <c r="A134" s="6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</row>
    <row r="135" spans="1:36" ht="12.75" x14ac:dyDescent="0.2">
      <c r="A135" s="6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</row>
    <row r="136" spans="1:36" ht="12.75" x14ac:dyDescent="0.2">
      <c r="A136" s="6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</row>
    <row r="137" spans="1:36" ht="12.75" x14ac:dyDescent="0.2">
      <c r="A137" s="6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</row>
    <row r="138" spans="1:36" ht="12.75" x14ac:dyDescent="0.2">
      <c r="A138" s="6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</row>
    <row r="139" spans="1:36" ht="12.75" x14ac:dyDescent="0.2">
      <c r="A139" s="6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</row>
    <row r="140" spans="1:36" ht="12.75" x14ac:dyDescent="0.2">
      <c r="A140" s="6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</row>
    <row r="141" spans="1:36" ht="12.75" x14ac:dyDescent="0.2">
      <c r="A141" s="6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</row>
    <row r="142" spans="1:36" ht="12.75" x14ac:dyDescent="0.2">
      <c r="A142" s="6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</row>
    <row r="143" spans="1:36" ht="12.75" x14ac:dyDescent="0.2">
      <c r="A143" s="6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</row>
    <row r="144" spans="1:36" ht="12.75" x14ac:dyDescent="0.2">
      <c r="A144" s="6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</row>
    <row r="145" spans="1:36" ht="12.75" x14ac:dyDescent="0.2">
      <c r="A145" s="6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</row>
    <row r="146" spans="1:36" ht="12.75" x14ac:dyDescent="0.2">
      <c r="A146" s="6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</row>
    <row r="147" spans="1:36" ht="12.75" x14ac:dyDescent="0.2">
      <c r="A147" s="6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</row>
    <row r="148" spans="1:36" ht="12.75" x14ac:dyDescent="0.2">
      <c r="A148" s="6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</row>
    <row r="149" spans="1:36" ht="12.75" x14ac:dyDescent="0.2">
      <c r="A149" s="6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</row>
    <row r="150" spans="1:36" ht="12.75" x14ac:dyDescent="0.2">
      <c r="A150" s="6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</row>
    <row r="151" spans="1:36" ht="12.75" x14ac:dyDescent="0.2">
      <c r="A151" s="6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</row>
    <row r="152" spans="1:36" ht="12.75" x14ac:dyDescent="0.2">
      <c r="A152" s="6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</row>
    <row r="153" spans="1:36" ht="12.75" x14ac:dyDescent="0.2">
      <c r="A153" s="6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</row>
    <row r="154" spans="1:36" ht="12.75" x14ac:dyDescent="0.2">
      <c r="A154" s="6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</row>
    <row r="155" spans="1:36" ht="12.75" x14ac:dyDescent="0.2">
      <c r="A155" s="6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</row>
    <row r="156" spans="1:36" ht="12.75" x14ac:dyDescent="0.2">
      <c r="A156" s="6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</row>
    <row r="157" spans="1:36" ht="12.75" x14ac:dyDescent="0.2">
      <c r="A157" s="6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</row>
    <row r="158" spans="1:36" ht="12.75" x14ac:dyDescent="0.2">
      <c r="A158" s="6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</row>
    <row r="159" spans="1:36" ht="12.75" x14ac:dyDescent="0.2">
      <c r="A159" s="6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</row>
    <row r="160" spans="1:36" ht="12.75" x14ac:dyDescent="0.2">
      <c r="A160" s="6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</row>
    <row r="161" spans="1:36" ht="12.75" x14ac:dyDescent="0.2">
      <c r="A161" s="6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</row>
    <row r="162" spans="1:36" ht="12.75" x14ac:dyDescent="0.2">
      <c r="A162" s="6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</row>
    <row r="163" spans="1:36" ht="12.75" x14ac:dyDescent="0.2">
      <c r="A163" s="6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</row>
    <row r="164" spans="1:36" ht="12.75" x14ac:dyDescent="0.2">
      <c r="A164" s="6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</row>
    <row r="165" spans="1:36" ht="12.75" x14ac:dyDescent="0.2">
      <c r="A165" s="6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</row>
    <row r="166" spans="1:36" ht="12.75" x14ac:dyDescent="0.2">
      <c r="A166" s="6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</row>
    <row r="167" spans="1:36" ht="12.75" x14ac:dyDescent="0.2">
      <c r="A167" s="6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</row>
    <row r="168" spans="1:36" ht="12.75" x14ac:dyDescent="0.2">
      <c r="A168" s="6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</row>
    <row r="169" spans="1:36" ht="12.75" x14ac:dyDescent="0.2">
      <c r="A169" s="6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</row>
    <row r="170" spans="1:36" ht="12.75" x14ac:dyDescent="0.2">
      <c r="A170" s="6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</row>
    <row r="171" spans="1:36" ht="12.75" x14ac:dyDescent="0.2">
      <c r="A171" s="6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</row>
    <row r="172" spans="1:36" ht="12.75" x14ac:dyDescent="0.2">
      <c r="A172" s="6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</row>
    <row r="173" spans="1:36" ht="12.75" x14ac:dyDescent="0.2">
      <c r="A173" s="6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</row>
    <row r="174" spans="1:36" ht="12.75" x14ac:dyDescent="0.2">
      <c r="A174" s="6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</row>
    <row r="175" spans="1:36" ht="12.75" x14ac:dyDescent="0.2">
      <c r="A175" s="6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</row>
    <row r="176" spans="1:36" ht="12.75" x14ac:dyDescent="0.2">
      <c r="A176" s="6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</row>
    <row r="177" spans="1:36" ht="12.75" x14ac:dyDescent="0.2">
      <c r="A177" s="6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</row>
    <row r="178" spans="1:36" ht="12.75" x14ac:dyDescent="0.2">
      <c r="A178" s="6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</row>
    <row r="179" spans="1:36" ht="12.75" x14ac:dyDescent="0.2">
      <c r="A179" s="6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</row>
    <row r="180" spans="1:36" ht="12.75" x14ac:dyDescent="0.2">
      <c r="A180" s="6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</row>
    <row r="181" spans="1:36" ht="12.75" x14ac:dyDescent="0.2">
      <c r="A181" s="6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</row>
    <row r="182" spans="1:36" ht="12.75" x14ac:dyDescent="0.2">
      <c r="A182" s="6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</row>
    <row r="183" spans="1:36" ht="12.75" x14ac:dyDescent="0.2">
      <c r="A183" s="6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</row>
    <row r="184" spans="1:36" ht="12.75" x14ac:dyDescent="0.2">
      <c r="A184" s="6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</row>
    <row r="185" spans="1:36" ht="12.75" x14ac:dyDescent="0.2">
      <c r="A185" s="6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</row>
    <row r="186" spans="1:36" ht="12.75" x14ac:dyDescent="0.2">
      <c r="A186" s="6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</row>
    <row r="187" spans="1:36" ht="12.75" x14ac:dyDescent="0.2">
      <c r="A187" s="6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</row>
    <row r="188" spans="1:36" ht="12.75" x14ac:dyDescent="0.2">
      <c r="A188" s="6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</row>
    <row r="189" spans="1:36" ht="12.75" x14ac:dyDescent="0.2">
      <c r="A189" s="6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</row>
    <row r="190" spans="1:36" ht="12.75" x14ac:dyDescent="0.2">
      <c r="A190" s="6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</row>
    <row r="191" spans="1:36" ht="12.75" x14ac:dyDescent="0.2">
      <c r="A191" s="6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</row>
    <row r="192" spans="1:36" ht="12.75" x14ac:dyDescent="0.2">
      <c r="A192" s="6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</row>
    <row r="193" spans="1:36" ht="12.75" x14ac:dyDescent="0.2">
      <c r="A193" s="6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</row>
    <row r="194" spans="1:36" ht="12.75" x14ac:dyDescent="0.2">
      <c r="A194" s="6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</row>
    <row r="195" spans="1:36" ht="12.75" x14ac:dyDescent="0.2">
      <c r="A195" s="6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</row>
    <row r="196" spans="1:36" ht="12.75" x14ac:dyDescent="0.2">
      <c r="A196" s="6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</row>
    <row r="197" spans="1:36" ht="12.75" x14ac:dyDescent="0.2">
      <c r="A197" s="6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</row>
    <row r="198" spans="1:36" ht="12.75" x14ac:dyDescent="0.2">
      <c r="A198" s="6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</row>
    <row r="199" spans="1:36" ht="12.75" x14ac:dyDescent="0.2">
      <c r="A199" s="6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</row>
    <row r="200" spans="1:36" ht="12.75" x14ac:dyDescent="0.2">
      <c r="A200" s="6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</row>
    <row r="201" spans="1:36" ht="12.75" x14ac:dyDescent="0.2">
      <c r="A201" s="6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</row>
    <row r="202" spans="1:36" ht="12.75" x14ac:dyDescent="0.2">
      <c r="A202" s="6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</row>
    <row r="203" spans="1:36" ht="12.75" x14ac:dyDescent="0.2">
      <c r="A203" s="6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</row>
    <row r="204" spans="1:36" ht="12.75" x14ac:dyDescent="0.2">
      <c r="A204" s="6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</row>
    <row r="205" spans="1:36" ht="12.75" x14ac:dyDescent="0.2">
      <c r="A205" s="6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</row>
    <row r="206" spans="1:36" ht="12.75" x14ac:dyDescent="0.2">
      <c r="A206" s="6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</row>
    <row r="207" spans="1:36" ht="12.75" x14ac:dyDescent="0.2">
      <c r="A207" s="6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</row>
    <row r="208" spans="1:36" ht="12.75" x14ac:dyDescent="0.2">
      <c r="A208" s="6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</row>
    <row r="209" spans="1:36" ht="12.75" x14ac:dyDescent="0.2">
      <c r="A209" s="6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</row>
    <row r="210" spans="1:36" ht="12.75" x14ac:dyDescent="0.2">
      <c r="A210" s="6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</row>
    <row r="211" spans="1:36" ht="12.75" x14ac:dyDescent="0.2">
      <c r="A211" s="6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</row>
    <row r="212" spans="1:36" ht="12.75" x14ac:dyDescent="0.2">
      <c r="A212" s="6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</row>
    <row r="213" spans="1:36" ht="12.75" x14ac:dyDescent="0.2">
      <c r="A213" s="6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</row>
    <row r="214" spans="1:36" ht="12.75" x14ac:dyDescent="0.2">
      <c r="A214" s="6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</row>
    <row r="215" spans="1:36" ht="12.75" x14ac:dyDescent="0.2">
      <c r="A215" s="6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</row>
    <row r="216" spans="1:36" ht="12.75" x14ac:dyDescent="0.2">
      <c r="A216" s="6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</row>
    <row r="217" spans="1:36" ht="12.75" x14ac:dyDescent="0.2">
      <c r="A217" s="6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</row>
    <row r="218" spans="1:36" ht="12.75" x14ac:dyDescent="0.2">
      <c r="A218" s="6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</row>
    <row r="219" spans="1:36" ht="12.75" x14ac:dyDescent="0.2">
      <c r="A219" s="6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</row>
    <row r="220" spans="1:36" ht="12.75" x14ac:dyDescent="0.2">
      <c r="A220" s="6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</row>
    <row r="221" spans="1:36" ht="12.75" x14ac:dyDescent="0.2">
      <c r="A221" s="6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</row>
    <row r="222" spans="1:36" ht="12.75" x14ac:dyDescent="0.2">
      <c r="A222" s="6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</row>
    <row r="223" spans="1:36" ht="12.75" x14ac:dyDescent="0.2">
      <c r="A223" s="6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</row>
    <row r="224" spans="1:36" ht="12.75" x14ac:dyDescent="0.2">
      <c r="A224" s="6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</row>
    <row r="225" spans="1:36" ht="12.75" x14ac:dyDescent="0.2">
      <c r="A225" s="6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</row>
    <row r="226" spans="1:36" ht="12.75" x14ac:dyDescent="0.2">
      <c r="A226" s="6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</row>
    <row r="227" spans="1:36" ht="12.75" x14ac:dyDescent="0.2">
      <c r="A227" s="6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</row>
    <row r="228" spans="1:36" ht="12.75" x14ac:dyDescent="0.2">
      <c r="A228" s="6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</row>
    <row r="229" spans="1:36" ht="12.75" x14ac:dyDescent="0.2">
      <c r="A229" s="6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</row>
    <row r="230" spans="1:36" ht="12.75" x14ac:dyDescent="0.2">
      <c r="A230" s="6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</row>
    <row r="231" spans="1:36" ht="12.75" x14ac:dyDescent="0.2">
      <c r="A231" s="6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</row>
    <row r="232" spans="1:36" ht="12.75" x14ac:dyDescent="0.2">
      <c r="A232" s="6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</row>
    <row r="233" spans="1:36" ht="12.75" x14ac:dyDescent="0.2">
      <c r="A233" s="6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</row>
    <row r="234" spans="1:36" ht="12.75" x14ac:dyDescent="0.2">
      <c r="A234" s="6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</row>
    <row r="235" spans="1:36" ht="12.75" x14ac:dyDescent="0.2">
      <c r="A235" s="6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</row>
    <row r="236" spans="1:36" ht="12.75" x14ac:dyDescent="0.2">
      <c r="A236" s="6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</row>
    <row r="237" spans="1:36" ht="12.75" x14ac:dyDescent="0.2">
      <c r="A237" s="6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</row>
    <row r="238" spans="1:36" ht="12.75" x14ac:dyDescent="0.2">
      <c r="A238" s="6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</row>
    <row r="239" spans="1:36" ht="12.75" x14ac:dyDescent="0.2">
      <c r="A239" s="6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</row>
    <row r="240" spans="1:36" ht="12.75" x14ac:dyDescent="0.2">
      <c r="A240" s="6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</row>
    <row r="241" spans="1:36" ht="12.75" x14ac:dyDescent="0.2">
      <c r="A241" s="6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</row>
    <row r="242" spans="1:36" ht="12.75" x14ac:dyDescent="0.2">
      <c r="A242" s="6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</row>
    <row r="243" spans="1:36" ht="12.75" x14ac:dyDescent="0.2">
      <c r="A243" s="6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</row>
    <row r="244" spans="1:36" ht="12.75" x14ac:dyDescent="0.2">
      <c r="A244" s="6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</row>
    <row r="245" spans="1:36" ht="12.75" x14ac:dyDescent="0.2">
      <c r="A245" s="6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</row>
    <row r="246" spans="1:36" ht="12.75" x14ac:dyDescent="0.2">
      <c r="A246" s="6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</row>
    <row r="247" spans="1:36" ht="12.75" x14ac:dyDescent="0.2">
      <c r="A247" s="6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</row>
    <row r="248" spans="1:36" ht="12.75" x14ac:dyDescent="0.2">
      <c r="A248" s="6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</row>
    <row r="249" spans="1:36" ht="12.75" x14ac:dyDescent="0.2">
      <c r="A249" s="6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</row>
    <row r="250" spans="1:36" ht="12.75" x14ac:dyDescent="0.2">
      <c r="A250" s="6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</row>
    <row r="251" spans="1:36" ht="12.75" x14ac:dyDescent="0.2">
      <c r="A251" s="6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</row>
    <row r="252" spans="1:36" ht="12.75" x14ac:dyDescent="0.2">
      <c r="A252" s="6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</row>
    <row r="253" spans="1:36" ht="12.75" x14ac:dyDescent="0.2">
      <c r="A253" s="6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</row>
    <row r="254" spans="1:36" ht="12.75" x14ac:dyDescent="0.2">
      <c r="A254" s="6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</row>
    <row r="255" spans="1:36" ht="12.75" x14ac:dyDescent="0.2">
      <c r="A255" s="6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</row>
    <row r="256" spans="1:36" ht="12.75" x14ac:dyDescent="0.2">
      <c r="A256" s="6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</row>
    <row r="257" spans="1:36" ht="12.75" x14ac:dyDescent="0.2">
      <c r="A257" s="6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</row>
    <row r="258" spans="1:36" ht="12.75" x14ac:dyDescent="0.2">
      <c r="A258" s="6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</row>
    <row r="259" spans="1:36" ht="12.75" x14ac:dyDescent="0.2">
      <c r="A259" s="6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</row>
    <row r="260" spans="1:36" ht="12.75" x14ac:dyDescent="0.2">
      <c r="A260" s="6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</row>
    <row r="261" spans="1:36" ht="12.75" x14ac:dyDescent="0.2">
      <c r="A261" s="6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</row>
    <row r="262" spans="1:36" ht="12.75" x14ac:dyDescent="0.2">
      <c r="A262" s="6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</row>
    <row r="263" spans="1:36" ht="12.75" x14ac:dyDescent="0.2">
      <c r="A263" s="6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</row>
    <row r="264" spans="1:36" ht="12.75" x14ac:dyDescent="0.2">
      <c r="A264" s="6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</row>
    <row r="265" spans="1:36" ht="12.75" x14ac:dyDescent="0.2">
      <c r="A265" s="6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</row>
    <row r="266" spans="1:36" ht="12.75" x14ac:dyDescent="0.2">
      <c r="A266" s="6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</row>
    <row r="267" spans="1:36" ht="12.75" x14ac:dyDescent="0.2">
      <c r="A267" s="6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</row>
    <row r="268" spans="1:36" ht="12.75" x14ac:dyDescent="0.2">
      <c r="A268" s="6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</row>
    <row r="269" spans="1:36" ht="12.75" x14ac:dyDescent="0.2">
      <c r="A269" s="6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</row>
    <row r="270" spans="1:36" ht="12.75" x14ac:dyDescent="0.2">
      <c r="A270" s="6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</row>
    <row r="271" spans="1:36" ht="12.75" x14ac:dyDescent="0.2">
      <c r="A271" s="6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</row>
    <row r="272" spans="1:36" ht="12.75" x14ac:dyDescent="0.2">
      <c r="A272" s="6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</row>
    <row r="273" spans="1:36" ht="12.75" x14ac:dyDescent="0.2">
      <c r="A273" s="6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</row>
    <row r="274" spans="1:36" ht="12.75" x14ac:dyDescent="0.2">
      <c r="A274" s="6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</row>
    <row r="275" spans="1:36" ht="12.75" x14ac:dyDescent="0.2">
      <c r="A275" s="6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</row>
    <row r="276" spans="1:36" ht="12.75" x14ac:dyDescent="0.2">
      <c r="A276" s="6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</row>
    <row r="277" spans="1:36" ht="12.75" x14ac:dyDescent="0.2">
      <c r="A277" s="6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</row>
    <row r="278" spans="1:36" ht="12.75" x14ac:dyDescent="0.2">
      <c r="A278" s="6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</row>
    <row r="279" spans="1:36" ht="12.75" x14ac:dyDescent="0.2">
      <c r="A279" s="6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</row>
    <row r="280" spans="1:36" ht="12.75" x14ac:dyDescent="0.2">
      <c r="A280" s="6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</row>
    <row r="281" spans="1:36" ht="12.75" x14ac:dyDescent="0.2">
      <c r="A281" s="6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</row>
    <row r="282" spans="1:36" ht="12.75" x14ac:dyDescent="0.2">
      <c r="A282" s="6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</row>
    <row r="283" spans="1:36" ht="12.75" x14ac:dyDescent="0.2">
      <c r="A283" s="6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</row>
    <row r="284" spans="1:36" ht="12.75" x14ac:dyDescent="0.2">
      <c r="A284" s="6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</row>
    <row r="285" spans="1:36" ht="12.75" x14ac:dyDescent="0.2">
      <c r="A285" s="6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</row>
    <row r="286" spans="1:36" ht="12.75" x14ac:dyDescent="0.2">
      <c r="A286" s="6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</row>
    <row r="287" spans="1:36" ht="12.75" x14ac:dyDescent="0.2">
      <c r="A287" s="6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</row>
    <row r="288" spans="1:36" ht="12.75" x14ac:dyDescent="0.2">
      <c r="A288" s="6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</row>
    <row r="289" spans="1:36" ht="12.75" x14ac:dyDescent="0.2">
      <c r="A289" s="6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</row>
    <row r="290" spans="1:36" ht="12.75" x14ac:dyDescent="0.2">
      <c r="A290" s="6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</row>
    <row r="291" spans="1:36" ht="12.75" x14ac:dyDescent="0.2">
      <c r="A291" s="6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</row>
    <row r="292" spans="1:36" ht="12.75" x14ac:dyDescent="0.2">
      <c r="A292" s="6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</row>
    <row r="293" spans="1:36" ht="12.75" x14ac:dyDescent="0.2">
      <c r="A293" s="6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</row>
    <row r="294" spans="1:36" ht="12.75" x14ac:dyDescent="0.2">
      <c r="A294" s="6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</row>
    <row r="295" spans="1:36" ht="12.75" x14ac:dyDescent="0.2">
      <c r="A295" s="6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</row>
    <row r="296" spans="1:36" ht="12.75" x14ac:dyDescent="0.2">
      <c r="A296" s="6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</row>
    <row r="297" spans="1:36" ht="12.75" x14ac:dyDescent="0.2">
      <c r="A297" s="6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</row>
    <row r="298" spans="1:36" ht="12.75" x14ac:dyDescent="0.2">
      <c r="A298" s="6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</row>
    <row r="299" spans="1:36" ht="12.75" x14ac:dyDescent="0.2">
      <c r="A299" s="6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</row>
    <row r="300" spans="1:36" ht="12.75" x14ac:dyDescent="0.2">
      <c r="A300" s="6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</row>
    <row r="301" spans="1:36" ht="12.75" x14ac:dyDescent="0.2">
      <c r="A301" s="6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</row>
    <row r="302" spans="1:36" ht="12.75" x14ac:dyDescent="0.2">
      <c r="A302" s="6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</row>
    <row r="303" spans="1:36" ht="12.75" x14ac:dyDescent="0.2">
      <c r="A303" s="6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</row>
    <row r="304" spans="1:36" ht="12.75" x14ac:dyDescent="0.2">
      <c r="A304" s="6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</row>
    <row r="305" spans="1:36" ht="12.75" x14ac:dyDescent="0.2">
      <c r="A305" s="6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</row>
    <row r="306" spans="1:36" ht="12.75" x14ac:dyDescent="0.2">
      <c r="A306" s="6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</row>
    <row r="307" spans="1:36" ht="12.75" x14ac:dyDescent="0.2">
      <c r="A307" s="6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</row>
    <row r="308" spans="1:36" ht="12.75" x14ac:dyDescent="0.2">
      <c r="A308" s="6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</row>
    <row r="309" spans="1:36" ht="12.75" x14ac:dyDescent="0.2">
      <c r="A309" s="6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</row>
    <row r="310" spans="1:36" ht="12.75" x14ac:dyDescent="0.2">
      <c r="A310" s="6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</row>
    <row r="311" spans="1:36" ht="12.75" x14ac:dyDescent="0.2">
      <c r="A311" s="6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</row>
    <row r="312" spans="1:36" ht="12.75" x14ac:dyDescent="0.2">
      <c r="A312" s="6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</row>
    <row r="313" spans="1:36" ht="12.75" x14ac:dyDescent="0.2">
      <c r="A313" s="6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</row>
    <row r="314" spans="1:36" ht="12.75" x14ac:dyDescent="0.2">
      <c r="A314" s="6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</row>
    <row r="315" spans="1:36" ht="12.75" x14ac:dyDescent="0.2">
      <c r="A315" s="6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</row>
    <row r="316" spans="1:36" ht="12.75" x14ac:dyDescent="0.2">
      <c r="A316" s="6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</row>
    <row r="317" spans="1:36" ht="12.75" x14ac:dyDescent="0.2">
      <c r="A317" s="6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</row>
    <row r="318" spans="1:36" ht="12.75" x14ac:dyDescent="0.2">
      <c r="A318" s="6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</row>
    <row r="319" spans="1:36" ht="12.75" x14ac:dyDescent="0.2">
      <c r="A319" s="6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</row>
    <row r="320" spans="1:36" ht="12.75" x14ac:dyDescent="0.2">
      <c r="A320" s="6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</row>
    <row r="321" spans="1:36" ht="12.75" x14ac:dyDescent="0.2">
      <c r="A321" s="6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</row>
    <row r="322" spans="1:36" ht="12.75" x14ac:dyDescent="0.2">
      <c r="A322" s="6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</row>
    <row r="323" spans="1:36" ht="12.75" x14ac:dyDescent="0.2">
      <c r="A323" s="6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</row>
    <row r="324" spans="1:36" ht="12.75" x14ac:dyDescent="0.2">
      <c r="A324" s="6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</row>
    <row r="325" spans="1:36" ht="12.75" x14ac:dyDescent="0.2">
      <c r="A325" s="6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</row>
    <row r="326" spans="1:36" ht="12.75" x14ac:dyDescent="0.2">
      <c r="A326" s="6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</row>
    <row r="327" spans="1:36" ht="12.75" x14ac:dyDescent="0.2">
      <c r="A327" s="6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</row>
    <row r="328" spans="1:36" ht="12.75" x14ac:dyDescent="0.2">
      <c r="A328" s="6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</row>
    <row r="329" spans="1:36" ht="12.75" x14ac:dyDescent="0.2">
      <c r="A329" s="6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</row>
    <row r="330" spans="1:36" ht="12.75" x14ac:dyDescent="0.2">
      <c r="A330" s="6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</row>
    <row r="331" spans="1:36" ht="12.75" x14ac:dyDescent="0.2">
      <c r="A331" s="6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</row>
    <row r="332" spans="1:36" ht="12.75" x14ac:dyDescent="0.2">
      <c r="A332" s="6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</row>
    <row r="333" spans="1:36" ht="12.75" x14ac:dyDescent="0.2">
      <c r="A333" s="6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</row>
    <row r="334" spans="1:36" ht="12.75" x14ac:dyDescent="0.2">
      <c r="A334" s="6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</row>
    <row r="335" spans="1:36" ht="12.75" x14ac:dyDescent="0.2">
      <c r="A335" s="6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</row>
    <row r="336" spans="1:36" ht="12.75" x14ac:dyDescent="0.2">
      <c r="A336" s="6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</row>
    <row r="337" spans="1:36" ht="12.75" x14ac:dyDescent="0.2">
      <c r="A337" s="6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</row>
    <row r="338" spans="1:36" ht="12.75" x14ac:dyDescent="0.2">
      <c r="A338" s="6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</row>
    <row r="339" spans="1:36" ht="12.75" x14ac:dyDescent="0.2">
      <c r="A339" s="6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</row>
    <row r="340" spans="1:36" ht="12.75" x14ac:dyDescent="0.2">
      <c r="A340" s="6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</row>
    <row r="341" spans="1:36" ht="12.75" x14ac:dyDescent="0.2">
      <c r="A341" s="6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</row>
    <row r="342" spans="1:36" ht="12.75" x14ac:dyDescent="0.2">
      <c r="A342" s="6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</row>
    <row r="343" spans="1:36" ht="12.75" x14ac:dyDescent="0.2">
      <c r="A343" s="6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</row>
    <row r="344" spans="1:36" ht="12.75" x14ac:dyDescent="0.2">
      <c r="A344" s="6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</row>
    <row r="345" spans="1:36" ht="12.75" x14ac:dyDescent="0.2">
      <c r="A345" s="6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</row>
    <row r="346" spans="1:36" ht="12.75" x14ac:dyDescent="0.2">
      <c r="A346" s="6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</row>
    <row r="347" spans="1:36" ht="12.75" x14ac:dyDescent="0.2">
      <c r="A347" s="6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</row>
    <row r="348" spans="1:36" ht="12.75" x14ac:dyDescent="0.2">
      <c r="A348" s="6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</row>
    <row r="349" spans="1:36" ht="12.75" x14ac:dyDescent="0.2">
      <c r="A349" s="6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</row>
    <row r="350" spans="1:36" ht="12.75" x14ac:dyDescent="0.2">
      <c r="A350" s="6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</row>
    <row r="351" spans="1:36" ht="12.75" x14ac:dyDescent="0.2">
      <c r="A351" s="6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</row>
    <row r="352" spans="1:36" ht="12.75" x14ac:dyDescent="0.2">
      <c r="A352" s="6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</row>
    <row r="353" spans="1:36" ht="12.75" x14ac:dyDescent="0.2">
      <c r="A353" s="6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</row>
    <row r="354" spans="1:36" ht="12.75" x14ac:dyDescent="0.2">
      <c r="A354" s="6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</row>
    <row r="355" spans="1:36" ht="12.75" x14ac:dyDescent="0.2">
      <c r="A355" s="6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</row>
    <row r="356" spans="1:36" ht="12.75" x14ac:dyDescent="0.2">
      <c r="A356" s="6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</row>
    <row r="357" spans="1:36" ht="12.75" x14ac:dyDescent="0.2">
      <c r="A357" s="6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</row>
    <row r="358" spans="1:36" ht="12.75" x14ac:dyDescent="0.2">
      <c r="A358" s="6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</row>
    <row r="359" spans="1:36" ht="12.75" x14ac:dyDescent="0.2">
      <c r="A359" s="6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</row>
    <row r="360" spans="1:36" ht="12.75" x14ac:dyDescent="0.2">
      <c r="A360" s="6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</row>
    <row r="361" spans="1:36" ht="12.75" x14ac:dyDescent="0.2">
      <c r="A361" s="6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</row>
    <row r="362" spans="1:36" ht="12.75" x14ac:dyDescent="0.2">
      <c r="A362" s="6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</row>
    <row r="363" spans="1:36" ht="12.75" x14ac:dyDescent="0.2">
      <c r="A363" s="6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</row>
    <row r="364" spans="1:36" ht="12.75" x14ac:dyDescent="0.2">
      <c r="A364" s="6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</row>
    <row r="365" spans="1:36" ht="12.75" x14ac:dyDescent="0.2">
      <c r="A365" s="6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</row>
    <row r="366" spans="1:36" ht="12.75" x14ac:dyDescent="0.2">
      <c r="A366" s="6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</row>
    <row r="367" spans="1:36" ht="12.75" x14ac:dyDescent="0.2">
      <c r="A367" s="6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</row>
    <row r="368" spans="1:36" ht="12.75" x14ac:dyDescent="0.2">
      <c r="A368" s="6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</row>
    <row r="369" spans="1:36" ht="12.75" x14ac:dyDescent="0.2">
      <c r="A369" s="6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</row>
    <row r="370" spans="1:36" ht="12.75" x14ac:dyDescent="0.2">
      <c r="A370" s="6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</row>
    <row r="371" spans="1:36" ht="12.75" x14ac:dyDescent="0.2">
      <c r="A371" s="6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</row>
    <row r="372" spans="1:36" ht="12.75" x14ac:dyDescent="0.2">
      <c r="A372" s="6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</row>
    <row r="373" spans="1:36" ht="12.75" x14ac:dyDescent="0.2">
      <c r="A373" s="6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</row>
    <row r="374" spans="1:36" ht="12.75" x14ac:dyDescent="0.2">
      <c r="A374" s="6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</row>
    <row r="375" spans="1:36" ht="12.75" x14ac:dyDescent="0.2">
      <c r="A375" s="6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</row>
    <row r="376" spans="1:36" ht="12.75" x14ac:dyDescent="0.2">
      <c r="A376" s="6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</row>
    <row r="377" spans="1:36" ht="12.75" x14ac:dyDescent="0.2">
      <c r="A377" s="6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</row>
    <row r="378" spans="1:36" ht="12.75" x14ac:dyDescent="0.2">
      <c r="A378" s="6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</row>
    <row r="379" spans="1:36" ht="12.75" x14ac:dyDescent="0.2">
      <c r="A379" s="6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</row>
    <row r="380" spans="1:36" ht="12.75" x14ac:dyDescent="0.2">
      <c r="A380" s="6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</row>
    <row r="381" spans="1:36" ht="12.75" x14ac:dyDescent="0.2">
      <c r="A381" s="6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</row>
    <row r="382" spans="1:36" ht="12.75" x14ac:dyDescent="0.2">
      <c r="A382" s="6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</row>
    <row r="383" spans="1:36" ht="12.75" x14ac:dyDescent="0.2">
      <c r="A383" s="6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</row>
    <row r="384" spans="1:36" ht="12.75" x14ac:dyDescent="0.2">
      <c r="A384" s="6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</row>
    <row r="385" spans="1:36" ht="12.75" x14ac:dyDescent="0.2">
      <c r="A385" s="6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</row>
    <row r="386" spans="1:36" ht="12.75" x14ac:dyDescent="0.2">
      <c r="A386" s="6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</row>
    <row r="387" spans="1:36" ht="12.75" x14ac:dyDescent="0.2">
      <c r="A387" s="6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</row>
    <row r="388" spans="1:36" ht="12.75" x14ac:dyDescent="0.2">
      <c r="A388" s="6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</row>
    <row r="389" spans="1:36" ht="12.75" x14ac:dyDescent="0.2">
      <c r="A389" s="6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</row>
    <row r="390" spans="1:36" ht="12.75" x14ac:dyDescent="0.2">
      <c r="A390" s="6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</row>
    <row r="391" spans="1:36" ht="12.75" x14ac:dyDescent="0.2">
      <c r="A391" s="6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</row>
    <row r="392" spans="1:36" ht="12.75" x14ac:dyDescent="0.2">
      <c r="A392" s="6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</row>
    <row r="393" spans="1:36" ht="12.75" x14ac:dyDescent="0.2">
      <c r="A393" s="6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</row>
    <row r="394" spans="1:36" ht="12.75" x14ac:dyDescent="0.2">
      <c r="A394" s="6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</row>
    <row r="395" spans="1:36" ht="12.75" x14ac:dyDescent="0.2">
      <c r="A395" s="6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</row>
    <row r="396" spans="1:36" ht="12.75" x14ac:dyDescent="0.2">
      <c r="A396" s="6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</row>
    <row r="397" spans="1:36" ht="12.75" x14ac:dyDescent="0.2">
      <c r="A397" s="6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</row>
    <row r="398" spans="1:36" ht="12.75" x14ac:dyDescent="0.2">
      <c r="A398" s="6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</row>
    <row r="399" spans="1:36" ht="12.75" x14ac:dyDescent="0.2">
      <c r="A399" s="6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</row>
    <row r="400" spans="1:36" ht="12.75" x14ac:dyDescent="0.2">
      <c r="A400" s="6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</row>
    <row r="401" spans="1:36" ht="12.75" x14ac:dyDescent="0.2">
      <c r="A401" s="6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</row>
    <row r="402" spans="1:36" ht="12.75" x14ac:dyDescent="0.2">
      <c r="A402" s="6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</row>
    <row r="403" spans="1:36" ht="12.75" x14ac:dyDescent="0.2">
      <c r="A403" s="6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</row>
    <row r="404" spans="1:36" ht="12.75" x14ac:dyDescent="0.2">
      <c r="A404" s="6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</row>
    <row r="405" spans="1:36" ht="12.75" x14ac:dyDescent="0.2">
      <c r="A405" s="6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</row>
    <row r="406" spans="1:36" ht="12.75" x14ac:dyDescent="0.2">
      <c r="A406" s="6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</row>
    <row r="407" spans="1:36" ht="12.75" x14ac:dyDescent="0.2">
      <c r="A407" s="6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</row>
    <row r="408" spans="1:36" ht="12.75" x14ac:dyDescent="0.2">
      <c r="A408" s="6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</row>
    <row r="409" spans="1:36" ht="12.75" x14ac:dyDescent="0.2">
      <c r="A409" s="6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</row>
    <row r="410" spans="1:36" ht="12.75" x14ac:dyDescent="0.2">
      <c r="A410" s="6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</row>
    <row r="411" spans="1:36" ht="12.75" x14ac:dyDescent="0.2">
      <c r="A411" s="6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</row>
    <row r="412" spans="1:36" ht="12.75" x14ac:dyDescent="0.2">
      <c r="A412" s="6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</row>
    <row r="413" spans="1:36" ht="12.75" x14ac:dyDescent="0.2">
      <c r="A413" s="6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</row>
    <row r="414" spans="1:36" ht="12.75" x14ac:dyDescent="0.2">
      <c r="A414" s="6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</row>
    <row r="415" spans="1:36" ht="12.75" x14ac:dyDescent="0.2">
      <c r="A415" s="6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</row>
    <row r="416" spans="1:36" ht="12.75" x14ac:dyDescent="0.2">
      <c r="A416" s="6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</row>
    <row r="417" spans="1:36" ht="12.75" x14ac:dyDescent="0.2">
      <c r="A417" s="6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</row>
    <row r="418" spans="1:36" ht="12.75" x14ac:dyDescent="0.2">
      <c r="A418" s="6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</row>
    <row r="419" spans="1:36" ht="12.75" x14ac:dyDescent="0.2">
      <c r="A419" s="6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</row>
    <row r="420" spans="1:36" ht="12.75" x14ac:dyDescent="0.2">
      <c r="A420" s="6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</row>
    <row r="421" spans="1:36" ht="12.75" x14ac:dyDescent="0.2">
      <c r="A421" s="6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</row>
    <row r="422" spans="1:36" ht="12.75" x14ac:dyDescent="0.2">
      <c r="A422" s="6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</row>
    <row r="423" spans="1:36" ht="12.75" x14ac:dyDescent="0.2">
      <c r="A423" s="6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</row>
    <row r="424" spans="1:36" ht="12.75" x14ac:dyDescent="0.2">
      <c r="A424" s="6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</row>
    <row r="425" spans="1:36" ht="12.75" x14ac:dyDescent="0.2">
      <c r="A425" s="6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</row>
    <row r="426" spans="1:36" ht="12.75" x14ac:dyDescent="0.2">
      <c r="A426" s="6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</row>
    <row r="427" spans="1:36" ht="12.75" x14ac:dyDescent="0.2">
      <c r="A427" s="6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</row>
    <row r="428" spans="1:36" ht="12.75" x14ac:dyDescent="0.2">
      <c r="A428" s="6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</row>
    <row r="429" spans="1:36" ht="12.75" x14ac:dyDescent="0.2">
      <c r="A429" s="6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</row>
    <row r="430" spans="1:36" ht="12.75" x14ac:dyDescent="0.2">
      <c r="A430" s="6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</row>
    <row r="431" spans="1:36" ht="12.75" x14ac:dyDescent="0.2">
      <c r="A431" s="6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</row>
    <row r="432" spans="1:36" ht="12.75" x14ac:dyDescent="0.2">
      <c r="A432" s="6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</row>
    <row r="433" spans="1:36" ht="12.75" x14ac:dyDescent="0.2">
      <c r="A433" s="6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</row>
    <row r="434" spans="1:36" ht="12.75" x14ac:dyDescent="0.2">
      <c r="A434" s="6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</row>
    <row r="435" spans="1:36" ht="12.75" x14ac:dyDescent="0.2">
      <c r="A435" s="6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</row>
    <row r="436" spans="1:36" ht="12.75" x14ac:dyDescent="0.2">
      <c r="A436" s="6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</row>
    <row r="437" spans="1:36" ht="12.75" x14ac:dyDescent="0.2">
      <c r="A437" s="6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</row>
    <row r="438" spans="1:36" ht="12.75" x14ac:dyDescent="0.2">
      <c r="A438" s="6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</row>
    <row r="439" spans="1:36" ht="12.75" x14ac:dyDescent="0.2">
      <c r="A439" s="6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</row>
    <row r="440" spans="1:36" ht="12.75" x14ac:dyDescent="0.2">
      <c r="A440" s="6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</row>
    <row r="441" spans="1:36" ht="12.75" x14ac:dyDescent="0.2">
      <c r="A441" s="6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</row>
    <row r="442" spans="1:36" ht="12.75" x14ac:dyDescent="0.2">
      <c r="A442" s="6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</row>
    <row r="443" spans="1:36" ht="12.75" x14ac:dyDescent="0.2">
      <c r="A443" s="6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</row>
    <row r="444" spans="1:36" ht="12.75" x14ac:dyDescent="0.2">
      <c r="A444" s="6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</row>
    <row r="445" spans="1:36" ht="12.75" x14ac:dyDescent="0.2">
      <c r="A445" s="6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</row>
    <row r="446" spans="1:36" ht="12.75" x14ac:dyDescent="0.2">
      <c r="A446" s="6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</row>
    <row r="447" spans="1:36" ht="12.75" x14ac:dyDescent="0.2">
      <c r="A447" s="6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</row>
    <row r="448" spans="1:36" ht="12.75" x14ac:dyDescent="0.2">
      <c r="A448" s="6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</row>
    <row r="449" spans="1:36" ht="12.75" x14ac:dyDescent="0.2">
      <c r="A449" s="6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</row>
    <row r="450" spans="1:36" ht="12.75" x14ac:dyDescent="0.2">
      <c r="A450" s="6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</row>
    <row r="451" spans="1:36" ht="12.75" x14ac:dyDescent="0.2">
      <c r="A451" s="6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</row>
    <row r="452" spans="1:36" ht="12.75" x14ac:dyDescent="0.2">
      <c r="A452" s="6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</row>
    <row r="453" spans="1:36" ht="12.75" x14ac:dyDescent="0.2">
      <c r="A453" s="6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</row>
    <row r="454" spans="1:36" ht="12.75" x14ac:dyDescent="0.2">
      <c r="A454" s="6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</row>
    <row r="455" spans="1:36" ht="12.75" x14ac:dyDescent="0.2">
      <c r="A455" s="6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</row>
    <row r="456" spans="1:36" ht="12.75" x14ac:dyDescent="0.2">
      <c r="A456" s="6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</row>
    <row r="457" spans="1:36" ht="12.75" x14ac:dyDescent="0.2">
      <c r="A457" s="6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</row>
    <row r="458" spans="1:36" ht="12.75" x14ac:dyDescent="0.2">
      <c r="A458" s="6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</row>
    <row r="459" spans="1:36" ht="12.75" x14ac:dyDescent="0.2">
      <c r="A459" s="6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</row>
    <row r="460" spans="1:36" ht="12.75" x14ac:dyDescent="0.2">
      <c r="A460" s="6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</row>
    <row r="461" spans="1:36" ht="12.75" x14ac:dyDescent="0.2">
      <c r="A461" s="6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</row>
    <row r="462" spans="1:36" ht="12.75" x14ac:dyDescent="0.2">
      <c r="A462" s="6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</row>
    <row r="463" spans="1:36" ht="12.75" x14ac:dyDescent="0.2">
      <c r="A463" s="6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</row>
    <row r="464" spans="1:36" ht="12.75" x14ac:dyDescent="0.2">
      <c r="A464" s="6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</row>
    <row r="465" spans="1:36" ht="12.75" x14ac:dyDescent="0.2">
      <c r="A465" s="6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</row>
    <row r="466" spans="1:36" ht="12.75" x14ac:dyDescent="0.2">
      <c r="A466" s="6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</row>
    <row r="467" spans="1:36" ht="12.75" x14ac:dyDescent="0.2">
      <c r="A467" s="6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</row>
    <row r="468" spans="1:36" ht="12.75" x14ac:dyDescent="0.2">
      <c r="A468" s="6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</row>
    <row r="469" spans="1:36" ht="12.75" x14ac:dyDescent="0.2">
      <c r="A469" s="6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</row>
    <row r="470" spans="1:36" ht="12.75" x14ac:dyDescent="0.2">
      <c r="A470" s="6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</row>
    <row r="471" spans="1:36" ht="12.75" x14ac:dyDescent="0.2">
      <c r="A471" s="6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</row>
    <row r="472" spans="1:36" ht="12.75" x14ac:dyDescent="0.2">
      <c r="A472" s="6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</row>
    <row r="473" spans="1:36" ht="12.75" x14ac:dyDescent="0.2">
      <c r="A473" s="6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</row>
    <row r="474" spans="1:36" ht="12.75" x14ac:dyDescent="0.2">
      <c r="A474" s="6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</row>
    <row r="475" spans="1:36" ht="12.75" x14ac:dyDescent="0.2">
      <c r="A475" s="6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</row>
    <row r="476" spans="1:36" ht="12.75" x14ac:dyDescent="0.2">
      <c r="A476" s="6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</row>
    <row r="477" spans="1:36" ht="12.75" x14ac:dyDescent="0.2">
      <c r="A477" s="6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</row>
    <row r="478" spans="1:36" ht="12.75" x14ac:dyDescent="0.2">
      <c r="A478" s="6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</row>
    <row r="479" spans="1:36" ht="12.75" x14ac:dyDescent="0.2">
      <c r="A479" s="6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</row>
    <row r="480" spans="1:36" ht="12.75" x14ac:dyDescent="0.2">
      <c r="A480" s="6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</row>
    <row r="481" spans="1:36" ht="12.75" x14ac:dyDescent="0.2">
      <c r="A481" s="6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</row>
    <row r="482" spans="1:36" ht="12.75" x14ac:dyDescent="0.2">
      <c r="A482" s="6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</row>
    <row r="483" spans="1:36" ht="12.75" x14ac:dyDescent="0.2">
      <c r="A483" s="6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</row>
    <row r="484" spans="1:36" ht="12.75" x14ac:dyDescent="0.2">
      <c r="A484" s="6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</row>
    <row r="485" spans="1:36" ht="12.75" x14ac:dyDescent="0.2">
      <c r="A485" s="6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</row>
    <row r="486" spans="1:36" ht="12.75" x14ac:dyDescent="0.2">
      <c r="A486" s="6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</row>
    <row r="487" spans="1:36" ht="12.75" x14ac:dyDescent="0.2">
      <c r="A487" s="6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</row>
    <row r="488" spans="1:36" ht="12.75" x14ac:dyDescent="0.2">
      <c r="A488" s="6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</row>
    <row r="489" spans="1:36" ht="12.75" x14ac:dyDescent="0.2">
      <c r="A489" s="6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</row>
    <row r="490" spans="1:36" ht="12.75" x14ac:dyDescent="0.2">
      <c r="A490" s="6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</row>
    <row r="491" spans="1:36" ht="12.75" x14ac:dyDescent="0.2">
      <c r="A491" s="6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</row>
    <row r="492" spans="1:36" ht="12.75" x14ac:dyDescent="0.2">
      <c r="A492" s="6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</row>
    <row r="493" spans="1:36" ht="12.75" x14ac:dyDescent="0.2">
      <c r="A493" s="6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</row>
    <row r="494" spans="1:36" ht="12.75" x14ac:dyDescent="0.2">
      <c r="A494" s="6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</row>
    <row r="495" spans="1:36" ht="12.75" x14ac:dyDescent="0.2">
      <c r="A495" s="6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</row>
    <row r="496" spans="1:36" ht="12.75" x14ac:dyDescent="0.2">
      <c r="A496" s="6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</row>
    <row r="497" spans="1:36" ht="12.75" x14ac:dyDescent="0.2">
      <c r="A497" s="6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</row>
    <row r="498" spans="1:36" ht="12.75" x14ac:dyDescent="0.2">
      <c r="A498" s="6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</row>
    <row r="499" spans="1:36" ht="12.75" x14ac:dyDescent="0.2">
      <c r="A499" s="6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</row>
    <row r="500" spans="1:36" ht="12.75" x14ac:dyDescent="0.2">
      <c r="A500" s="6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</row>
    <row r="501" spans="1:36" ht="12.75" x14ac:dyDescent="0.2">
      <c r="A501" s="6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</row>
    <row r="502" spans="1:36" ht="12.75" x14ac:dyDescent="0.2">
      <c r="A502" s="6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</row>
    <row r="503" spans="1:36" ht="12.75" x14ac:dyDescent="0.2">
      <c r="A503" s="6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</row>
    <row r="504" spans="1:36" ht="12.75" x14ac:dyDescent="0.2">
      <c r="A504" s="6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</row>
    <row r="505" spans="1:36" ht="12.75" x14ac:dyDescent="0.2">
      <c r="A505" s="6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</row>
    <row r="506" spans="1:36" ht="12.75" x14ac:dyDescent="0.2">
      <c r="A506" s="6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</row>
    <row r="507" spans="1:36" ht="12.75" x14ac:dyDescent="0.2">
      <c r="A507" s="6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</row>
    <row r="508" spans="1:36" ht="12.75" x14ac:dyDescent="0.2">
      <c r="A508" s="6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</row>
    <row r="509" spans="1:36" ht="12.75" x14ac:dyDescent="0.2">
      <c r="A509" s="6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</row>
    <row r="510" spans="1:36" ht="12.75" x14ac:dyDescent="0.2">
      <c r="A510" s="6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</row>
    <row r="511" spans="1:36" ht="12.75" x14ac:dyDescent="0.2">
      <c r="A511" s="6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</row>
    <row r="512" spans="1:36" ht="12.75" x14ac:dyDescent="0.2">
      <c r="A512" s="6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</row>
    <row r="513" spans="1:36" ht="12.75" x14ac:dyDescent="0.2">
      <c r="A513" s="6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</row>
    <row r="514" spans="1:36" ht="12.75" x14ac:dyDescent="0.2">
      <c r="A514" s="6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</row>
    <row r="515" spans="1:36" ht="12.75" x14ac:dyDescent="0.2">
      <c r="A515" s="6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</row>
    <row r="516" spans="1:36" ht="12.75" x14ac:dyDescent="0.2">
      <c r="A516" s="6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</row>
    <row r="517" spans="1:36" ht="12.75" x14ac:dyDescent="0.2">
      <c r="A517" s="6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</row>
    <row r="518" spans="1:36" ht="12.75" x14ac:dyDescent="0.2">
      <c r="A518" s="6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</row>
    <row r="519" spans="1:36" ht="12.75" x14ac:dyDescent="0.2">
      <c r="A519" s="6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</row>
    <row r="520" spans="1:36" ht="12.75" x14ac:dyDescent="0.2">
      <c r="A520" s="6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</row>
    <row r="521" spans="1:36" ht="12.75" x14ac:dyDescent="0.2">
      <c r="A521" s="6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</row>
    <row r="522" spans="1:36" ht="12.75" x14ac:dyDescent="0.2">
      <c r="A522" s="6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</row>
    <row r="523" spans="1:36" ht="12.75" x14ac:dyDescent="0.2">
      <c r="A523" s="6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</row>
    <row r="524" spans="1:36" ht="12.75" x14ac:dyDescent="0.2">
      <c r="A524" s="6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</row>
    <row r="525" spans="1:36" ht="12.75" x14ac:dyDescent="0.2">
      <c r="A525" s="6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</row>
    <row r="526" spans="1:36" ht="12.75" x14ac:dyDescent="0.2">
      <c r="A526" s="6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</row>
    <row r="527" spans="1:36" ht="12.75" x14ac:dyDescent="0.2">
      <c r="A527" s="6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</row>
    <row r="528" spans="1:36" ht="12.75" x14ac:dyDescent="0.2">
      <c r="A528" s="6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</row>
    <row r="529" spans="1:36" ht="12.75" x14ac:dyDescent="0.2">
      <c r="A529" s="6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</row>
    <row r="530" spans="1:36" ht="12.75" x14ac:dyDescent="0.2">
      <c r="A530" s="6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</row>
    <row r="531" spans="1:36" ht="12.75" x14ac:dyDescent="0.2">
      <c r="A531" s="6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</row>
    <row r="532" spans="1:36" ht="12.75" x14ac:dyDescent="0.2">
      <c r="A532" s="6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</row>
    <row r="533" spans="1:36" ht="12.75" x14ac:dyDescent="0.2">
      <c r="A533" s="6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</row>
    <row r="534" spans="1:36" ht="12.75" x14ac:dyDescent="0.2">
      <c r="A534" s="6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</row>
    <row r="535" spans="1:36" ht="12.75" x14ac:dyDescent="0.2">
      <c r="A535" s="6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</row>
    <row r="536" spans="1:36" ht="12.75" x14ac:dyDescent="0.2">
      <c r="A536" s="6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</row>
    <row r="537" spans="1:36" ht="12.75" x14ac:dyDescent="0.2">
      <c r="A537" s="6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</row>
    <row r="538" spans="1:36" ht="12.75" x14ac:dyDescent="0.2">
      <c r="A538" s="6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</row>
    <row r="539" spans="1:36" ht="12.75" x14ac:dyDescent="0.2">
      <c r="A539" s="6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</row>
    <row r="540" spans="1:36" ht="12.75" x14ac:dyDescent="0.2">
      <c r="A540" s="6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</row>
    <row r="541" spans="1:36" ht="12.75" x14ac:dyDescent="0.2">
      <c r="A541" s="6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</row>
    <row r="542" spans="1:36" ht="12.75" x14ac:dyDescent="0.2">
      <c r="A542" s="6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</row>
    <row r="543" spans="1:36" ht="12.75" x14ac:dyDescent="0.2">
      <c r="A543" s="6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</row>
    <row r="544" spans="1:36" ht="12.75" x14ac:dyDescent="0.2">
      <c r="A544" s="6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</row>
    <row r="545" spans="1:36" ht="12.75" x14ac:dyDescent="0.2">
      <c r="A545" s="6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</row>
    <row r="546" spans="1:36" ht="12.75" x14ac:dyDescent="0.2">
      <c r="A546" s="6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</row>
    <row r="547" spans="1:36" ht="12.75" x14ac:dyDescent="0.2">
      <c r="A547" s="6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</row>
    <row r="548" spans="1:36" ht="12.75" x14ac:dyDescent="0.2">
      <c r="A548" s="6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</row>
    <row r="549" spans="1:36" ht="12.75" x14ac:dyDescent="0.2">
      <c r="A549" s="6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</row>
    <row r="550" spans="1:36" ht="12.75" x14ac:dyDescent="0.2">
      <c r="A550" s="6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</row>
    <row r="551" spans="1:36" ht="12.75" x14ac:dyDescent="0.2">
      <c r="A551" s="6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</row>
    <row r="552" spans="1:36" ht="12.75" x14ac:dyDescent="0.2">
      <c r="A552" s="6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</row>
    <row r="553" spans="1:36" ht="12.75" x14ac:dyDescent="0.2">
      <c r="A553" s="6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</row>
    <row r="554" spans="1:36" ht="12.75" x14ac:dyDescent="0.2">
      <c r="A554" s="6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</row>
    <row r="555" spans="1:36" ht="12.75" x14ac:dyDescent="0.2">
      <c r="A555" s="6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</row>
    <row r="556" spans="1:36" ht="12.75" x14ac:dyDescent="0.2">
      <c r="A556" s="6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</row>
    <row r="557" spans="1:36" ht="12.75" x14ac:dyDescent="0.2">
      <c r="A557" s="6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</row>
    <row r="558" spans="1:36" ht="12.75" x14ac:dyDescent="0.2">
      <c r="A558" s="6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</row>
    <row r="559" spans="1:36" ht="12.75" x14ac:dyDescent="0.2">
      <c r="A559" s="6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</row>
    <row r="560" spans="1:36" ht="12.75" x14ac:dyDescent="0.2">
      <c r="A560" s="6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</row>
    <row r="561" spans="1:36" ht="12.75" x14ac:dyDescent="0.2">
      <c r="A561" s="6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</row>
    <row r="562" spans="1:36" ht="12.75" x14ac:dyDescent="0.2">
      <c r="A562" s="6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</row>
    <row r="563" spans="1:36" ht="12.75" x14ac:dyDescent="0.2">
      <c r="A563" s="6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</row>
    <row r="564" spans="1:36" ht="12.75" x14ac:dyDescent="0.2">
      <c r="A564" s="6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</row>
    <row r="565" spans="1:36" ht="12.75" x14ac:dyDescent="0.2">
      <c r="A565" s="6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</row>
    <row r="566" spans="1:36" ht="12.75" x14ac:dyDescent="0.2">
      <c r="A566" s="6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</row>
    <row r="567" spans="1:36" ht="12.75" x14ac:dyDescent="0.2">
      <c r="A567" s="6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</row>
    <row r="568" spans="1:36" ht="12.75" x14ac:dyDescent="0.2">
      <c r="A568" s="6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</row>
    <row r="569" spans="1:36" ht="12.75" x14ac:dyDescent="0.2">
      <c r="A569" s="6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</row>
    <row r="570" spans="1:36" ht="12.75" x14ac:dyDescent="0.2">
      <c r="A570" s="6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</row>
    <row r="571" spans="1:36" ht="12.75" x14ac:dyDescent="0.2">
      <c r="A571" s="6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</row>
    <row r="572" spans="1:36" ht="12.75" x14ac:dyDescent="0.2">
      <c r="A572" s="6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</row>
    <row r="573" spans="1:36" ht="12.75" x14ac:dyDescent="0.2">
      <c r="A573" s="6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</row>
    <row r="574" spans="1:36" ht="12.75" x14ac:dyDescent="0.2">
      <c r="A574" s="6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</row>
    <row r="575" spans="1:36" ht="12.75" x14ac:dyDescent="0.2">
      <c r="A575" s="6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</row>
    <row r="576" spans="1:36" ht="12.75" x14ac:dyDescent="0.2">
      <c r="A576" s="6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</row>
    <row r="577" spans="1:36" ht="12.75" x14ac:dyDescent="0.2">
      <c r="A577" s="6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</row>
    <row r="578" spans="1:36" ht="12.75" x14ac:dyDescent="0.2">
      <c r="A578" s="6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</row>
    <row r="579" spans="1:36" ht="12.75" x14ac:dyDescent="0.2">
      <c r="A579" s="6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</row>
    <row r="580" spans="1:36" ht="12.75" x14ac:dyDescent="0.2">
      <c r="A580" s="6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</row>
    <row r="581" spans="1:36" ht="12.75" x14ac:dyDescent="0.2">
      <c r="A581" s="6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</row>
    <row r="582" spans="1:36" ht="12.75" x14ac:dyDescent="0.2">
      <c r="A582" s="6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</row>
    <row r="583" spans="1:36" ht="12.75" x14ac:dyDescent="0.2">
      <c r="A583" s="6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</row>
    <row r="584" spans="1:36" ht="12.75" x14ac:dyDescent="0.2">
      <c r="A584" s="6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</row>
    <row r="585" spans="1:36" ht="12.75" x14ac:dyDescent="0.2">
      <c r="A585" s="6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</row>
    <row r="586" spans="1:36" ht="12.75" x14ac:dyDescent="0.2">
      <c r="A586" s="6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</row>
    <row r="587" spans="1:36" ht="12.75" x14ac:dyDescent="0.2">
      <c r="A587" s="6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</row>
    <row r="588" spans="1:36" ht="12.75" x14ac:dyDescent="0.2">
      <c r="A588" s="6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</row>
    <row r="589" spans="1:36" ht="12.75" x14ac:dyDescent="0.2">
      <c r="A589" s="6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</row>
    <row r="590" spans="1:36" ht="12.75" x14ac:dyDescent="0.2">
      <c r="A590" s="6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</row>
    <row r="591" spans="1:36" ht="12.75" x14ac:dyDescent="0.2">
      <c r="A591" s="6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</row>
    <row r="592" spans="1:36" ht="12.75" x14ac:dyDescent="0.2">
      <c r="A592" s="6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</row>
    <row r="593" spans="1:36" ht="12.75" x14ac:dyDescent="0.2">
      <c r="A593" s="6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</row>
    <row r="594" spans="1:36" ht="12.75" x14ac:dyDescent="0.2">
      <c r="A594" s="6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</row>
    <row r="595" spans="1:36" ht="12.75" x14ac:dyDescent="0.2">
      <c r="A595" s="6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</row>
    <row r="596" spans="1:36" ht="12.75" x14ac:dyDescent="0.2">
      <c r="A596" s="6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</row>
    <row r="597" spans="1:36" ht="12.75" x14ac:dyDescent="0.2">
      <c r="A597" s="6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</row>
    <row r="598" spans="1:36" ht="12.75" x14ac:dyDescent="0.2">
      <c r="A598" s="6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</row>
    <row r="599" spans="1:36" ht="12.75" x14ac:dyDescent="0.2">
      <c r="A599" s="6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</row>
    <row r="600" spans="1:36" ht="12.75" x14ac:dyDescent="0.2">
      <c r="A600" s="6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</row>
    <row r="601" spans="1:36" ht="12.75" x14ac:dyDescent="0.2">
      <c r="A601" s="6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</row>
    <row r="602" spans="1:36" ht="12.75" x14ac:dyDescent="0.2">
      <c r="A602" s="6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</row>
    <row r="603" spans="1:36" ht="12.75" x14ac:dyDescent="0.2">
      <c r="A603" s="6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</row>
    <row r="604" spans="1:36" ht="12.75" x14ac:dyDescent="0.2">
      <c r="A604" s="6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</row>
    <row r="605" spans="1:36" ht="12.75" x14ac:dyDescent="0.2">
      <c r="A605" s="6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</row>
    <row r="606" spans="1:36" ht="12.75" x14ac:dyDescent="0.2">
      <c r="A606" s="6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</row>
    <row r="607" spans="1:36" ht="12.75" x14ac:dyDescent="0.2">
      <c r="A607" s="6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</row>
    <row r="608" spans="1:36" ht="12.75" x14ac:dyDescent="0.2">
      <c r="A608" s="6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</row>
    <row r="609" spans="1:36" ht="12.75" x14ac:dyDescent="0.2">
      <c r="A609" s="6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</row>
    <row r="610" spans="1:36" ht="12.75" x14ac:dyDescent="0.2">
      <c r="A610" s="6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</row>
    <row r="611" spans="1:36" ht="12.75" x14ac:dyDescent="0.2">
      <c r="A611" s="6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</row>
    <row r="612" spans="1:36" ht="12.75" x14ac:dyDescent="0.2">
      <c r="A612" s="6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</row>
    <row r="613" spans="1:36" ht="12.75" x14ac:dyDescent="0.2">
      <c r="A613" s="6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</row>
    <row r="614" spans="1:36" ht="12.75" x14ac:dyDescent="0.2">
      <c r="A614" s="6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</row>
    <row r="615" spans="1:36" ht="12.75" x14ac:dyDescent="0.2">
      <c r="A615" s="6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</row>
    <row r="616" spans="1:36" ht="12.75" x14ac:dyDescent="0.2">
      <c r="A616" s="6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</row>
    <row r="617" spans="1:36" ht="12.75" x14ac:dyDescent="0.2">
      <c r="A617" s="6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</row>
    <row r="618" spans="1:36" ht="12.75" x14ac:dyDescent="0.2">
      <c r="A618" s="6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</row>
    <row r="619" spans="1:36" ht="12.75" x14ac:dyDescent="0.2">
      <c r="A619" s="6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</row>
    <row r="620" spans="1:36" ht="12.75" x14ac:dyDescent="0.2">
      <c r="A620" s="6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</row>
    <row r="621" spans="1:36" ht="12.75" x14ac:dyDescent="0.2">
      <c r="A621" s="6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</row>
    <row r="622" spans="1:36" ht="12.75" x14ac:dyDescent="0.2">
      <c r="A622" s="6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</row>
    <row r="623" spans="1:36" ht="12.75" x14ac:dyDescent="0.2">
      <c r="A623" s="6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</row>
    <row r="624" spans="1:36" ht="12.75" x14ac:dyDescent="0.2">
      <c r="A624" s="6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</row>
    <row r="625" spans="1:36" ht="12.75" x14ac:dyDescent="0.2">
      <c r="A625" s="6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</row>
    <row r="626" spans="1:36" ht="12.75" x14ac:dyDescent="0.2">
      <c r="A626" s="6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</row>
    <row r="627" spans="1:36" ht="12.75" x14ac:dyDescent="0.2">
      <c r="A627" s="6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</row>
    <row r="628" spans="1:36" ht="12.75" x14ac:dyDescent="0.2">
      <c r="A628" s="6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</row>
    <row r="629" spans="1:36" ht="12.75" x14ac:dyDescent="0.2">
      <c r="A629" s="6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</row>
    <row r="630" spans="1:36" ht="12.75" x14ac:dyDescent="0.2">
      <c r="A630" s="6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</row>
    <row r="631" spans="1:36" ht="12.75" x14ac:dyDescent="0.2">
      <c r="A631" s="6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</row>
    <row r="632" spans="1:36" ht="12.75" x14ac:dyDescent="0.2">
      <c r="A632" s="6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</row>
    <row r="633" spans="1:36" ht="12.75" x14ac:dyDescent="0.2">
      <c r="A633" s="6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</row>
    <row r="634" spans="1:36" ht="12.75" x14ac:dyDescent="0.2">
      <c r="A634" s="6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</row>
    <row r="635" spans="1:36" ht="12.75" x14ac:dyDescent="0.2">
      <c r="A635" s="6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</row>
    <row r="636" spans="1:36" ht="12.75" x14ac:dyDescent="0.2">
      <c r="A636" s="6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</row>
    <row r="637" spans="1:36" ht="12.75" x14ac:dyDescent="0.2">
      <c r="A637" s="6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</row>
    <row r="638" spans="1:36" ht="12.75" x14ac:dyDescent="0.2">
      <c r="A638" s="6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</row>
    <row r="639" spans="1:36" ht="12.75" x14ac:dyDescent="0.2">
      <c r="A639" s="6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</row>
    <row r="640" spans="1:36" ht="12.75" x14ac:dyDescent="0.2">
      <c r="A640" s="6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</row>
    <row r="641" spans="1:36" ht="12.75" x14ac:dyDescent="0.2">
      <c r="A641" s="6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</row>
    <row r="642" spans="1:36" ht="12.75" x14ac:dyDescent="0.2">
      <c r="A642" s="6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</row>
    <row r="643" spans="1:36" ht="12.75" x14ac:dyDescent="0.2">
      <c r="A643" s="6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</row>
    <row r="644" spans="1:36" ht="12.75" x14ac:dyDescent="0.2">
      <c r="A644" s="6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</row>
    <row r="645" spans="1:36" ht="12.75" x14ac:dyDescent="0.2">
      <c r="A645" s="6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</row>
    <row r="646" spans="1:36" ht="12.75" x14ac:dyDescent="0.2">
      <c r="A646" s="6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</row>
    <row r="647" spans="1:36" ht="12.75" x14ac:dyDescent="0.2">
      <c r="A647" s="6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</row>
    <row r="648" spans="1:36" ht="12.75" x14ac:dyDescent="0.2">
      <c r="A648" s="6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</row>
    <row r="649" spans="1:36" ht="12.75" x14ac:dyDescent="0.2">
      <c r="A649" s="6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</row>
    <row r="650" spans="1:36" ht="12.75" x14ac:dyDescent="0.2">
      <c r="A650" s="6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</row>
    <row r="651" spans="1:36" ht="12.75" x14ac:dyDescent="0.2">
      <c r="A651" s="6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</row>
    <row r="652" spans="1:36" ht="12.75" x14ac:dyDescent="0.2">
      <c r="A652" s="6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</row>
    <row r="653" spans="1:36" ht="12.75" x14ac:dyDescent="0.2">
      <c r="A653" s="6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</row>
    <row r="654" spans="1:36" ht="12.75" x14ac:dyDescent="0.2">
      <c r="A654" s="6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</row>
    <row r="655" spans="1:36" ht="12.75" x14ac:dyDescent="0.2">
      <c r="A655" s="6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</row>
    <row r="656" spans="1:36" ht="12.75" x14ac:dyDescent="0.2">
      <c r="A656" s="6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</row>
    <row r="657" spans="1:36" ht="12.75" x14ac:dyDescent="0.2">
      <c r="A657" s="6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</row>
    <row r="658" spans="1:36" ht="12.75" x14ac:dyDescent="0.2">
      <c r="A658" s="6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</row>
    <row r="659" spans="1:36" ht="12.75" x14ac:dyDescent="0.2">
      <c r="A659" s="6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</row>
    <row r="660" spans="1:36" ht="12.75" x14ac:dyDescent="0.2">
      <c r="A660" s="6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</row>
    <row r="661" spans="1:36" ht="12.75" x14ac:dyDescent="0.2">
      <c r="A661" s="6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</row>
    <row r="662" spans="1:36" ht="12.75" x14ac:dyDescent="0.2">
      <c r="A662" s="6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</row>
    <row r="663" spans="1:36" ht="12.75" x14ac:dyDescent="0.2">
      <c r="A663" s="6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</row>
    <row r="664" spans="1:36" ht="12.75" x14ac:dyDescent="0.2">
      <c r="A664" s="6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</row>
    <row r="665" spans="1:36" ht="12.75" x14ac:dyDescent="0.2">
      <c r="A665" s="6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</row>
    <row r="666" spans="1:36" ht="12.75" x14ac:dyDescent="0.2">
      <c r="A666" s="6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</row>
    <row r="667" spans="1:36" ht="12.75" x14ac:dyDescent="0.2">
      <c r="A667" s="6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</row>
    <row r="668" spans="1:36" ht="12.75" x14ac:dyDescent="0.2">
      <c r="A668" s="6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</row>
    <row r="669" spans="1:36" ht="12.75" x14ac:dyDescent="0.2">
      <c r="A669" s="6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</row>
    <row r="670" spans="1:36" ht="12.75" x14ac:dyDescent="0.2">
      <c r="A670" s="6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</row>
    <row r="671" spans="1:36" ht="12.75" x14ac:dyDescent="0.2">
      <c r="A671" s="6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</row>
    <row r="672" spans="1:36" ht="12.75" x14ac:dyDescent="0.2">
      <c r="A672" s="6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</row>
    <row r="673" spans="1:36" ht="12.75" x14ac:dyDescent="0.2">
      <c r="A673" s="6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</row>
    <row r="674" spans="1:36" ht="12.75" x14ac:dyDescent="0.2">
      <c r="A674" s="6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</row>
    <row r="675" spans="1:36" ht="12.75" x14ac:dyDescent="0.2">
      <c r="A675" s="6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</row>
    <row r="676" spans="1:36" ht="12.75" x14ac:dyDescent="0.2">
      <c r="A676" s="6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</row>
    <row r="677" spans="1:36" ht="12.75" x14ac:dyDescent="0.2">
      <c r="A677" s="6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</row>
    <row r="678" spans="1:36" ht="12.75" x14ac:dyDescent="0.2">
      <c r="A678" s="6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</row>
    <row r="679" spans="1:36" ht="12.75" x14ac:dyDescent="0.2">
      <c r="A679" s="6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</row>
    <row r="680" spans="1:36" ht="12.75" x14ac:dyDescent="0.2">
      <c r="A680" s="6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</row>
    <row r="681" spans="1:36" ht="12.75" x14ac:dyDescent="0.2">
      <c r="A681" s="6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</row>
    <row r="682" spans="1:36" ht="12.75" x14ac:dyDescent="0.2">
      <c r="A682" s="6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</row>
    <row r="683" spans="1:36" ht="12.75" x14ac:dyDescent="0.2">
      <c r="A683" s="6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</row>
    <row r="684" spans="1:36" ht="12.75" x14ac:dyDescent="0.2">
      <c r="A684" s="6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</row>
    <row r="685" spans="1:36" ht="12.75" x14ac:dyDescent="0.2">
      <c r="A685" s="6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</row>
    <row r="686" spans="1:36" ht="12.75" x14ac:dyDescent="0.2">
      <c r="A686" s="6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</row>
    <row r="687" spans="1:36" ht="12.75" x14ac:dyDescent="0.2">
      <c r="A687" s="6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</row>
    <row r="688" spans="1:36" ht="12.75" x14ac:dyDescent="0.2">
      <c r="A688" s="6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</row>
    <row r="689" spans="1:36" ht="12.75" x14ac:dyDescent="0.2">
      <c r="A689" s="6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</row>
    <row r="690" spans="1:36" ht="12.75" x14ac:dyDescent="0.2">
      <c r="A690" s="6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</row>
    <row r="691" spans="1:36" ht="12.75" x14ac:dyDescent="0.2">
      <c r="A691" s="6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</row>
    <row r="692" spans="1:36" ht="12.75" x14ac:dyDescent="0.2">
      <c r="A692" s="6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</row>
    <row r="693" spans="1:36" ht="12.75" x14ac:dyDescent="0.2">
      <c r="A693" s="6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</row>
    <row r="694" spans="1:36" ht="12.75" x14ac:dyDescent="0.2">
      <c r="A694" s="6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</row>
    <row r="695" spans="1:36" ht="12.75" x14ac:dyDescent="0.2">
      <c r="A695" s="6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</row>
    <row r="696" spans="1:36" ht="12.75" x14ac:dyDescent="0.2">
      <c r="A696" s="6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</row>
    <row r="697" spans="1:36" ht="12.75" x14ac:dyDescent="0.2">
      <c r="A697" s="6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</row>
    <row r="698" spans="1:36" ht="12.75" x14ac:dyDescent="0.2">
      <c r="A698" s="6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</row>
    <row r="699" spans="1:36" ht="12.75" x14ac:dyDescent="0.2">
      <c r="A699" s="6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</row>
    <row r="700" spans="1:36" ht="12.75" x14ac:dyDescent="0.2">
      <c r="A700" s="6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</row>
    <row r="701" spans="1:36" ht="12.75" x14ac:dyDescent="0.2">
      <c r="A701" s="6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</row>
    <row r="702" spans="1:36" ht="12.75" x14ac:dyDescent="0.2">
      <c r="A702" s="6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</row>
    <row r="703" spans="1:36" ht="12.75" x14ac:dyDescent="0.2">
      <c r="A703" s="6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</row>
    <row r="704" spans="1:36" ht="12.75" x14ac:dyDescent="0.2">
      <c r="A704" s="6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</row>
    <row r="705" spans="1:36" ht="12.75" x14ac:dyDescent="0.2">
      <c r="A705" s="6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</row>
    <row r="706" spans="1:36" ht="12.75" x14ac:dyDescent="0.2">
      <c r="A706" s="6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</row>
    <row r="707" spans="1:36" ht="12.75" x14ac:dyDescent="0.2">
      <c r="A707" s="6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</row>
    <row r="708" spans="1:36" ht="12.75" x14ac:dyDescent="0.2">
      <c r="A708" s="6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</row>
    <row r="709" spans="1:36" ht="12.75" x14ac:dyDescent="0.2">
      <c r="A709" s="6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</row>
    <row r="710" spans="1:36" ht="12.75" x14ac:dyDescent="0.2">
      <c r="A710" s="6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</row>
    <row r="711" spans="1:36" ht="12.75" x14ac:dyDescent="0.2">
      <c r="A711" s="6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</row>
    <row r="712" spans="1:36" ht="12.75" x14ac:dyDescent="0.2">
      <c r="A712" s="6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</row>
    <row r="713" spans="1:36" ht="12.75" x14ac:dyDescent="0.2">
      <c r="A713" s="6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</row>
    <row r="714" spans="1:36" ht="12.75" x14ac:dyDescent="0.2">
      <c r="A714" s="6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</row>
    <row r="715" spans="1:36" ht="12.75" x14ac:dyDescent="0.2">
      <c r="A715" s="6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</row>
    <row r="716" spans="1:36" ht="12.75" x14ac:dyDescent="0.2">
      <c r="A716" s="6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</row>
    <row r="717" spans="1:36" ht="12.75" x14ac:dyDescent="0.2">
      <c r="A717" s="6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</row>
    <row r="718" spans="1:36" ht="12.75" x14ac:dyDescent="0.2">
      <c r="A718" s="6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</row>
    <row r="719" spans="1:36" ht="12.75" x14ac:dyDescent="0.2">
      <c r="A719" s="6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</row>
    <row r="720" spans="1:36" ht="12.75" x14ac:dyDescent="0.2">
      <c r="A720" s="6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</row>
    <row r="721" spans="1:36" ht="12.75" x14ac:dyDescent="0.2">
      <c r="A721" s="6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</row>
    <row r="722" spans="1:36" ht="12.75" x14ac:dyDescent="0.2">
      <c r="A722" s="6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</row>
    <row r="723" spans="1:36" ht="12.75" x14ac:dyDescent="0.2">
      <c r="A723" s="6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</row>
    <row r="724" spans="1:36" ht="12.75" x14ac:dyDescent="0.2">
      <c r="A724" s="6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</row>
    <row r="725" spans="1:36" ht="12.75" x14ac:dyDescent="0.2">
      <c r="A725" s="6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</row>
    <row r="726" spans="1:36" ht="12.75" x14ac:dyDescent="0.2">
      <c r="A726" s="6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</row>
    <row r="727" spans="1:36" ht="12.75" x14ac:dyDescent="0.2">
      <c r="A727" s="6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</row>
    <row r="728" spans="1:36" ht="12.75" x14ac:dyDescent="0.2">
      <c r="A728" s="6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</row>
    <row r="729" spans="1:36" ht="12.75" x14ac:dyDescent="0.2">
      <c r="A729" s="6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</row>
    <row r="730" spans="1:36" ht="12.75" x14ac:dyDescent="0.2">
      <c r="A730" s="6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</row>
    <row r="731" spans="1:36" ht="12.75" x14ac:dyDescent="0.2">
      <c r="A731" s="6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</row>
    <row r="732" spans="1:36" ht="12.75" x14ac:dyDescent="0.2">
      <c r="A732" s="6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</row>
    <row r="733" spans="1:36" ht="12.75" x14ac:dyDescent="0.2">
      <c r="A733" s="6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</row>
    <row r="734" spans="1:36" ht="12.75" x14ac:dyDescent="0.2">
      <c r="A734" s="6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</row>
    <row r="735" spans="1:36" ht="12.75" x14ac:dyDescent="0.2">
      <c r="A735" s="6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</row>
    <row r="736" spans="1:36" ht="12.75" x14ac:dyDescent="0.2">
      <c r="A736" s="6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</row>
    <row r="737" spans="1:36" ht="12.75" x14ac:dyDescent="0.2">
      <c r="A737" s="6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</row>
    <row r="738" spans="1:36" ht="12.75" x14ac:dyDescent="0.2">
      <c r="A738" s="6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</row>
    <row r="739" spans="1:36" ht="12.75" x14ac:dyDescent="0.2">
      <c r="A739" s="6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</row>
    <row r="740" spans="1:36" ht="12.75" x14ac:dyDescent="0.2">
      <c r="A740" s="6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</row>
    <row r="741" spans="1:36" ht="12.75" x14ac:dyDescent="0.2">
      <c r="A741" s="6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</row>
    <row r="742" spans="1:36" ht="12.75" x14ac:dyDescent="0.2">
      <c r="A742" s="6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</row>
    <row r="743" spans="1:36" ht="12.75" x14ac:dyDescent="0.2">
      <c r="A743" s="6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</row>
    <row r="744" spans="1:36" ht="12.75" x14ac:dyDescent="0.2">
      <c r="A744" s="6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</row>
    <row r="745" spans="1:36" ht="12.75" x14ac:dyDescent="0.2">
      <c r="A745" s="6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</row>
    <row r="746" spans="1:36" ht="12.75" x14ac:dyDescent="0.2">
      <c r="A746" s="6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</row>
    <row r="747" spans="1:36" ht="12.75" x14ac:dyDescent="0.2">
      <c r="A747" s="6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</row>
    <row r="748" spans="1:36" ht="12.75" x14ac:dyDescent="0.2">
      <c r="A748" s="6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</row>
    <row r="749" spans="1:36" ht="12.75" x14ac:dyDescent="0.2">
      <c r="A749" s="6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</row>
    <row r="750" spans="1:36" ht="12.75" x14ac:dyDescent="0.2">
      <c r="A750" s="6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</row>
    <row r="751" spans="1:36" ht="12.75" x14ac:dyDescent="0.2">
      <c r="A751" s="6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</row>
    <row r="752" spans="1:36" ht="12.75" x14ac:dyDescent="0.2">
      <c r="A752" s="6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</row>
    <row r="753" spans="1:36" ht="12.75" x14ac:dyDescent="0.2">
      <c r="A753" s="6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</row>
    <row r="754" spans="1:36" ht="12.75" x14ac:dyDescent="0.2">
      <c r="A754" s="6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</row>
    <row r="755" spans="1:36" ht="12.75" x14ac:dyDescent="0.2">
      <c r="A755" s="6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</row>
    <row r="756" spans="1:36" ht="12.75" x14ac:dyDescent="0.2">
      <c r="A756" s="6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</row>
    <row r="757" spans="1:36" ht="12.75" x14ac:dyDescent="0.2">
      <c r="A757" s="6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</row>
    <row r="758" spans="1:36" ht="12.75" x14ac:dyDescent="0.2">
      <c r="A758" s="6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</row>
    <row r="759" spans="1:36" ht="12.75" x14ac:dyDescent="0.2">
      <c r="A759" s="6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</row>
    <row r="760" spans="1:36" ht="12.75" x14ac:dyDescent="0.2">
      <c r="A760" s="6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</row>
    <row r="761" spans="1:36" ht="12.75" x14ac:dyDescent="0.2">
      <c r="A761" s="6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</row>
    <row r="762" spans="1:36" ht="12.75" x14ac:dyDescent="0.2">
      <c r="A762" s="6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</row>
    <row r="763" spans="1:36" ht="12.75" x14ac:dyDescent="0.2">
      <c r="A763" s="6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</row>
    <row r="764" spans="1:36" ht="12.75" x14ac:dyDescent="0.2">
      <c r="A764" s="6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</row>
    <row r="765" spans="1:36" ht="12.75" x14ac:dyDescent="0.2">
      <c r="A765" s="6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</row>
    <row r="766" spans="1:36" ht="12.75" x14ac:dyDescent="0.2">
      <c r="A766" s="6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</row>
    <row r="767" spans="1:36" ht="12.75" x14ac:dyDescent="0.2">
      <c r="A767" s="6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</row>
    <row r="768" spans="1:36" ht="12.75" x14ac:dyDescent="0.2">
      <c r="A768" s="6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</row>
    <row r="769" spans="1:36" ht="12.75" x14ac:dyDescent="0.2">
      <c r="A769" s="6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</row>
    <row r="770" spans="1:36" ht="12.75" x14ac:dyDescent="0.2">
      <c r="A770" s="6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</row>
    <row r="771" spans="1:36" ht="12.75" x14ac:dyDescent="0.2">
      <c r="A771" s="6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</row>
    <row r="772" spans="1:36" ht="12.75" x14ac:dyDescent="0.2">
      <c r="A772" s="6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</row>
    <row r="773" spans="1:36" ht="12.75" x14ac:dyDescent="0.2">
      <c r="A773" s="6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</row>
    <row r="774" spans="1:36" ht="12.75" x14ac:dyDescent="0.2">
      <c r="A774" s="6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</row>
    <row r="775" spans="1:36" ht="12.75" x14ac:dyDescent="0.2">
      <c r="A775" s="6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</row>
    <row r="776" spans="1:36" ht="12.75" x14ac:dyDescent="0.2">
      <c r="A776" s="6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</row>
    <row r="777" spans="1:36" ht="12.75" x14ac:dyDescent="0.2">
      <c r="A777" s="6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</row>
    <row r="778" spans="1:36" ht="12.75" x14ac:dyDescent="0.2">
      <c r="A778" s="6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</row>
    <row r="779" spans="1:36" ht="12.75" x14ac:dyDescent="0.2">
      <c r="A779" s="6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</row>
    <row r="780" spans="1:36" ht="12.75" x14ac:dyDescent="0.2">
      <c r="A780" s="6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</row>
    <row r="781" spans="1:36" ht="12.75" x14ac:dyDescent="0.2">
      <c r="A781" s="6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</row>
    <row r="782" spans="1:36" ht="12.75" x14ac:dyDescent="0.2">
      <c r="A782" s="6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</row>
    <row r="783" spans="1:36" ht="12.75" x14ac:dyDescent="0.2">
      <c r="A783" s="6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</row>
    <row r="784" spans="1:36" ht="12.75" x14ac:dyDescent="0.2">
      <c r="A784" s="6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</row>
    <row r="785" spans="1:36" ht="12.75" x14ac:dyDescent="0.2">
      <c r="A785" s="6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</row>
    <row r="786" spans="1:36" ht="12.75" x14ac:dyDescent="0.2">
      <c r="A786" s="6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</row>
    <row r="787" spans="1:36" ht="12.75" x14ac:dyDescent="0.2">
      <c r="A787" s="6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</row>
    <row r="788" spans="1:36" ht="12.75" x14ac:dyDescent="0.2">
      <c r="A788" s="6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</row>
    <row r="789" spans="1:36" ht="12.75" x14ac:dyDescent="0.2">
      <c r="A789" s="6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</row>
    <row r="790" spans="1:36" ht="12.75" x14ac:dyDescent="0.2">
      <c r="A790" s="6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</row>
    <row r="791" spans="1:36" ht="12.75" x14ac:dyDescent="0.2">
      <c r="A791" s="6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</row>
    <row r="792" spans="1:36" ht="12.75" x14ac:dyDescent="0.2">
      <c r="A792" s="6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</row>
    <row r="793" spans="1:36" ht="12.75" x14ac:dyDescent="0.2">
      <c r="A793" s="6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</row>
    <row r="794" spans="1:36" ht="12.75" x14ac:dyDescent="0.2">
      <c r="A794" s="6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</row>
    <row r="795" spans="1:36" ht="12.75" x14ac:dyDescent="0.2">
      <c r="A795" s="6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</row>
    <row r="796" spans="1:36" ht="12.75" x14ac:dyDescent="0.2">
      <c r="A796" s="6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</row>
    <row r="797" spans="1:36" ht="12.75" x14ac:dyDescent="0.2">
      <c r="A797" s="6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</row>
    <row r="798" spans="1:36" ht="12.75" x14ac:dyDescent="0.2">
      <c r="A798" s="6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</row>
    <row r="799" spans="1:36" ht="12.75" x14ac:dyDescent="0.2">
      <c r="A799" s="6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</row>
    <row r="800" spans="1:36" ht="12.75" x14ac:dyDescent="0.2">
      <c r="A800" s="6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</row>
    <row r="801" spans="1:36" ht="12.75" x14ac:dyDescent="0.2">
      <c r="A801" s="6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</row>
    <row r="802" spans="1:36" ht="12.75" x14ac:dyDescent="0.2">
      <c r="A802" s="6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</row>
    <row r="803" spans="1:36" ht="12.75" x14ac:dyDescent="0.2">
      <c r="A803" s="6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</row>
    <row r="804" spans="1:36" ht="12.75" x14ac:dyDescent="0.2">
      <c r="A804" s="6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</row>
    <row r="805" spans="1:36" ht="12.75" x14ac:dyDescent="0.2">
      <c r="A805" s="6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</row>
    <row r="806" spans="1:36" ht="12.75" x14ac:dyDescent="0.2">
      <c r="A806" s="6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</row>
    <row r="807" spans="1:36" ht="12.75" x14ac:dyDescent="0.2">
      <c r="A807" s="6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</row>
    <row r="808" spans="1:36" ht="12.75" x14ac:dyDescent="0.2">
      <c r="A808" s="6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</row>
    <row r="809" spans="1:36" ht="12.75" x14ac:dyDescent="0.2">
      <c r="A809" s="6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</row>
    <row r="810" spans="1:36" ht="12.75" x14ac:dyDescent="0.2">
      <c r="A810" s="6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</row>
    <row r="811" spans="1:36" ht="12.75" x14ac:dyDescent="0.2">
      <c r="A811" s="6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</row>
    <row r="812" spans="1:36" ht="12.75" x14ac:dyDescent="0.2">
      <c r="A812" s="6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</row>
    <row r="813" spans="1:36" ht="12.75" x14ac:dyDescent="0.2">
      <c r="A813" s="6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</row>
    <row r="814" spans="1:36" ht="12.75" x14ac:dyDescent="0.2">
      <c r="A814" s="6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</row>
    <row r="815" spans="1:36" ht="12.75" x14ac:dyDescent="0.2">
      <c r="A815" s="6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</row>
    <row r="816" spans="1:36" ht="12.75" x14ac:dyDescent="0.2">
      <c r="A816" s="6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</row>
    <row r="817" spans="1:36" ht="12.75" x14ac:dyDescent="0.2">
      <c r="A817" s="6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</row>
    <row r="818" spans="1:36" ht="12.75" x14ac:dyDescent="0.2">
      <c r="A818" s="6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</row>
    <row r="819" spans="1:36" ht="12.75" x14ac:dyDescent="0.2">
      <c r="A819" s="6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</row>
    <row r="820" spans="1:36" ht="12.75" x14ac:dyDescent="0.2">
      <c r="A820" s="6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</row>
    <row r="821" spans="1:36" ht="12.75" x14ac:dyDescent="0.2">
      <c r="A821" s="6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</row>
    <row r="822" spans="1:36" ht="12.75" x14ac:dyDescent="0.2">
      <c r="A822" s="6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</row>
    <row r="823" spans="1:36" ht="12.75" x14ac:dyDescent="0.2">
      <c r="A823" s="6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</row>
    <row r="824" spans="1:36" ht="12.75" x14ac:dyDescent="0.2">
      <c r="A824" s="6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</row>
    <row r="825" spans="1:36" ht="12.75" x14ac:dyDescent="0.2">
      <c r="A825" s="6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</row>
    <row r="826" spans="1:36" ht="12.75" x14ac:dyDescent="0.2">
      <c r="A826" s="6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</row>
    <row r="827" spans="1:36" ht="12.75" x14ac:dyDescent="0.2">
      <c r="A827" s="6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</row>
    <row r="828" spans="1:36" ht="12.75" x14ac:dyDescent="0.2">
      <c r="A828" s="6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</row>
    <row r="829" spans="1:36" ht="12.75" x14ac:dyDescent="0.2">
      <c r="A829" s="6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</row>
    <row r="830" spans="1:36" ht="12.75" x14ac:dyDescent="0.2">
      <c r="A830" s="6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</row>
    <row r="831" spans="1:36" ht="12.75" x14ac:dyDescent="0.2">
      <c r="A831" s="6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</row>
    <row r="832" spans="1:36" ht="12.75" x14ac:dyDescent="0.2">
      <c r="A832" s="6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</row>
    <row r="833" spans="1:36" ht="12.75" x14ac:dyDescent="0.2">
      <c r="A833" s="6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</row>
    <row r="834" spans="1:36" ht="12.75" x14ac:dyDescent="0.2">
      <c r="A834" s="6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</row>
    <row r="835" spans="1:36" ht="12.75" x14ac:dyDescent="0.2">
      <c r="A835" s="6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</row>
    <row r="836" spans="1:36" ht="12.75" x14ac:dyDescent="0.2">
      <c r="A836" s="6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</row>
    <row r="837" spans="1:36" ht="12.75" x14ac:dyDescent="0.2">
      <c r="A837" s="6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</row>
    <row r="838" spans="1:36" ht="12.75" x14ac:dyDescent="0.2">
      <c r="A838" s="6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</row>
    <row r="839" spans="1:36" ht="12.75" x14ac:dyDescent="0.2">
      <c r="A839" s="6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</row>
    <row r="840" spans="1:36" ht="12.75" x14ac:dyDescent="0.2">
      <c r="A840" s="6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</row>
    <row r="841" spans="1:36" ht="12.75" x14ac:dyDescent="0.2">
      <c r="A841" s="6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</row>
    <row r="842" spans="1:36" ht="12.75" x14ac:dyDescent="0.2">
      <c r="A842" s="6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</row>
    <row r="843" spans="1:36" ht="12.75" x14ac:dyDescent="0.2">
      <c r="A843" s="6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</row>
    <row r="844" spans="1:36" ht="12.75" x14ac:dyDescent="0.2">
      <c r="A844" s="6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</row>
    <row r="845" spans="1:36" ht="12.75" x14ac:dyDescent="0.2">
      <c r="A845" s="6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</row>
    <row r="846" spans="1:36" ht="12.75" x14ac:dyDescent="0.2">
      <c r="A846" s="6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</row>
    <row r="847" spans="1:36" ht="12.75" x14ac:dyDescent="0.2">
      <c r="A847" s="6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</row>
    <row r="848" spans="1:36" ht="12.75" x14ac:dyDescent="0.2">
      <c r="A848" s="6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</row>
    <row r="849" spans="1:36" ht="12.75" x14ac:dyDescent="0.2">
      <c r="A849" s="6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</row>
    <row r="850" spans="1:36" ht="12.75" x14ac:dyDescent="0.2">
      <c r="A850" s="6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</row>
    <row r="851" spans="1:36" ht="12.75" x14ac:dyDescent="0.2">
      <c r="A851" s="6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</row>
    <row r="852" spans="1:36" ht="12.75" x14ac:dyDescent="0.2">
      <c r="A852" s="6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</row>
    <row r="853" spans="1:36" ht="12.75" x14ac:dyDescent="0.2">
      <c r="A853" s="6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</row>
    <row r="854" spans="1:36" ht="12.75" x14ac:dyDescent="0.2">
      <c r="A854" s="6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</row>
    <row r="855" spans="1:36" ht="12.75" x14ac:dyDescent="0.2">
      <c r="A855" s="6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</row>
    <row r="856" spans="1:36" ht="12.75" x14ac:dyDescent="0.2">
      <c r="A856" s="6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</row>
    <row r="857" spans="1:36" ht="12.75" x14ac:dyDescent="0.2">
      <c r="A857" s="6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</row>
    <row r="858" spans="1:36" ht="12.75" x14ac:dyDescent="0.2">
      <c r="A858" s="6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</row>
    <row r="859" spans="1:36" ht="12.75" x14ac:dyDescent="0.2">
      <c r="A859" s="6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</row>
    <row r="860" spans="1:36" ht="12.75" x14ac:dyDescent="0.2">
      <c r="A860" s="6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</row>
    <row r="861" spans="1:36" ht="12.75" x14ac:dyDescent="0.2">
      <c r="A861" s="6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</row>
    <row r="862" spans="1:36" ht="12.75" x14ac:dyDescent="0.2">
      <c r="A862" s="6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</row>
    <row r="863" spans="1:36" ht="12.75" x14ac:dyDescent="0.2">
      <c r="A863" s="6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</row>
    <row r="864" spans="1:36" ht="12.75" x14ac:dyDescent="0.2">
      <c r="A864" s="6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</row>
    <row r="865" spans="1:36" ht="12.75" x14ac:dyDescent="0.2">
      <c r="A865" s="6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</row>
    <row r="866" spans="1:36" ht="12.75" x14ac:dyDescent="0.2">
      <c r="A866" s="6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</row>
    <row r="867" spans="1:36" ht="12.75" x14ac:dyDescent="0.2">
      <c r="A867" s="6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</row>
    <row r="868" spans="1:36" ht="12.75" x14ac:dyDescent="0.2">
      <c r="A868" s="6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</row>
    <row r="869" spans="1:36" ht="12.75" x14ac:dyDescent="0.2">
      <c r="A869" s="6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</row>
    <row r="870" spans="1:36" ht="12.75" x14ac:dyDescent="0.2">
      <c r="A870" s="6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</row>
    <row r="871" spans="1:36" ht="12.75" x14ac:dyDescent="0.2">
      <c r="A871" s="6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</row>
    <row r="872" spans="1:36" ht="12.75" x14ac:dyDescent="0.2">
      <c r="A872" s="6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</row>
    <row r="873" spans="1:36" ht="12.75" x14ac:dyDescent="0.2">
      <c r="A873" s="6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</row>
    <row r="874" spans="1:36" ht="12.75" x14ac:dyDescent="0.2">
      <c r="A874" s="6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</row>
    <row r="875" spans="1:36" ht="12.75" x14ac:dyDescent="0.2">
      <c r="A875" s="6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</row>
    <row r="876" spans="1:36" ht="12.75" x14ac:dyDescent="0.2">
      <c r="A876" s="6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</row>
    <row r="877" spans="1:36" ht="12.75" x14ac:dyDescent="0.2">
      <c r="A877" s="6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</row>
    <row r="878" spans="1:36" ht="12.75" x14ac:dyDescent="0.2">
      <c r="A878" s="6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</row>
    <row r="879" spans="1:36" ht="12.75" x14ac:dyDescent="0.2">
      <c r="A879" s="6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</row>
    <row r="880" spans="1:36" ht="12.75" x14ac:dyDescent="0.2">
      <c r="A880" s="6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</row>
    <row r="881" spans="1:36" ht="12.75" x14ac:dyDescent="0.2">
      <c r="A881" s="6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</row>
    <row r="882" spans="1:36" ht="12.75" x14ac:dyDescent="0.2">
      <c r="A882" s="6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</row>
    <row r="883" spans="1:36" ht="12.75" x14ac:dyDescent="0.2">
      <c r="A883" s="6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</row>
    <row r="884" spans="1:36" ht="12.75" x14ac:dyDescent="0.2">
      <c r="A884" s="6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</row>
    <row r="885" spans="1:36" ht="12.75" x14ac:dyDescent="0.2">
      <c r="A885" s="6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</row>
    <row r="886" spans="1:36" ht="12.75" x14ac:dyDescent="0.2">
      <c r="A886" s="6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</row>
    <row r="887" spans="1:36" ht="12.75" x14ac:dyDescent="0.2">
      <c r="A887" s="6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</row>
    <row r="888" spans="1:36" ht="12.75" x14ac:dyDescent="0.2">
      <c r="A888" s="6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</row>
    <row r="889" spans="1:36" ht="12.75" x14ac:dyDescent="0.2">
      <c r="A889" s="6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</row>
    <row r="890" spans="1:36" ht="12.75" x14ac:dyDescent="0.2">
      <c r="A890" s="6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</row>
    <row r="891" spans="1:36" ht="12.75" x14ac:dyDescent="0.2">
      <c r="A891" s="6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</row>
    <row r="892" spans="1:36" ht="12.75" x14ac:dyDescent="0.2">
      <c r="A892" s="6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</row>
    <row r="893" spans="1:36" ht="12.75" x14ac:dyDescent="0.2">
      <c r="A893" s="6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</row>
    <row r="894" spans="1:36" ht="12.75" x14ac:dyDescent="0.2">
      <c r="A894" s="6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</row>
    <row r="895" spans="1:36" ht="12.75" x14ac:dyDescent="0.2">
      <c r="A895" s="6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</row>
    <row r="896" spans="1:36" ht="12.75" x14ac:dyDescent="0.2">
      <c r="A896" s="6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</row>
    <row r="897" spans="1:36" ht="12.75" x14ac:dyDescent="0.2">
      <c r="A897" s="6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</row>
    <row r="898" spans="1:36" ht="12.75" x14ac:dyDescent="0.2">
      <c r="A898" s="6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</row>
    <row r="899" spans="1:36" ht="12.75" x14ac:dyDescent="0.2">
      <c r="A899" s="6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</row>
    <row r="900" spans="1:36" ht="12.75" x14ac:dyDescent="0.2">
      <c r="A900" s="6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</row>
    <row r="901" spans="1:36" ht="12.75" x14ac:dyDescent="0.2">
      <c r="A901" s="6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</row>
    <row r="902" spans="1:36" ht="12.75" x14ac:dyDescent="0.2">
      <c r="A902" s="6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</row>
    <row r="903" spans="1:36" ht="12.75" x14ac:dyDescent="0.2">
      <c r="A903" s="6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</row>
    <row r="904" spans="1:36" ht="12.75" x14ac:dyDescent="0.2">
      <c r="A904" s="6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</row>
    <row r="905" spans="1:36" ht="12.75" x14ac:dyDescent="0.2">
      <c r="A905" s="6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</row>
    <row r="906" spans="1:36" ht="12.75" x14ac:dyDescent="0.2">
      <c r="A906" s="6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</row>
    <row r="907" spans="1:36" ht="12.75" x14ac:dyDescent="0.2">
      <c r="A907" s="6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</row>
    <row r="908" spans="1:36" ht="12.75" x14ac:dyDescent="0.2">
      <c r="A908" s="6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</row>
    <row r="909" spans="1:36" ht="12.75" x14ac:dyDescent="0.2">
      <c r="A909" s="6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</row>
    <row r="910" spans="1:36" ht="12.75" x14ac:dyDescent="0.2">
      <c r="A910" s="6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</row>
    <row r="911" spans="1:36" ht="12.75" x14ac:dyDescent="0.2">
      <c r="A911" s="6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</row>
    <row r="912" spans="1:36" ht="12.75" x14ac:dyDescent="0.2">
      <c r="A912" s="6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</row>
    <row r="913" spans="1:36" ht="12.75" x14ac:dyDescent="0.2">
      <c r="A913" s="6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</row>
    <row r="914" spans="1:36" ht="12.75" x14ac:dyDescent="0.2">
      <c r="A914" s="6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</row>
    <row r="915" spans="1:36" ht="12.75" x14ac:dyDescent="0.2">
      <c r="A915" s="6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</row>
    <row r="916" spans="1:36" ht="12.75" x14ac:dyDescent="0.2">
      <c r="A916" s="6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</row>
    <row r="917" spans="1:36" ht="12.75" x14ac:dyDescent="0.2">
      <c r="A917" s="6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</row>
    <row r="918" spans="1:36" ht="12.75" x14ac:dyDescent="0.2">
      <c r="A918" s="6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</row>
    <row r="919" spans="1:36" ht="12.75" x14ac:dyDescent="0.2">
      <c r="A919" s="6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</row>
    <row r="920" spans="1:36" ht="12.75" x14ac:dyDescent="0.2">
      <c r="A920" s="6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</row>
    <row r="921" spans="1:36" ht="12.75" x14ac:dyDescent="0.2">
      <c r="A921" s="6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</row>
    <row r="922" spans="1:36" ht="12.75" x14ac:dyDescent="0.2">
      <c r="A922" s="6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</row>
    <row r="923" spans="1:36" ht="12.75" x14ac:dyDescent="0.2">
      <c r="A923" s="6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</row>
    <row r="924" spans="1:36" ht="12.75" x14ac:dyDescent="0.2">
      <c r="A924" s="6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</row>
    <row r="925" spans="1:36" ht="12.75" x14ac:dyDescent="0.2">
      <c r="A925" s="6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</row>
    <row r="926" spans="1:36" ht="12.75" x14ac:dyDescent="0.2">
      <c r="A926" s="6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</row>
    <row r="927" spans="1:36" ht="12.75" x14ac:dyDescent="0.2">
      <c r="A927" s="6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</row>
    <row r="928" spans="1:36" ht="12.75" x14ac:dyDescent="0.2">
      <c r="A928" s="6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</row>
    <row r="929" spans="1:36" ht="12.75" x14ac:dyDescent="0.2">
      <c r="A929" s="6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</row>
    <row r="930" spans="1:36" ht="12.75" x14ac:dyDescent="0.2">
      <c r="A930" s="6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</row>
    <row r="931" spans="1:36" ht="12.75" x14ac:dyDescent="0.2">
      <c r="A931" s="6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</row>
    <row r="932" spans="1:36" ht="12.75" x14ac:dyDescent="0.2">
      <c r="A932" s="6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</row>
    <row r="933" spans="1:36" ht="12.75" x14ac:dyDescent="0.2">
      <c r="A933" s="6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</row>
    <row r="934" spans="1:36" ht="12.75" x14ac:dyDescent="0.2">
      <c r="A934" s="6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</row>
    <row r="935" spans="1:36" ht="12.75" x14ac:dyDescent="0.2">
      <c r="A935" s="6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</row>
    <row r="936" spans="1:36" ht="12.75" x14ac:dyDescent="0.2">
      <c r="A936" s="6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</row>
    <row r="937" spans="1:36" ht="12.75" x14ac:dyDescent="0.2">
      <c r="A937" s="6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</row>
    <row r="938" spans="1:36" ht="12.75" x14ac:dyDescent="0.2">
      <c r="A938" s="6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</row>
    <row r="939" spans="1:36" ht="12.75" x14ac:dyDescent="0.2">
      <c r="A939" s="6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</row>
    <row r="940" spans="1:36" ht="12.75" x14ac:dyDescent="0.2">
      <c r="A940" s="6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</row>
    <row r="941" spans="1:36" ht="12.75" x14ac:dyDescent="0.2">
      <c r="A941" s="6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</row>
    <row r="942" spans="1:36" ht="12.75" x14ac:dyDescent="0.2">
      <c r="A942" s="6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</row>
    <row r="943" spans="1:36" ht="12.75" x14ac:dyDescent="0.2">
      <c r="A943" s="6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</row>
    <row r="944" spans="1:36" ht="12.75" x14ac:dyDescent="0.2">
      <c r="A944" s="6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</row>
    <row r="945" spans="1:36" ht="12.75" x14ac:dyDescent="0.2">
      <c r="A945" s="6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</row>
    <row r="946" spans="1:36" ht="12.75" x14ac:dyDescent="0.2">
      <c r="A946" s="6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</row>
    <row r="947" spans="1:36" ht="12.75" x14ac:dyDescent="0.2">
      <c r="A947" s="6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</row>
    <row r="948" spans="1:36" ht="12.75" x14ac:dyDescent="0.2">
      <c r="A948" s="6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</row>
    <row r="949" spans="1:36" ht="12.75" x14ac:dyDescent="0.2">
      <c r="A949" s="6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</row>
    <row r="950" spans="1:36" ht="12.75" x14ac:dyDescent="0.2">
      <c r="A950" s="6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</row>
    <row r="951" spans="1:36" ht="12.75" x14ac:dyDescent="0.2">
      <c r="A951" s="6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</row>
    <row r="952" spans="1:36" ht="12.75" x14ac:dyDescent="0.2">
      <c r="A952" s="6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</row>
    <row r="953" spans="1:36" ht="12.75" x14ac:dyDescent="0.2">
      <c r="A953" s="6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</row>
    <row r="954" spans="1:36" ht="12.75" x14ac:dyDescent="0.2">
      <c r="A954" s="6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</row>
    <row r="955" spans="1:36" ht="12.75" x14ac:dyDescent="0.2">
      <c r="A955" s="6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</row>
    <row r="956" spans="1:36" ht="12.75" x14ac:dyDescent="0.2">
      <c r="A956" s="6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</row>
    <row r="957" spans="1:36" ht="12.75" x14ac:dyDescent="0.2">
      <c r="A957" s="6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</row>
    <row r="958" spans="1:36" ht="12.75" x14ac:dyDescent="0.2">
      <c r="A958" s="6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</row>
    <row r="959" spans="1:36" ht="12.75" x14ac:dyDescent="0.2">
      <c r="A959" s="6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</row>
    <row r="960" spans="1:36" ht="12.75" x14ac:dyDescent="0.2">
      <c r="A960" s="6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</row>
    <row r="961" spans="1:36" ht="12.75" x14ac:dyDescent="0.2">
      <c r="A961" s="6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</row>
    <row r="962" spans="1:36" ht="12.75" x14ac:dyDescent="0.2">
      <c r="A962" s="6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</row>
    <row r="963" spans="1:36" ht="12.75" x14ac:dyDescent="0.2">
      <c r="A963" s="6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</row>
    <row r="964" spans="1:36" ht="12.75" x14ac:dyDescent="0.2">
      <c r="A964" s="6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</row>
    <row r="965" spans="1:36" ht="12.75" x14ac:dyDescent="0.2">
      <c r="A965" s="6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</row>
    <row r="966" spans="1:36" ht="12.75" x14ac:dyDescent="0.2">
      <c r="A966" s="6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</row>
    <row r="967" spans="1:36" ht="12.75" x14ac:dyDescent="0.2">
      <c r="A967" s="6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</row>
    <row r="968" spans="1:36" ht="12.75" x14ac:dyDescent="0.2">
      <c r="A968" s="6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</row>
    <row r="969" spans="1:36" ht="12.75" x14ac:dyDescent="0.2">
      <c r="A969" s="6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</row>
    <row r="970" spans="1:36" ht="12.75" x14ac:dyDescent="0.2">
      <c r="A970" s="6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</row>
    <row r="971" spans="1:36" ht="12.75" x14ac:dyDescent="0.2">
      <c r="A971" s="6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</row>
    <row r="972" spans="1:36" ht="12.75" x14ac:dyDescent="0.2">
      <c r="A972" s="6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</row>
    <row r="973" spans="1:36" ht="12.75" x14ac:dyDescent="0.2">
      <c r="A973" s="6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</row>
    <row r="974" spans="1:36" ht="12.75" x14ac:dyDescent="0.2">
      <c r="A974" s="6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</row>
    <row r="975" spans="1:36" ht="12.75" x14ac:dyDescent="0.2">
      <c r="A975" s="6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</row>
    <row r="976" spans="1:36" ht="12.75" x14ac:dyDescent="0.2">
      <c r="A976" s="6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</row>
    <row r="977" spans="1:36" ht="12.75" x14ac:dyDescent="0.2">
      <c r="A977" s="6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</row>
    <row r="978" spans="1:36" ht="12.75" x14ac:dyDescent="0.2">
      <c r="A978" s="6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</row>
    <row r="979" spans="1:36" ht="12.75" x14ac:dyDescent="0.2">
      <c r="A979" s="6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</row>
    <row r="980" spans="1:36" ht="12.75" x14ac:dyDescent="0.2">
      <c r="A980" s="6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</row>
    <row r="981" spans="1:36" ht="12.75" x14ac:dyDescent="0.2">
      <c r="A981" s="6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0"/>
      <c r="AE981" s="10"/>
      <c r="AF981" s="10"/>
      <c r="AG981" s="10"/>
      <c r="AH981" s="10"/>
      <c r="AI981" s="10"/>
      <c r="AJ981" s="10"/>
    </row>
    <row r="982" spans="1:36" ht="12.75" x14ac:dyDescent="0.2">
      <c r="A982" s="6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0"/>
      <c r="AE982" s="10"/>
      <c r="AF982" s="10"/>
      <c r="AG982" s="10"/>
      <c r="AH982" s="10"/>
      <c r="AI982" s="10"/>
      <c r="AJ982" s="10"/>
    </row>
    <row r="983" spans="1:36" ht="12.75" x14ac:dyDescent="0.2">
      <c r="A983" s="6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0"/>
      <c r="AE983" s="10"/>
      <c r="AF983" s="10"/>
      <c r="AG983" s="10"/>
      <c r="AH983" s="10"/>
      <c r="AI983" s="10"/>
      <c r="AJ983" s="10"/>
    </row>
    <row r="984" spans="1:36" ht="12.75" x14ac:dyDescent="0.2">
      <c r="A984" s="6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0"/>
      <c r="AE984" s="10"/>
      <c r="AF984" s="10"/>
      <c r="AG984" s="10"/>
      <c r="AH984" s="10"/>
      <c r="AI984" s="10"/>
      <c r="AJ984" s="10"/>
    </row>
    <row r="985" spans="1:36" ht="12.75" x14ac:dyDescent="0.2">
      <c r="A985" s="6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10"/>
      <c r="AE985" s="10"/>
      <c r="AF985" s="10"/>
      <c r="AG985" s="10"/>
      <c r="AH985" s="10"/>
      <c r="AI985" s="10"/>
      <c r="AJ985" s="10"/>
    </row>
    <row r="986" spans="1:36" ht="12.75" x14ac:dyDescent="0.2">
      <c r="A986" s="6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10"/>
      <c r="AE986" s="10"/>
      <c r="AF986" s="10"/>
      <c r="AG986" s="10"/>
      <c r="AH986" s="10"/>
      <c r="AI986" s="10"/>
      <c r="AJ986" s="10"/>
    </row>
    <row r="987" spans="1:36" ht="12.75" x14ac:dyDescent="0.2">
      <c r="A987" s="6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0"/>
      <c r="AE987" s="10"/>
      <c r="AF987" s="10"/>
      <c r="AG987" s="10"/>
      <c r="AH987" s="10"/>
      <c r="AI987" s="10"/>
      <c r="AJ987" s="10"/>
    </row>
    <row r="988" spans="1:36" ht="12.75" x14ac:dyDescent="0.2">
      <c r="A988" s="6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0"/>
      <c r="AE988" s="10"/>
      <c r="AF988" s="10"/>
      <c r="AG988" s="10"/>
      <c r="AH988" s="10"/>
      <c r="AI988" s="10"/>
      <c r="AJ988" s="10"/>
    </row>
    <row r="989" spans="1:36" ht="12.75" x14ac:dyDescent="0.2">
      <c r="A989" s="6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  <c r="AB989" s="10"/>
      <c r="AC989" s="10"/>
      <c r="AD989" s="10"/>
      <c r="AE989" s="10"/>
      <c r="AF989" s="10"/>
      <c r="AG989" s="10"/>
      <c r="AH989" s="10"/>
      <c r="AI989" s="10"/>
      <c r="AJ989" s="10"/>
    </row>
    <row r="990" spans="1:36" ht="12.75" x14ac:dyDescent="0.2">
      <c r="A990" s="6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0"/>
      <c r="AE990" s="10"/>
      <c r="AF990" s="10"/>
      <c r="AG990" s="10"/>
      <c r="AH990" s="10"/>
      <c r="AI990" s="10"/>
      <c r="AJ990" s="10"/>
    </row>
    <row r="991" spans="1:36" ht="12.75" x14ac:dyDescent="0.2">
      <c r="A991" s="6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  <c r="AB991" s="10"/>
      <c r="AC991" s="10"/>
      <c r="AD991" s="10"/>
      <c r="AE991" s="10"/>
      <c r="AF991" s="10"/>
      <c r="AG991" s="10"/>
      <c r="AH991" s="10"/>
      <c r="AI991" s="10"/>
      <c r="AJ991" s="10"/>
    </row>
    <row r="992" spans="1:36" ht="12.75" x14ac:dyDescent="0.2">
      <c r="A992" s="6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0"/>
      <c r="AE992" s="10"/>
      <c r="AF992" s="10"/>
      <c r="AG992" s="10"/>
      <c r="AH992" s="10"/>
      <c r="AI992" s="10"/>
      <c r="AJ992" s="10"/>
    </row>
    <row r="993" spans="1:36" ht="12.75" x14ac:dyDescent="0.2">
      <c r="A993" s="6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0"/>
      <c r="AE993" s="10"/>
      <c r="AF993" s="10"/>
      <c r="AG993" s="10"/>
      <c r="AH993" s="10"/>
      <c r="AI993" s="10"/>
      <c r="AJ993" s="10"/>
    </row>
    <row r="994" spans="1:36" ht="12.75" x14ac:dyDescent="0.2">
      <c r="A994" s="6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  <c r="AA994" s="10"/>
      <c r="AB994" s="10"/>
      <c r="AC994" s="10"/>
      <c r="AD994" s="10"/>
      <c r="AE994" s="10"/>
      <c r="AF994" s="10"/>
      <c r="AG994" s="10"/>
      <c r="AH994" s="10"/>
      <c r="AI994" s="10"/>
      <c r="AJ994" s="10"/>
    </row>
    <row r="995" spans="1:36" ht="12.75" x14ac:dyDescent="0.2">
      <c r="A995" s="6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  <c r="AA995" s="10"/>
      <c r="AB995" s="10"/>
      <c r="AC995" s="10"/>
      <c r="AD995" s="10"/>
      <c r="AE995" s="10"/>
      <c r="AF995" s="10"/>
      <c r="AG995" s="10"/>
      <c r="AH995" s="10"/>
      <c r="AI995" s="10"/>
      <c r="AJ995" s="10"/>
    </row>
    <row r="996" spans="1:36" ht="12.75" x14ac:dyDescent="0.2">
      <c r="A996" s="6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0"/>
      <c r="AE996" s="10"/>
      <c r="AF996" s="10"/>
      <c r="AG996" s="10"/>
      <c r="AH996" s="10"/>
      <c r="AI996" s="10"/>
      <c r="AJ996" s="10"/>
    </row>
    <row r="997" spans="1:36" ht="12.75" x14ac:dyDescent="0.2">
      <c r="A997" s="6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0"/>
      <c r="AE997" s="10"/>
      <c r="AF997" s="10"/>
      <c r="AG997" s="10"/>
      <c r="AH997" s="10"/>
      <c r="AI997" s="10"/>
      <c r="AJ997" s="10"/>
    </row>
    <row r="998" spans="1:36" ht="12.75" x14ac:dyDescent="0.2">
      <c r="A998" s="6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0"/>
      <c r="AE998" s="10"/>
      <c r="AF998" s="10"/>
      <c r="AG998" s="10"/>
      <c r="AH998" s="10"/>
      <c r="AI998" s="10"/>
      <c r="AJ998" s="10"/>
    </row>
    <row r="999" spans="1:36" ht="12.75" x14ac:dyDescent="0.2">
      <c r="A999" s="6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0"/>
      <c r="AE999" s="10"/>
      <c r="AF999" s="10"/>
      <c r="AG999" s="10"/>
      <c r="AH999" s="10"/>
      <c r="AI999" s="10"/>
      <c r="AJ999" s="10"/>
    </row>
    <row r="1000" spans="1:36" ht="12.75" x14ac:dyDescent="0.2">
      <c r="A1000" s="6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10"/>
      <c r="AE1000" s="10"/>
      <c r="AF1000" s="10"/>
      <c r="AG1000" s="10"/>
      <c r="AH1000" s="10"/>
      <c r="AI1000" s="10"/>
      <c r="AJ1000" s="10"/>
    </row>
    <row r="1001" spans="1:36" ht="15.75" customHeight="1" x14ac:dyDescent="0.2">
      <c r="A1001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A1001"/>
  <sheetViews>
    <sheetView zoomScale="70" zoomScaleNormal="70" workbookViewId="0">
      <pane ySplit="1" topLeftCell="A2" activePane="bottomLeft" state="frozen"/>
      <selection pane="bottomLeft"/>
    </sheetView>
  </sheetViews>
  <sheetFormatPr defaultColWidth="14.42578125" defaultRowHeight="15.75" customHeight="1" x14ac:dyDescent="0.2"/>
  <cols>
    <col min="1" max="1" width="17.28515625" customWidth="1"/>
    <col min="2" max="2" width="5.5703125" style="9" customWidth="1"/>
    <col min="3" max="3" width="5.28515625" style="9" customWidth="1"/>
    <col min="4" max="4" width="5.85546875" style="9" customWidth="1"/>
    <col min="5" max="5" width="6.7109375" style="9" customWidth="1"/>
    <col min="6" max="6" width="7.28515625" style="9" customWidth="1"/>
    <col min="7" max="7" width="6.7109375" style="9" customWidth="1"/>
    <col min="8" max="8" width="7.85546875" style="9" customWidth="1"/>
    <col min="9" max="9" width="7.42578125" style="9" customWidth="1"/>
    <col min="10" max="10" width="8.5703125" style="9" customWidth="1"/>
    <col min="11" max="11" width="6.7109375" style="9" customWidth="1"/>
    <col min="12" max="12" width="8.28515625" style="9" customWidth="1"/>
    <col min="13" max="13" width="7.42578125" style="9" customWidth="1"/>
    <col min="14" max="15" width="8" style="9" customWidth="1"/>
    <col min="16" max="16" width="7.42578125" style="9" customWidth="1"/>
    <col min="17" max="17" width="5.5703125" style="9" customWidth="1"/>
    <col min="18" max="18" width="6" style="9" customWidth="1"/>
    <col min="19" max="19" width="6.85546875" style="9" customWidth="1"/>
    <col min="20" max="21" width="6" style="9" customWidth="1"/>
    <col min="22" max="22" width="6.85546875" style="9" customWidth="1"/>
    <col min="23" max="23" width="7.42578125" style="9" customWidth="1"/>
    <col min="24" max="24" width="7.140625" style="9" customWidth="1"/>
    <col min="25" max="25" width="7.28515625" style="9" customWidth="1"/>
    <col min="26" max="26" width="7.85546875" style="9" customWidth="1"/>
    <col min="27" max="27" width="7.28515625" style="9" customWidth="1"/>
    <col min="28" max="28" width="8.140625" style="9" customWidth="1"/>
    <col min="29" max="29" width="7.140625" style="9" customWidth="1"/>
    <col min="30" max="30" width="6.85546875" style="9" customWidth="1"/>
    <col min="31" max="32" width="7.42578125" style="9" customWidth="1"/>
    <col min="33" max="33" width="8.140625" style="9" customWidth="1"/>
    <col min="34" max="34" width="7" style="9" customWidth="1"/>
    <col min="35" max="35" width="7.7109375" style="9" customWidth="1"/>
    <col min="36" max="36" width="6.85546875" style="9" customWidth="1"/>
    <col min="37" max="37" width="6.5703125" style="9" customWidth="1"/>
    <col min="38" max="38" width="6" style="9" customWidth="1"/>
    <col min="39" max="39" width="8.140625" style="9" customWidth="1"/>
    <col min="40" max="40" width="7.42578125" style="9" customWidth="1"/>
    <col min="41" max="41" width="8.28515625" style="9" customWidth="1"/>
    <col min="42" max="42" width="8.140625" style="9" customWidth="1"/>
    <col min="43" max="43" width="8.7109375" style="9" customWidth="1"/>
    <col min="44" max="44" width="8.5703125" style="9" customWidth="1"/>
    <col min="45" max="45" width="8.140625" style="9" customWidth="1"/>
    <col min="46" max="46" width="7.42578125" style="9" customWidth="1"/>
    <col min="47" max="47" width="8.7109375" style="9" customWidth="1"/>
    <col min="48" max="48" width="6.85546875" style="9" customWidth="1"/>
    <col min="49" max="49" width="9.5703125" style="9" customWidth="1"/>
    <col min="50" max="50" width="8.28515625" style="9" customWidth="1"/>
    <col min="51" max="51" width="7.5703125" style="9" customWidth="1"/>
    <col min="52" max="52" width="8.85546875" style="9" customWidth="1"/>
    <col min="53" max="53" width="8.5703125" style="9" customWidth="1"/>
    <col min="54" max="16384" width="14.42578125" style="9"/>
  </cols>
  <sheetData>
    <row r="1" spans="1:53" s="15" customFormat="1" ht="11.25" x14ac:dyDescent="0.2">
      <c r="A1" s="12" t="s">
        <v>17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2" t="s">
        <v>7</v>
      </c>
      <c r="J1" s="12" t="s">
        <v>8</v>
      </c>
      <c r="K1" s="12" t="s">
        <v>9</v>
      </c>
      <c r="L1" s="12" t="s">
        <v>10</v>
      </c>
      <c r="M1" s="12" t="s">
        <v>11</v>
      </c>
      <c r="N1" s="13" t="s">
        <v>12</v>
      </c>
      <c r="O1" s="13" t="s">
        <v>13</v>
      </c>
      <c r="P1" s="12" t="s">
        <v>16</v>
      </c>
      <c r="Q1" s="14" t="s">
        <v>14</v>
      </c>
      <c r="R1" s="12" t="s">
        <v>15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</row>
    <row r="2" spans="1:53" ht="12.75" x14ac:dyDescent="0.2">
      <c r="A2" s="6">
        <v>1</v>
      </c>
      <c r="B2" s="6">
        <v>59</v>
      </c>
      <c r="C2" s="6">
        <v>1</v>
      </c>
      <c r="D2" s="6">
        <v>0</v>
      </c>
      <c r="E2" s="6">
        <v>0</v>
      </c>
      <c r="F2" s="6">
        <v>1</v>
      </c>
      <c r="G2" s="6">
        <v>1</v>
      </c>
      <c r="H2" s="6">
        <v>0</v>
      </c>
      <c r="I2" s="6">
        <v>0</v>
      </c>
      <c r="J2" s="6">
        <v>1</v>
      </c>
      <c r="K2" s="6">
        <v>0</v>
      </c>
      <c r="L2" s="6">
        <v>3</v>
      </c>
      <c r="M2" s="6">
        <v>0</v>
      </c>
      <c r="N2" s="6">
        <v>1</v>
      </c>
      <c r="O2" s="6">
        <v>1</v>
      </c>
      <c r="P2" s="6">
        <v>7</v>
      </c>
      <c r="Q2" s="6">
        <v>0</v>
      </c>
      <c r="R2" s="6">
        <v>0</v>
      </c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</row>
    <row r="3" spans="1:53" ht="12.75" x14ac:dyDescent="0.2">
      <c r="A3" s="6">
        <v>2</v>
      </c>
      <c r="B3" s="6">
        <v>39</v>
      </c>
      <c r="C3" s="6">
        <v>1</v>
      </c>
      <c r="D3" s="6">
        <v>0</v>
      </c>
      <c r="E3" s="6">
        <v>0</v>
      </c>
      <c r="F3" s="6">
        <v>1</v>
      </c>
      <c r="G3" s="6">
        <v>1</v>
      </c>
      <c r="H3" s="6">
        <v>0</v>
      </c>
      <c r="I3" s="6">
        <v>1</v>
      </c>
      <c r="J3" s="6">
        <v>1</v>
      </c>
      <c r="K3" s="6">
        <v>0</v>
      </c>
      <c r="L3" s="6">
        <v>2</v>
      </c>
      <c r="M3" s="6">
        <v>0</v>
      </c>
      <c r="N3" s="6">
        <v>1</v>
      </c>
      <c r="O3" s="6">
        <v>1</v>
      </c>
      <c r="P3" s="6">
        <v>14</v>
      </c>
      <c r="Q3" s="6">
        <v>0</v>
      </c>
      <c r="R3" s="6">
        <v>1</v>
      </c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</row>
    <row r="4" spans="1:53" ht="12.75" x14ac:dyDescent="0.2">
      <c r="A4" s="6">
        <v>3</v>
      </c>
      <c r="B4" s="6">
        <v>59</v>
      </c>
      <c r="C4" s="6">
        <v>1</v>
      </c>
      <c r="D4" s="6">
        <v>0</v>
      </c>
      <c r="E4" s="6">
        <v>0</v>
      </c>
      <c r="F4" s="6">
        <v>0</v>
      </c>
      <c r="G4" s="6">
        <v>1</v>
      </c>
      <c r="H4" s="6">
        <v>0</v>
      </c>
      <c r="I4" s="6">
        <v>0</v>
      </c>
      <c r="J4" s="6">
        <v>5</v>
      </c>
      <c r="K4" s="6">
        <v>0</v>
      </c>
      <c r="L4" s="6">
        <v>2</v>
      </c>
      <c r="M4" s="6">
        <v>0</v>
      </c>
      <c r="N4" s="6">
        <v>1</v>
      </c>
      <c r="O4" s="6">
        <v>1</v>
      </c>
      <c r="P4" s="6">
        <v>30</v>
      </c>
      <c r="Q4" s="6">
        <v>0</v>
      </c>
      <c r="R4" s="6">
        <v>0</v>
      </c>
      <c r="S4" s="10">
        <v>2</v>
      </c>
      <c r="T4" s="10">
        <v>2</v>
      </c>
      <c r="U4" s="10">
        <v>1</v>
      </c>
      <c r="V4" s="10">
        <v>1</v>
      </c>
      <c r="W4" s="10">
        <v>1</v>
      </c>
      <c r="X4" s="10">
        <v>2</v>
      </c>
      <c r="Y4" s="10">
        <v>2</v>
      </c>
      <c r="Z4" s="10">
        <v>2</v>
      </c>
      <c r="AA4" s="10">
        <v>2</v>
      </c>
      <c r="AB4" s="10">
        <v>1</v>
      </c>
      <c r="AC4" s="10">
        <v>2</v>
      </c>
      <c r="AD4" s="10">
        <v>2</v>
      </c>
      <c r="AE4" s="10">
        <v>1</v>
      </c>
      <c r="AF4" s="10">
        <v>1</v>
      </c>
      <c r="AG4" s="10">
        <v>4</v>
      </c>
      <c r="AH4" s="10">
        <v>1</v>
      </c>
      <c r="AI4" s="10">
        <v>2</v>
      </c>
      <c r="AJ4" s="10">
        <v>2</v>
      </c>
      <c r="AK4" s="10">
        <v>2</v>
      </c>
      <c r="AL4" s="10">
        <v>2</v>
      </c>
      <c r="AM4" s="10">
        <v>1</v>
      </c>
      <c r="AN4" s="10">
        <v>1</v>
      </c>
      <c r="AO4" s="10">
        <v>2</v>
      </c>
      <c r="AP4" s="10">
        <v>1</v>
      </c>
      <c r="AQ4" s="10">
        <v>2</v>
      </c>
      <c r="AR4" s="10">
        <v>1</v>
      </c>
      <c r="AS4" s="10">
        <v>1</v>
      </c>
      <c r="AT4" s="10">
        <v>1</v>
      </c>
      <c r="AU4" s="10">
        <v>1</v>
      </c>
      <c r="AV4" s="10">
        <v>1</v>
      </c>
      <c r="AW4" s="10">
        <v>1</v>
      </c>
      <c r="AX4" s="10">
        <v>1</v>
      </c>
      <c r="AY4" s="10">
        <v>2</v>
      </c>
      <c r="AZ4" s="10">
        <v>2</v>
      </c>
      <c r="BA4" s="10">
        <v>1</v>
      </c>
    </row>
    <row r="5" spans="1:53" ht="12.75" x14ac:dyDescent="0.2">
      <c r="A5" s="6">
        <v>4</v>
      </c>
      <c r="B5" s="6">
        <v>71</v>
      </c>
      <c r="C5" s="6">
        <v>1</v>
      </c>
      <c r="D5" s="6">
        <v>0</v>
      </c>
      <c r="E5" s="6">
        <v>0</v>
      </c>
      <c r="F5" s="6">
        <v>0</v>
      </c>
      <c r="G5" s="6">
        <v>3</v>
      </c>
      <c r="H5" s="6">
        <v>3</v>
      </c>
      <c r="I5" s="6">
        <v>1</v>
      </c>
      <c r="J5" s="6">
        <v>1</v>
      </c>
      <c r="K5" s="6">
        <v>0</v>
      </c>
      <c r="L5" s="6">
        <v>4</v>
      </c>
      <c r="M5" s="6">
        <v>0</v>
      </c>
      <c r="N5" s="6">
        <v>0</v>
      </c>
      <c r="O5" s="6">
        <v>0</v>
      </c>
      <c r="P5" s="6">
        <v>60</v>
      </c>
      <c r="Q5" s="6">
        <v>1</v>
      </c>
      <c r="R5" s="6">
        <v>0</v>
      </c>
      <c r="S5" s="10">
        <v>3</v>
      </c>
      <c r="T5" s="10">
        <v>3</v>
      </c>
      <c r="U5" s="10">
        <v>3</v>
      </c>
      <c r="V5" s="10">
        <v>1</v>
      </c>
      <c r="W5" s="10">
        <v>2</v>
      </c>
      <c r="X5" s="10">
        <v>2</v>
      </c>
      <c r="Y5" s="10">
        <v>2</v>
      </c>
      <c r="Z5" s="10">
        <v>3</v>
      </c>
      <c r="AA5" s="10">
        <v>2</v>
      </c>
      <c r="AB5" s="10">
        <v>1</v>
      </c>
      <c r="AC5" s="10">
        <v>2</v>
      </c>
      <c r="AD5" s="10">
        <v>2</v>
      </c>
      <c r="AE5" s="10">
        <v>1</v>
      </c>
      <c r="AF5" s="10">
        <v>1</v>
      </c>
      <c r="AG5" s="10">
        <v>4</v>
      </c>
      <c r="AH5" s="10">
        <v>2</v>
      </c>
      <c r="AI5" s="10">
        <v>2</v>
      </c>
      <c r="AJ5" s="10">
        <v>1</v>
      </c>
      <c r="AK5" s="10">
        <v>2</v>
      </c>
      <c r="AL5" s="10">
        <v>1</v>
      </c>
      <c r="AM5" s="10">
        <v>1</v>
      </c>
      <c r="AN5" s="10">
        <v>1</v>
      </c>
      <c r="AO5" s="10">
        <v>1</v>
      </c>
      <c r="AP5" s="10">
        <v>1</v>
      </c>
      <c r="AQ5" s="10">
        <v>2</v>
      </c>
      <c r="AR5" s="10">
        <v>1</v>
      </c>
      <c r="AS5" s="10">
        <v>1</v>
      </c>
      <c r="AT5" s="10">
        <v>1</v>
      </c>
      <c r="AU5" s="10">
        <v>2</v>
      </c>
      <c r="AV5" s="10">
        <v>1</v>
      </c>
      <c r="AW5" s="10">
        <v>1</v>
      </c>
      <c r="AX5" s="10">
        <v>1</v>
      </c>
      <c r="AY5" s="10">
        <v>2</v>
      </c>
      <c r="AZ5" s="10">
        <v>2</v>
      </c>
      <c r="BA5" s="10">
        <v>1</v>
      </c>
    </row>
    <row r="6" spans="1:53" ht="12.75" x14ac:dyDescent="0.2">
      <c r="A6" s="6">
        <v>5</v>
      </c>
      <c r="B6" s="6">
        <v>47</v>
      </c>
      <c r="C6" s="6">
        <v>0</v>
      </c>
      <c r="D6" s="6">
        <v>1</v>
      </c>
      <c r="E6" s="6">
        <v>0</v>
      </c>
      <c r="F6" s="6">
        <v>1</v>
      </c>
      <c r="G6" s="6">
        <v>0</v>
      </c>
      <c r="H6" s="6">
        <v>0</v>
      </c>
      <c r="I6" s="6">
        <v>2</v>
      </c>
      <c r="J6" s="6">
        <v>7</v>
      </c>
      <c r="K6" s="6">
        <v>0</v>
      </c>
      <c r="L6" s="6">
        <v>1</v>
      </c>
      <c r="M6" s="6">
        <v>1</v>
      </c>
      <c r="N6" s="6">
        <v>0</v>
      </c>
      <c r="O6" s="6">
        <v>0</v>
      </c>
      <c r="P6" s="6">
        <v>21</v>
      </c>
      <c r="Q6" s="6">
        <v>1</v>
      </c>
      <c r="R6" s="6">
        <v>0</v>
      </c>
      <c r="S6" s="10">
        <v>1</v>
      </c>
      <c r="T6" s="10">
        <v>2</v>
      </c>
      <c r="U6" s="10">
        <v>1</v>
      </c>
      <c r="V6" s="10">
        <v>1</v>
      </c>
      <c r="W6" s="10">
        <v>1</v>
      </c>
      <c r="X6" s="10">
        <v>2</v>
      </c>
      <c r="Y6" s="10">
        <v>2</v>
      </c>
      <c r="Z6" s="10">
        <v>1</v>
      </c>
      <c r="AA6" s="10">
        <v>2</v>
      </c>
      <c r="AB6" s="10">
        <v>1</v>
      </c>
      <c r="AC6" s="10">
        <v>1</v>
      </c>
      <c r="AD6" s="10">
        <v>1</v>
      </c>
      <c r="AE6" s="10">
        <v>2</v>
      </c>
      <c r="AF6" s="10">
        <v>1</v>
      </c>
      <c r="AG6" s="10">
        <v>4</v>
      </c>
      <c r="AH6" s="10">
        <v>2</v>
      </c>
      <c r="AI6" s="10">
        <v>2</v>
      </c>
      <c r="AJ6" s="10">
        <v>2</v>
      </c>
      <c r="AK6" s="10">
        <v>1</v>
      </c>
      <c r="AL6" s="10">
        <v>1</v>
      </c>
      <c r="AM6" s="10">
        <v>2</v>
      </c>
      <c r="AN6" s="10">
        <v>1</v>
      </c>
      <c r="AO6" s="10">
        <v>2</v>
      </c>
      <c r="AP6" s="10">
        <v>2</v>
      </c>
      <c r="AQ6" s="10">
        <v>2</v>
      </c>
      <c r="AR6" s="10">
        <v>2</v>
      </c>
      <c r="AS6" s="10">
        <v>1</v>
      </c>
      <c r="AT6" s="10">
        <v>1</v>
      </c>
      <c r="AU6" s="10">
        <v>1</v>
      </c>
      <c r="AV6" s="10">
        <v>1</v>
      </c>
      <c r="AW6" s="10">
        <v>1</v>
      </c>
      <c r="AX6" s="10">
        <v>1</v>
      </c>
      <c r="AY6" s="10">
        <v>1</v>
      </c>
      <c r="AZ6" s="10">
        <v>2</v>
      </c>
      <c r="BA6" s="10">
        <v>2</v>
      </c>
    </row>
    <row r="7" spans="1:53" ht="12.75" x14ac:dyDescent="0.2">
      <c r="A7" s="6">
        <v>6</v>
      </c>
      <c r="B7" s="6">
        <v>50</v>
      </c>
      <c r="C7" s="6">
        <v>1</v>
      </c>
      <c r="D7" s="6">
        <v>0</v>
      </c>
      <c r="E7" s="6">
        <v>0</v>
      </c>
      <c r="F7" s="6">
        <v>1</v>
      </c>
      <c r="G7" s="6">
        <v>1</v>
      </c>
      <c r="H7" s="6">
        <v>0</v>
      </c>
      <c r="I7" s="6">
        <v>0</v>
      </c>
      <c r="J7" s="6">
        <v>1</v>
      </c>
      <c r="K7" s="6">
        <v>0</v>
      </c>
      <c r="L7" s="6">
        <v>1</v>
      </c>
      <c r="M7" s="6">
        <v>1</v>
      </c>
      <c r="N7" s="6">
        <v>0</v>
      </c>
      <c r="O7" s="6">
        <v>0</v>
      </c>
      <c r="P7" s="6">
        <v>30</v>
      </c>
      <c r="Q7" s="6">
        <v>0</v>
      </c>
      <c r="R7" s="6">
        <v>2</v>
      </c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</row>
    <row r="8" spans="1:53" ht="12.75" x14ac:dyDescent="0.2">
      <c r="A8" s="6">
        <v>7</v>
      </c>
      <c r="B8" s="6">
        <v>54</v>
      </c>
      <c r="C8" s="6">
        <v>1</v>
      </c>
      <c r="D8" s="6">
        <v>0</v>
      </c>
      <c r="E8" s="6">
        <v>0</v>
      </c>
      <c r="F8" s="6">
        <v>1</v>
      </c>
      <c r="G8" s="6">
        <v>1</v>
      </c>
      <c r="H8" s="6">
        <v>1</v>
      </c>
      <c r="I8" s="6">
        <v>3</v>
      </c>
      <c r="J8" s="6">
        <v>1</v>
      </c>
      <c r="K8" s="6">
        <v>0</v>
      </c>
      <c r="L8" s="6">
        <v>3</v>
      </c>
      <c r="M8" s="6">
        <v>1</v>
      </c>
      <c r="N8" s="6">
        <v>0</v>
      </c>
      <c r="O8" s="6">
        <v>0</v>
      </c>
      <c r="P8" s="6">
        <v>7</v>
      </c>
      <c r="Q8" s="6">
        <v>0</v>
      </c>
      <c r="R8" s="6">
        <v>0</v>
      </c>
      <c r="S8" s="10">
        <v>2</v>
      </c>
      <c r="T8" s="10">
        <v>3</v>
      </c>
      <c r="U8" s="10">
        <v>3</v>
      </c>
      <c r="V8" s="10">
        <v>1</v>
      </c>
      <c r="W8" s="10">
        <v>2</v>
      </c>
      <c r="X8" s="10">
        <v>2</v>
      </c>
      <c r="Y8" s="10">
        <v>2</v>
      </c>
      <c r="Z8" s="10">
        <v>2</v>
      </c>
      <c r="AA8" s="10">
        <v>1</v>
      </c>
      <c r="AB8" s="10">
        <v>1</v>
      </c>
      <c r="AC8" s="10">
        <v>2</v>
      </c>
      <c r="AD8" s="10">
        <v>2</v>
      </c>
      <c r="AE8" s="10">
        <v>1</v>
      </c>
      <c r="AF8" s="10">
        <v>1</v>
      </c>
      <c r="AG8" s="10">
        <v>4</v>
      </c>
      <c r="AH8" s="10">
        <v>1</v>
      </c>
      <c r="AI8" s="10">
        <v>1</v>
      </c>
      <c r="AJ8" s="10">
        <v>1</v>
      </c>
      <c r="AK8" s="10">
        <v>2</v>
      </c>
      <c r="AL8" s="10">
        <v>1</v>
      </c>
      <c r="AM8" s="10">
        <v>2</v>
      </c>
      <c r="AN8" s="10">
        <v>2</v>
      </c>
      <c r="AO8" s="10">
        <v>2</v>
      </c>
      <c r="AP8" s="10">
        <v>1</v>
      </c>
      <c r="AQ8" s="10">
        <v>2</v>
      </c>
      <c r="AR8" s="10">
        <v>1</v>
      </c>
      <c r="AS8" s="10">
        <v>1</v>
      </c>
      <c r="AT8" s="10">
        <v>1</v>
      </c>
      <c r="AU8" s="10">
        <v>1</v>
      </c>
      <c r="AV8" s="10">
        <v>2</v>
      </c>
      <c r="AW8" s="10">
        <v>1</v>
      </c>
      <c r="AX8" s="10">
        <v>1</v>
      </c>
      <c r="AY8" s="10">
        <v>2</v>
      </c>
      <c r="AZ8" s="10">
        <v>2</v>
      </c>
      <c r="BA8" s="10">
        <v>2</v>
      </c>
    </row>
    <row r="9" spans="1:53" ht="12.75" x14ac:dyDescent="0.2">
      <c r="A9" s="6">
        <v>8</v>
      </c>
      <c r="B9" s="6">
        <v>75</v>
      </c>
      <c r="C9" s="6">
        <v>1</v>
      </c>
      <c r="D9" s="6">
        <v>0</v>
      </c>
      <c r="E9" s="6">
        <v>0</v>
      </c>
      <c r="F9" s="6">
        <v>1</v>
      </c>
      <c r="G9" s="6">
        <v>1</v>
      </c>
      <c r="H9" s="6">
        <v>1</v>
      </c>
      <c r="I9" s="6">
        <v>3</v>
      </c>
      <c r="J9" s="6">
        <v>7</v>
      </c>
      <c r="K9" s="6">
        <v>0</v>
      </c>
      <c r="L9" s="6">
        <v>4</v>
      </c>
      <c r="M9" s="6">
        <v>0</v>
      </c>
      <c r="N9" s="6">
        <v>1</v>
      </c>
      <c r="O9" s="6">
        <v>1</v>
      </c>
      <c r="P9" s="6">
        <v>5</v>
      </c>
      <c r="Q9" s="6">
        <v>1</v>
      </c>
      <c r="R9" s="6">
        <v>0</v>
      </c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</row>
    <row r="10" spans="1:53" ht="12.75" x14ac:dyDescent="0.2">
      <c r="A10" s="6">
        <v>9</v>
      </c>
      <c r="B10" s="6">
        <v>46</v>
      </c>
      <c r="C10" s="6">
        <v>1</v>
      </c>
      <c r="D10" s="6">
        <v>0</v>
      </c>
      <c r="E10" s="6">
        <v>0</v>
      </c>
      <c r="F10" s="6">
        <v>1</v>
      </c>
      <c r="G10" s="6">
        <v>1</v>
      </c>
      <c r="H10" s="6">
        <v>0</v>
      </c>
      <c r="I10" s="6">
        <v>1</v>
      </c>
      <c r="J10" s="6">
        <v>1</v>
      </c>
      <c r="K10" s="6">
        <v>0</v>
      </c>
      <c r="L10" s="6">
        <v>3</v>
      </c>
      <c r="M10" s="6">
        <v>0</v>
      </c>
      <c r="N10" s="6">
        <v>1</v>
      </c>
      <c r="O10" s="6">
        <v>1</v>
      </c>
      <c r="P10" s="6">
        <v>3</v>
      </c>
      <c r="Q10" s="6">
        <v>0</v>
      </c>
      <c r="R10" s="6">
        <v>0</v>
      </c>
      <c r="S10" s="10">
        <v>1</v>
      </c>
      <c r="T10" s="10">
        <v>1</v>
      </c>
      <c r="U10" s="10">
        <v>1</v>
      </c>
      <c r="V10" s="10">
        <v>1</v>
      </c>
      <c r="W10" s="10">
        <v>2</v>
      </c>
      <c r="X10" s="10">
        <v>2</v>
      </c>
      <c r="Y10" s="10">
        <v>1</v>
      </c>
      <c r="Z10" s="10">
        <v>1</v>
      </c>
      <c r="AA10" s="10">
        <v>1</v>
      </c>
      <c r="AB10" s="10">
        <v>1</v>
      </c>
      <c r="AC10" s="10">
        <v>1</v>
      </c>
      <c r="AD10" s="10">
        <v>2</v>
      </c>
      <c r="AE10" s="10">
        <v>1</v>
      </c>
      <c r="AF10" s="10">
        <v>1</v>
      </c>
      <c r="AG10" s="10">
        <v>5</v>
      </c>
      <c r="AH10" s="10">
        <v>1</v>
      </c>
      <c r="AI10" s="10">
        <v>1</v>
      </c>
      <c r="AJ10" s="10">
        <v>1</v>
      </c>
      <c r="AK10" s="10">
        <v>3</v>
      </c>
      <c r="AL10" s="10">
        <v>1</v>
      </c>
      <c r="AM10" s="10">
        <v>1</v>
      </c>
      <c r="AN10" s="10">
        <v>1</v>
      </c>
      <c r="AO10" s="10">
        <v>1</v>
      </c>
      <c r="AP10" s="10">
        <v>1</v>
      </c>
      <c r="AQ10" s="10">
        <v>1</v>
      </c>
      <c r="AR10" s="10">
        <v>1</v>
      </c>
      <c r="AS10" s="10">
        <v>1</v>
      </c>
      <c r="AT10" s="10">
        <v>1</v>
      </c>
      <c r="AU10" s="10">
        <v>1</v>
      </c>
      <c r="AV10" s="10">
        <v>1</v>
      </c>
      <c r="AW10" s="10">
        <v>1</v>
      </c>
      <c r="AX10" s="10">
        <v>1</v>
      </c>
      <c r="AY10" s="10">
        <v>1</v>
      </c>
      <c r="AZ10" s="10">
        <v>1</v>
      </c>
      <c r="BA10" s="10">
        <v>1</v>
      </c>
    </row>
    <row r="11" spans="1:53" ht="12.75" x14ac:dyDescent="0.2">
      <c r="A11" s="6">
        <v>10</v>
      </c>
      <c r="B11" s="6">
        <v>57</v>
      </c>
      <c r="C11" s="6">
        <v>1</v>
      </c>
      <c r="D11" s="6">
        <v>0</v>
      </c>
      <c r="E11" s="6">
        <v>0</v>
      </c>
      <c r="F11" s="6">
        <v>1</v>
      </c>
      <c r="G11" s="6">
        <v>1</v>
      </c>
      <c r="H11" s="6">
        <v>1</v>
      </c>
      <c r="I11" s="6">
        <v>3</v>
      </c>
      <c r="J11" s="6">
        <v>3</v>
      </c>
      <c r="K11" s="6">
        <v>0</v>
      </c>
      <c r="L11" s="6">
        <v>4</v>
      </c>
      <c r="M11" s="6">
        <v>0</v>
      </c>
      <c r="N11" s="6">
        <v>0</v>
      </c>
      <c r="O11" s="6">
        <v>0</v>
      </c>
      <c r="P11" s="6">
        <v>30</v>
      </c>
      <c r="Q11" s="6">
        <v>0</v>
      </c>
      <c r="R11" s="6">
        <v>0</v>
      </c>
      <c r="S11" s="10">
        <v>1</v>
      </c>
      <c r="T11" s="10">
        <v>1</v>
      </c>
      <c r="U11" s="10">
        <v>2</v>
      </c>
      <c r="V11" s="10">
        <v>1</v>
      </c>
      <c r="W11" s="10">
        <v>1</v>
      </c>
      <c r="X11" s="10">
        <v>2</v>
      </c>
      <c r="Y11" s="10">
        <v>2</v>
      </c>
      <c r="Z11" s="10">
        <v>2</v>
      </c>
      <c r="AA11" s="10">
        <v>1</v>
      </c>
      <c r="AB11" s="10">
        <v>1</v>
      </c>
      <c r="AC11" s="10">
        <v>1</v>
      </c>
      <c r="AD11" s="10">
        <v>2</v>
      </c>
      <c r="AE11" s="10">
        <v>1</v>
      </c>
      <c r="AF11" s="10">
        <v>1</v>
      </c>
      <c r="AG11" s="10">
        <v>4</v>
      </c>
      <c r="AH11" s="10">
        <v>1</v>
      </c>
      <c r="AI11" s="10">
        <v>1</v>
      </c>
      <c r="AJ11" s="10">
        <v>1</v>
      </c>
      <c r="AK11" s="10">
        <v>1</v>
      </c>
      <c r="AL11" s="10">
        <v>1</v>
      </c>
      <c r="AM11" s="10">
        <v>2</v>
      </c>
      <c r="AN11" s="10">
        <v>3</v>
      </c>
      <c r="AO11" s="10">
        <v>2</v>
      </c>
      <c r="AP11" s="10">
        <v>2</v>
      </c>
      <c r="AQ11" s="10">
        <v>2</v>
      </c>
      <c r="AR11" s="10">
        <v>1</v>
      </c>
      <c r="AS11" s="10">
        <v>1</v>
      </c>
      <c r="AT11" s="10">
        <v>1</v>
      </c>
      <c r="AU11" s="10">
        <v>1</v>
      </c>
      <c r="AV11" s="10">
        <v>1</v>
      </c>
      <c r="AW11" s="10">
        <v>1</v>
      </c>
      <c r="AX11" s="10">
        <v>1</v>
      </c>
      <c r="AY11" s="10">
        <v>1</v>
      </c>
      <c r="AZ11" s="10">
        <v>1</v>
      </c>
      <c r="BA11" s="10">
        <v>1</v>
      </c>
    </row>
    <row r="12" spans="1:53" ht="12.75" x14ac:dyDescent="0.2">
      <c r="A12" s="6">
        <v>11</v>
      </c>
      <c r="B12" s="6">
        <v>60</v>
      </c>
      <c r="C12" s="6">
        <v>1</v>
      </c>
      <c r="D12" s="6">
        <v>0</v>
      </c>
      <c r="E12" s="6">
        <v>0</v>
      </c>
      <c r="F12" s="6">
        <v>1</v>
      </c>
      <c r="G12" s="6">
        <v>1</v>
      </c>
      <c r="H12" s="6">
        <v>1</v>
      </c>
      <c r="I12" s="6">
        <v>3</v>
      </c>
      <c r="J12" s="6">
        <v>1</v>
      </c>
      <c r="K12" s="6">
        <v>0</v>
      </c>
      <c r="L12" s="6">
        <v>2</v>
      </c>
      <c r="M12" s="6">
        <v>0</v>
      </c>
      <c r="N12" s="6">
        <v>0</v>
      </c>
      <c r="O12" s="6">
        <v>0</v>
      </c>
      <c r="P12" s="6">
        <v>14</v>
      </c>
      <c r="Q12" s="6">
        <v>1</v>
      </c>
      <c r="R12" s="6">
        <v>0</v>
      </c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3" ht="12.75" x14ac:dyDescent="0.2">
      <c r="A13" s="6">
        <v>12</v>
      </c>
      <c r="B13" s="6">
        <v>38</v>
      </c>
      <c r="C13" s="6">
        <v>1</v>
      </c>
      <c r="D13" s="6">
        <v>0</v>
      </c>
      <c r="E13" s="6">
        <v>0</v>
      </c>
      <c r="F13" s="6">
        <v>1</v>
      </c>
      <c r="G13" s="6">
        <v>1</v>
      </c>
      <c r="H13" s="6">
        <v>0</v>
      </c>
      <c r="I13" s="6">
        <v>0</v>
      </c>
      <c r="J13" s="6">
        <v>1</v>
      </c>
      <c r="K13" s="6">
        <v>0</v>
      </c>
      <c r="L13" s="6">
        <v>4</v>
      </c>
      <c r="M13" s="6">
        <v>1</v>
      </c>
      <c r="N13" s="6">
        <v>0</v>
      </c>
      <c r="O13" s="6">
        <v>0</v>
      </c>
      <c r="P13" s="6">
        <v>6</v>
      </c>
      <c r="Q13" s="6">
        <v>0</v>
      </c>
      <c r="R13" s="6">
        <v>0</v>
      </c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</row>
    <row r="14" spans="1:53" ht="12.75" x14ac:dyDescent="0.2">
      <c r="A14" s="6">
        <v>13</v>
      </c>
      <c r="B14" s="6">
        <v>67</v>
      </c>
      <c r="C14" s="6">
        <v>0</v>
      </c>
      <c r="D14" s="6">
        <v>0</v>
      </c>
      <c r="E14" s="6">
        <v>0</v>
      </c>
      <c r="F14" s="6">
        <v>1</v>
      </c>
      <c r="G14" s="6">
        <v>1</v>
      </c>
      <c r="H14" s="6">
        <v>0</v>
      </c>
      <c r="I14" s="6">
        <v>4</v>
      </c>
      <c r="J14" s="6">
        <v>10</v>
      </c>
      <c r="K14" s="6">
        <v>0</v>
      </c>
      <c r="L14" s="6">
        <v>2</v>
      </c>
      <c r="M14" s="6">
        <v>0</v>
      </c>
      <c r="N14" s="6">
        <v>0</v>
      </c>
      <c r="O14" s="6">
        <v>0</v>
      </c>
      <c r="P14" s="6">
        <v>30</v>
      </c>
      <c r="Q14" s="6">
        <v>1</v>
      </c>
      <c r="R14" s="6">
        <v>0</v>
      </c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</row>
    <row r="15" spans="1:53" ht="12.75" x14ac:dyDescent="0.2">
      <c r="A15" s="6">
        <v>14</v>
      </c>
      <c r="B15" s="6">
        <v>70</v>
      </c>
      <c r="C15" s="6">
        <v>1</v>
      </c>
      <c r="D15" s="6">
        <v>0</v>
      </c>
      <c r="E15" s="6">
        <v>0</v>
      </c>
      <c r="F15" s="6">
        <v>1</v>
      </c>
      <c r="G15" s="6">
        <v>1</v>
      </c>
      <c r="H15" s="6">
        <v>0</v>
      </c>
      <c r="I15" s="6">
        <v>0</v>
      </c>
      <c r="J15" s="6">
        <v>4</v>
      </c>
      <c r="K15" s="6">
        <v>0</v>
      </c>
      <c r="L15" s="6">
        <v>3</v>
      </c>
      <c r="M15" s="6">
        <v>0</v>
      </c>
      <c r="N15" s="6">
        <v>0</v>
      </c>
      <c r="O15" s="6">
        <v>0</v>
      </c>
      <c r="P15" s="6">
        <v>14</v>
      </c>
      <c r="Q15" s="6">
        <v>1</v>
      </c>
      <c r="R15" s="6">
        <v>0</v>
      </c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</row>
    <row r="16" spans="1:53" ht="12.75" x14ac:dyDescent="0.2">
      <c r="A16" s="6">
        <v>15</v>
      </c>
      <c r="B16" s="6">
        <v>59</v>
      </c>
      <c r="C16" s="6">
        <v>0</v>
      </c>
      <c r="D16" s="6">
        <v>1</v>
      </c>
      <c r="E16" s="6">
        <v>0</v>
      </c>
      <c r="F16" s="6">
        <v>1</v>
      </c>
      <c r="G16" s="6">
        <v>1</v>
      </c>
      <c r="H16" s="6">
        <v>0</v>
      </c>
      <c r="I16" s="6">
        <v>1</v>
      </c>
      <c r="J16" s="6">
        <v>2</v>
      </c>
      <c r="K16" s="6">
        <v>0</v>
      </c>
      <c r="L16" s="6">
        <v>1</v>
      </c>
      <c r="M16" s="6">
        <v>1</v>
      </c>
      <c r="N16" s="6">
        <v>0</v>
      </c>
      <c r="O16" s="6">
        <v>0</v>
      </c>
      <c r="P16" s="6">
        <v>600</v>
      </c>
      <c r="Q16" s="6">
        <v>1</v>
      </c>
      <c r="R16" s="6">
        <v>0</v>
      </c>
      <c r="S16" s="10">
        <v>1</v>
      </c>
      <c r="T16" s="10">
        <v>1</v>
      </c>
      <c r="U16" s="10">
        <v>1</v>
      </c>
      <c r="V16" s="10">
        <v>1</v>
      </c>
      <c r="W16" s="10">
        <v>2</v>
      </c>
      <c r="X16" s="10">
        <v>2</v>
      </c>
      <c r="Y16" s="10">
        <v>1</v>
      </c>
      <c r="Z16" s="10">
        <v>1</v>
      </c>
      <c r="AA16" s="10">
        <v>1</v>
      </c>
      <c r="AB16" s="10">
        <v>1</v>
      </c>
      <c r="AC16" s="10">
        <v>2</v>
      </c>
      <c r="AD16" s="10">
        <v>2</v>
      </c>
      <c r="AE16" s="10">
        <v>1</v>
      </c>
      <c r="AF16" s="10">
        <v>1</v>
      </c>
      <c r="AG16" s="10">
        <v>5</v>
      </c>
      <c r="AH16" s="10">
        <v>1</v>
      </c>
      <c r="AI16" s="10">
        <v>1</v>
      </c>
      <c r="AJ16" s="10">
        <v>1</v>
      </c>
      <c r="AK16" s="10">
        <v>1</v>
      </c>
      <c r="AL16" s="10">
        <v>1</v>
      </c>
      <c r="AM16" s="10">
        <v>1</v>
      </c>
      <c r="AN16" s="10">
        <v>1</v>
      </c>
      <c r="AO16" s="10">
        <v>1</v>
      </c>
      <c r="AP16" s="10">
        <v>1</v>
      </c>
      <c r="AQ16" s="10">
        <v>1</v>
      </c>
      <c r="AR16" s="10">
        <v>2</v>
      </c>
      <c r="AS16" s="10">
        <v>1</v>
      </c>
      <c r="AT16" s="10">
        <v>2</v>
      </c>
      <c r="AU16" s="10">
        <v>1</v>
      </c>
      <c r="AV16" s="10">
        <v>2</v>
      </c>
      <c r="AW16" s="10">
        <v>1</v>
      </c>
      <c r="AX16" s="10">
        <v>1</v>
      </c>
      <c r="AY16" s="10">
        <v>2</v>
      </c>
      <c r="AZ16" s="10">
        <v>1</v>
      </c>
      <c r="BA16" s="10">
        <v>1</v>
      </c>
    </row>
    <row r="17" spans="1:53" ht="12.75" x14ac:dyDescent="0.2">
      <c r="A17" s="6">
        <v>16</v>
      </c>
      <c r="B17" s="6">
        <v>64</v>
      </c>
      <c r="C17" s="6">
        <v>1</v>
      </c>
      <c r="D17" s="6">
        <v>0</v>
      </c>
      <c r="E17" s="6">
        <v>0</v>
      </c>
      <c r="F17" s="6">
        <v>1</v>
      </c>
      <c r="G17" s="6">
        <v>3</v>
      </c>
      <c r="H17" s="6">
        <v>0</v>
      </c>
      <c r="I17" s="6">
        <v>0</v>
      </c>
      <c r="J17" s="6">
        <v>1</v>
      </c>
      <c r="K17" s="6">
        <v>0</v>
      </c>
      <c r="L17" s="6">
        <v>1</v>
      </c>
      <c r="M17" s="6">
        <v>1</v>
      </c>
      <c r="N17" s="6">
        <v>1</v>
      </c>
      <c r="O17" s="6">
        <v>1</v>
      </c>
      <c r="P17" s="6">
        <v>7</v>
      </c>
      <c r="Q17" s="6">
        <v>1</v>
      </c>
      <c r="R17" s="6">
        <v>0</v>
      </c>
      <c r="S17" s="10">
        <v>1</v>
      </c>
      <c r="T17" s="10">
        <v>2</v>
      </c>
      <c r="U17" s="10">
        <v>1</v>
      </c>
      <c r="V17" s="10">
        <v>1</v>
      </c>
      <c r="W17" s="10">
        <v>1</v>
      </c>
      <c r="X17" s="10">
        <v>2</v>
      </c>
      <c r="Y17" s="10">
        <v>1</v>
      </c>
      <c r="Z17" s="10">
        <v>1</v>
      </c>
      <c r="AA17" s="10">
        <v>1</v>
      </c>
      <c r="AB17" s="10">
        <v>1</v>
      </c>
      <c r="AC17" s="10">
        <v>2</v>
      </c>
      <c r="AD17" s="10">
        <v>2</v>
      </c>
      <c r="AE17" s="10">
        <v>2</v>
      </c>
      <c r="AF17" s="10">
        <v>1</v>
      </c>
      <c r="AG17" s="10">
        <v>5</v>
      </c>
      <c r="AH17" s="10">
        <v>2</v>
      </c>
      <c r="AI17" s="10">
        <v>2</v>
      </c>
      <c r="AJ17" s="10">
        <v>1</v>
      </c>
      <c r="AK17" s="10">
        <v>2</v>
      </c>
      <c r="AL17" s="10">
        <v>2</v>
      </c>
      <c r="AM17" s="10">
        <v>3</v>
      </c>
      <c r="AN17" s="10">
        <v>3</v>
      </c>
      <c r="AO17" s="10">
        <v>1</v>
      </c>
      <c r="AP17" s="10">
        <v>1</v>
      </c>
      <c r="AQ17" s="10">
        <v>2</v>
      </c>
      <c r="AR17" s="10">
        <v>2</v>
      </c>
      <c r="AS17" s="10">
        <v>1</v>
      </c>
      <c r="AT17" s="10">
        <v>1</v>
      </c>
      <c r="AU17" s="10">
        <v>1</v>
      </c>
      <c r="AV17" s="10">
        <v>1</v>
      </c>
      <c r="AW17" s="10">
        <v>1</v>
      </c>
      <c r="AX17" s="10">
        <v>2</v>
      </c>
      <c r="AY17" s="10">
        <v>1</v>
      </c>
      <c r="AZ17" s="10">
        <v>1</v>
      </c>
      <c r="BA17" s="10">
        <v>2</v>
      </c>
    </row>
    <row r="18" spans="1:53" ht="12.75" x14ac:dyDescent="0.2">
      <c r="A18" s="6">
        <v>17</v>
      </c>
      <c r="B18" s="6">
        <v>40</v>
      </c>
      <c r="C18" s="6">
        <v>1</v>
      </c>
      <c r="D18" s="6">
        <v>0</v>
      </c>
      <c r="E18" s="6">
        <v>0</v>
      </c>
      <c r="F18" s="6">
        <v>0</v>
      </c>
      <c r="G18" s="6">
        <v>1</v>
      </c>
      <c r="H18" s="6">
        <v>0</v>
      </c>
      <c r="I18" s="6">
        <v>0</v>
      </c>
      <c r="J18" s="6">
        <v>1</v>
      </c>
      <c r="K18" s="6">
        <v>0</v>
      </c>
      <c r="L18" s="6">
        <v>1</v>
      </c>
      <c r="M18" s="6">
        <v>1</v>
      </c>
      <c r="N18" s="6">
        <v>1</v>
      </c>
      <c r="O18" s="6">
        <v>1</v>
      </c>
      <c r="P18" s="6">
        <v>49</v>
      </c>
      <c r="Q18" s="6">
        <v>0</v>
      </c>
      <c r="R18" s="6">
        <v>0</v>
      </c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</row>
    <row r="19" spans="1:53" ht="12.75" x14ac:dyDescent="0.2">
      <c r="A19" s="6">
        <v>18</v>
      </c>
      <c r="B19" s="6">
        <v>56</v>
      </c>
      <c r="C19" s="6">
        <v>1</v>
      </c>
      <c r="D19" s="6">
        <v>0</v>
      </c>
      <c r="E19" s="6">
        <v>1</v>
      </c>
      <c r="F19" s="6">
        <v>1</v>
      </c>
      <c r="G19" s="6">
        <v>1</v>
      </c>
      <c r="H19" s="6">
        <v>0</v>
      </c>
      <c r="I19" s="6">
        <v>4</v>
      </c>
      <c r="J19" s="6">
        <v>1</v>
      </c>
      <c r="K19" s="6">
        <v>0</v>
      </c>
      <c r="L19" s="6">
        <v>2</v>
      </c>
      <c r="M19" s="6">
        <v>0</v>
      </c>
      <c r="N19" s="6">
        <v>0</v>
      </c>
      <c r="O19" s="6">
        <v>0</v>
      </c>
      <c r="P19" s="6">
        <v>10</v>
      </c>
      <c r="Q19" s="6">
        <v>0</v>
      </c>
      <c r="R19" s="6">
        <v>0</v>
      </c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ht="12.75" x14ac:dyDescent="0.2">
      <c r="A20" s="6">
        <v>19</v>
      </c>
      <c r="B20" s="6">
        <v>52</v>
      </c>
      <c r="C20" s="6">
        <v>1</v>
      </c>
      <c r="D20" s="6">
        <v>0</v>
      </c>
      <c r="E20" s="6">
        <v>0</v>
      </c>
      <c r="F20" s="6">
        <v>1</v>
      </c>
      <c r="G20" s="6">
        <v>1</v>
      </c>
      <c r="H20" s="6">
        <v>1</v>
      </c>
      <c r="I20" s="6">
        <v>3</v>
      </c>
      <c r="J20" s="6">
        <v>1</v>
      </c>
      <c r="K20" s="6">
        <v>0</v>
      </c>
      <c r="L20" s="6">
        <v>2</v>
      </c>
      <c r="M20" s="6">
        <v>0</v>
      </c>
      <c r="N20" s="6">
        <v>0</v>
      </c>
      <c r="O20" s="6">
        <v>0</v>
      </c>
      <c r="P20" s="6">
        <v>14</v>
      </c>
      <c r="Q20" s="6">
        <v>1</v>
      </c>
      <c r="R20" s="6">
        <v>0</v>
      </c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</row>
    <row r="21" spans="1:53" ht="12.75" x14ac:dyDescent="0.2">
      <c r="A21" s="6">
        <v>20</v>
      </c>
      <c r="B21" s="6">
        <v>49</v>
      </c>
      <c r="C21" s="6">
        <v>1</v>
      </c>
      <c r="D21" s="6">
        <v>1</v>
      </c>
      <c r="E21" s="6">
        <v>0</v>
      </c>
      <c r="F21" s="6">
        <v>1</v>
      </c>
      <c r="G21" s="6">
        <v>1</v>
      </c>
      <c r="H21" s="6">
        <v>0</v>
      </c>
      <c r="I21" s="6">
        <v>0</v>
      </c>
      <c r="J21" s="6">
        <v>7</v>
      </c>
      <c r="K21" s="6">
        <v>0</v>
      </c>
      <c r="L21" s="6">
        <v>3</v>
      </c>
      <c r="M21" s="6">
        <v>0</v>
      </c>
      <c r="N21" s="6">
        <v>0</v>
      </c>
      <c r="O21" s="6">
        <v>0</v>
      </c>
      <c r="P21" s="6">
        <v>35</v>
      </c>
      <c r="Q21" s="6">
        <v>1</v>
      </c>
      <c r="R21" s="6">
        <v>0</v>
      </c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</row>
    <row r="22" spans="1:53" ht="12.75" x14ac:dyDescent="0.2">
      <c r="A22" s="6">
        <v>21</v>
      </c>
      <c r="B22" s="6">
        <v>23</v>
      </c>
      <c r="C22" s="6">
        <v>0</v>
      </c>
      <c r="D22" s="6">
        <v>0</v>
      </c>
      <c r="E22" s="6">
        <v>0</v>
      </c>
      <c r="F22" s="6">
        <v>1</v>
      </c>
      <c r="G22" s="6">
        <v>0</v>
      </c>
      <c r="H22" s="6">
        <v>1</v>
      </c>
      <c r="I22" s="6">
        <v>4</v>
      </c>
      <c r="J22" s="6">
        <v>5</v>
      </c>
      <c r="K22" s="6">
        <v>0</v>
      </c>
      <c r="L22" s="6">
        <v>1</v>
      </c>
      <c r="M22" s="6">
        <v>1</v>
      </c>
      <c r="N22" s="6">
        <v>1</v>
      </c>
      <c r="O22" s="6">
        <v>1</v>
      </c>
      <c r="P22" s="6">
        <v>60</v>
      </c>
      <c r="Q22" s="6">
        <v>0</v>
      </c>
      <c r="R22" s="6">
        <v>0</v>
      </c>
      <c r="S22" s="10">
        <v>1</v>
      </c>
      <c r="T22" s="10">
        <v>1</v>
      </c>
      <c r="U22" s="10">
        <v>1</v>
      </c>
      <c r="V22" s="10">
        <v>1</v>
      </c>
      <c r="W22" s="10">
        <v>1</v>
      </c>
      <c r="X22" s="10">
        <v>1</v>
      </c>
      <c r="Y22" s="10">
        <v>1</v>
      </c>
      <c r="Z22" s="10">
        <v>1</v>
      </c>
      <c r="AA22" s="10">
        <v>1</v>
      </c>
      <c r="AB22" s="10">
        <v>1</v>
      </c>
      <c r="AC22" s="10">
        <v>1</v>
      </c>
      <c r="AD22" s="10">
        <v>1</v>
      </c>
      <c r="AE22" s="10">
        <v>1</v>
      </c>
      <c r="AF22" s="10">
        <v>1</v>
      </c>
      <c r="AG22" s="10">
        <v>6</v>
      </c>
      <c r="AH22" s="10">
        <v>2</v>
      </c>
      <c r="AI22" s="10">
        <v>1</v>
      </c>
      <c r="AJ22" s="10">
        <v>1</v>
      </c>
      <c r="AK22" s="10">
        <v>1</v>
      </c>
      <c r="AL22" s="10">
        <v>1</v>
      </c>
      <c r="AM22" s="10">
        <v>1</v>
      </c>
      <c r="AN22" s="10">
        <v>1</v>
      </c>
      <c r="AO22" s="10">
        <v>1</v>
      </c>
      <c r="AP22" s="10">
        <v>1</v>
      </c>
      <c r="AQ22" s="10">
        <v>1</v>
      </c>
      <c r="AR22" s="10">
        <v>1</v>
      </c>
      <c r="AS22" s="10">
        <v>1</v>
      </c>
      <c r="AT22" s="10">
        <v>1</v>
      </c>
      <c r="AU22" s="10">
        <v>1</v>
      </c>
      <c r="AV22" s="10">
        <v>1</v>
      </c>
      <c r="AW22" s="10">
        <v>1</v>
      </c>
      <c r="AX22" s="10">
        <v>1</v>
      </c>
      <c r="AY22" s="10">
        <v>1</v>
      </c>
      <c r="AZ22" s="10">
        <v>1</v>
      </c>
      <c r="BA22" s="10">
        <v>1</v>
      </c>
    </row>
    <row r="23" spans="1:53" ht="12.75" x14ac:dyDescent="0.2">
      <c r="A23" s="6">
        <v>22</v>
      </c>
      <c r="B23" s="6">
        <v>48</v>
      </c>
      <c r="C23" s="6">
        <v>1</v>
      </c>
      <c r="D23" s="6">
        <v>0</v>
      </c>
      <c r="E23" s="6">
        <v>0</v>
      </c>
      <c r="F23" s="6">
        <v>0</v>
      </c>
      <c r="G23" s="6">
        <v>1</v>
      </c>
      <c r="H23" s="6">
        <v>2</v>
      </c>
      <c r="I23" s="6">
        <v>0</v>
      </c>
      <c r="J23" s="6">
        <v>1</v>
      </c>
      <c r="K23" s="6">
        <v>0</v>
      </c>
      <c r="L23" s="6">
        <v>2</v>
      </c>
      <c r="M23" s="6">
        <v>0</v>
      </c>
      <c r="N23" s="6">
        <v>0</v>
      </c>
      <c r="O23" s="6">
        <v>0</v>
      </c>
      <c r="P23" s="6">
        <v>7</v>
      </c>
      <c r="Q23" s="6">
        <v>1</v>
      </c>
      <c r="R23" s="6">
        <v>0</v>
      </c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</row>
    <row r="24" spans="1:53" ht="12.75" x14ac:dyDescent="0.2">
      <c r="A24" s="6">
        <v>23</v>
      </c>
      <c r="B24" s="6">
        <v>61</v>
      </c>
      <c r="C24" s="6">
        <v>0</v>
      </c>
      <c r="D24" s="6">
        <v>0</v>
      </c>
      <c r="E24" s="6">
        <v>2</v>
      </c>
      <c r="F24" s="6">
        <v>1</v>
      </c>
      <c r="G24" s="6">
        <v>1</v>
      </c>
      <c r="H24" s="6">
        <v>1</v>
      </c>
      <c r="I24" s="6">
        <v>3</v>
      </c>
      <c r="J24" s="6">
        <v>7</v>
      </c>
      <c r="K24" s="6">
        <v>0</v>
      </c>
      <c r="L24" s="6">
        <v>2</v>
      </c>
      <c r="M24" s="6">
        <v>0</v>
      </c>
      <c r="N24" s="6">
        <v>1</v>
      </c>
      <c r="O24" s="6">
        <v>1</v>
      </c>
      <c r="P24" s="6">
        <v>25</v>
      </c>
      <c r="Q24" s="6">
        <v>0</v>
      </c>
      <c r="R24" s="6">
        <v>0</v>
      </c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</row>
    <row r="25" spans="1:53" ht="12.75" x14ac:dyDescent="0.2">
      <c r="A25" s="6">
        <v>24</v>
      </c>
      <c r="B25" s="6">
        <v>74</v>
      </c>
      <c r="C25" s="6">
        <v>1</v>
      </c>
      <c r="D25" s="6">
        <v>1</v>
      </c>
      <c r="E25" s="6">
        <v>0</v>
      </c>
      <c r="F25" s="6">
        <v>0</v>
      </c>
      <c r="G25" s="6">
        <v>1</v>
      </c>
      <c r="H25" s="6">
        <v>1</v>
      </c>
      <c r="I25" s="6">
        <v>3</v>
      </c>
      <c r="J25" s="6">
        <v>7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14</v>
      </c>
      <c r="Q25" s="6">
        <v>1</v>
      </c>
      <c r="R25" s="6">
        <v>0</v>
      </c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</row>
    <row r="26" spans="1:53" ht="12.75" x14ac:dyDescent="0.2">
      <c r="A26" s="6">
        <v>25</v>
      </c>
      <c r="B26" s="6">
        <v>28</v>
      </c>
      <c r="C26" s="6">
        <v>1</v>
      </c>
      <c r="D26" s="6">
        <v>0</v>
      </c>
      <c r="E26" s="6">
        <v>0</v>
      </c>
      <c r="F26" s="6">
        <v>1</v>
      </c>
      <c r="G26" s="6">
        <v>1</v>
      </c>
      <c r="H26" s="6">
        <v>1</v>
      </c>
      <c r="I26" s="6">
        <v>3</v>
      </c>
      <c r="J26" s="6">
        <v>1</v>
      </c>
      <c r="K26" s="6">
        <v>0</v>
      </c>
      <c r="L26" s="6">
        <v>3</v>
      </c>
      <c r="M26" s="6">
        <v>1</v>
      </c>
      <c r="N26" s="6">
        <v>1</v>
      </c>
      <c r="O26" s="6">
        <v>1</v>
      </c>
      <c r="P26" s="6">
        <v>1</v>
      </c>
      <c r="Q26" s="6">
        <v>0</v>
      </c>
      <c r="R26" s="6">
        <v>0</v>
      </c>
      <c r="S26" s="10">
        <v>3</v>
      </c>
      <c r="T26" s="10">
        <v>3</v>
      </c>
      <c r="U26" s="10">
        <v>3</v>
      </c>
      <c r="V26" s="10">
        <v>3</v>
      </c>
      <c r="W26" s="10">
        <v>3</v>
      </c>
      <c r="X26" s="10">
        <v>3</v>
      </c>
      <c r="Y26" s="10">
        <v>3</v>
      </c>
      <c r="Z26" s="10">
        <v>2</v>
      </c>
      <c r="AA26" s="10">
        <v>2</v>
      </c>
      <c r="AB26" s="10">
        <v>2</v>
      </c>
      <c r="AC26" s="10">
        <v>2</v>
      </c>
      <c r="AD26" s="10">
        <v>3</v>
      </c>
      <c r="AE26" s="10">
        <v>2</v>
      </c>
      <c r="AF26" s="10">
        <v>2</v>
      </c>
      <c r="AG26" s="10">
        <v>3</v>
      </c>
      <c r="AH26" s="10">
        <v>3</v>
      </c>
      <c r="AI26" s="10">
        <v>3</v>
      </c>
      <c r="AJ26" s="10">
        <v>3</v>
      </c>
      <c r="AK26" s="10">
        <v>1</v>
      </c>
      <c r="AL26" s="10">
        <v>2</v>
      </c>
      <c r="AM26" s="10">
        <v>2</v>
      </c>
      <c r="AN26" s="10">
        <v>2</v>
      </c>
      <c r="AO26" s="10">
        <v>2</v>
      </c>
      <c r="AP26" s="10">
        <v>1</v>
      </c>
      <c r="AQ26" s="10">
        <v>1</v>
      </c>
      <c r="AR26" s="10">
        <v>1</v>
      </c>
      <c r="AS26" s="10">
        <v>1</v>
      </c>
      <c r="AT26" s="10">
        <v>1</v>
      </c>
      <c r="AU26" s="10">
        <v>1</v>
      </c>
      <c r="AV26" s="10">
        <v>1</v>
      </c>
      <c r="AW26" s="10">
        <v>1</v>
      </c>
      <c r="AX26" s="10">
        <v>1</v>
      </c>
      <c r="AY26" s="10">
        <v>1</v>
      </c>
      <c r="AZ26" s="10">
        <v>1</v>
      </c>
      <c r="BA26" s="10">
        <v>1</v>
      </c>
    </row>
    <row r="27" spans="1:53" ht="12.75" x14ac:dyDescent="0.2">
      <c r="A27" s="6">
        <v>26</v>
      </c>
      <c r="B27" s="6">
        <v>81</v>
      </c>
      <c r="C27" s="6">
        <v>0</v>
      </c>
      <c r="D27" s="6">
        <v>0</v>
      </c>
      <c r="E27" s="6">
        <v>0</v>
      </c>
      <c r="F27" s="6">
        <v>1</v>
      </c>
      <c r="G27" s="6">
        <v>1</v>
      </c>
      <c r="H27" s="6">
        <v>1</v>
      </c>
      <c r="I27" s="6">
        <v>3</v>
      </c>
      <c r="J27" s="6">
        <v>5</v>
      </c>
      <c r="K27" s="6">
        <v>0</v>
      </c>
      <c r="L27" s="6">
        <v>0</v>
      </c>
      <c r="M27" s="6">
        <v>0</v>
      </c>
      <c r="N27" s="6">
        <v>1</v>
      </c>
      <c r="O27" s="6">
        <v>1</v>
      </c>
      <c r="P27" s="6">
        <v>27</v>
      </c>
      <c r="Q27" s="6">
        <v>1</v>
      </c>
      <c r="R27" s="6">
        <v>0</v>
      </c>
      <c r="S27" s="10">
        <v>2</v>
      </c>
      <c r="T27" s="10">
        <v>2</v>
      </c>
      <c r="U27" s="10">
        <v>2</v>
      </c>
      <c r="V27" s="10">
        <v>1</v>
      </c>
      <c r="W27" s="10">
        <v>2</v>
      </c>
      <c r="X27" s="10">
        <v>2</v>
      </c>
      <c r="Y27" s="10">
        <v>2</v>
      </c>
      <c r="Z27" s="10">
        <v>2</v>
      </c>
      <c r="AA27" s="10">
        <v>1</v>
      </c>
      <c r="AB27" s="10">
        <v>1</v>
      </c>
      <c r="AC27" s="10">
        <v>2</v>
      </c>
      <c r="AD27" s="10">
        <v>2</v>
      </c>
      <c r="AE27" s="10">
        <v>1</v>
      </c>
      <c r="AF27" s="10">
        <v>1</v>
      </c>
      <c r="AG27" s="10">
        <v>5</v>
      </c>
      <c r="AH27" s="10">
        <v>1</v>
      </c>
      <c r="AI27" s="10">
        <v>1</v>
      </c>
      <c r="AJ27" s="10">
        <v>2</v>
      </c>
      <c r="AK27" s="10">
        <v>1</v>
      </c>
      <c r="AL27" s="10">
        <v>2</v>
      </c>
      <c r="AM27" s="10">
        <v>1</v>
      </c>
      <c r="AN27" s="10">
        <v>2</v>
      </c>
      <c r="AO27" s="10">
        <v>2</v>
      </c>
      <c r="AP27" s="10">
        <v>1</v>
      </c>
      <c r="AQ27" s="10">
        <v>1</v>
      </c>
      <c r="AR27" s="10">
        <v>1</v>
      </c>
      <c r="AS27" s="10">
        <v>1</v>
      </c>
      <c r="AT27" s="10">
        <v>1</v>
      </c>
      <c r="AU27" s="10">
        <v>1</v>
      </c>
      <c r="AV27" s="10">
        <v>2</v>
      </c>
      <c r="AW27" s="10">
        <v>1</v>
      </c>
      <c r="AX27" s="10">
        <v>1</v>
      </c>
      <c r="AY27" s="10">
        <v>1</v>
      </c>
      <c r="AZ27" s="10">
        <v>2</v>
      </c>
      <c r="BA27" s="10">
        <v>1</v>
      </c>
    </row>
    <row r="28" spans="1:53" ht="12.75" x14ac:dyDescent="0.2">
      <c r="A28" s="6">
        <v>27</v>
      </c>
      <c r="B28" s="6">
        <v>54</v>
      </c>
      <c r="C28" s="6">
        <v>1</v>
      </c>
      <c r="D28" s="6">
        <v>0</v>
      </c>
      <c r="E28" s="6">
        <v>0</v>
      </c>
      <c r="F28" s="6">
        <v>1</v>
      </c>
      <c r="G28" s="6">
        <v>1</v>
      </c>
      <c r="H28" s="6">
        <v>2</v>
      </c>
      <c r="I28" s="6">
        <v>0</v>
      </c>
      <c r="J28" s="6">
        <v>1</v>
      </c>
      <c r="K28" s="6">
        <v>0</v>
      </c>
      <c r="L28" s="6">
        <v>4</v>
      </c>
      <c r="M28" s="6">
        <v>1</v>
      </c>
      <c r="N28" s="6">
        <v>1</v>
      </c>
      <c r="O28" s="6">
        <v>1</v>
      </c>
      <c r="P28" s="6">
        <v>2</v>
      </c>
      <c r="Q28" s="6">
        <v>1</v>
      </c>
      <c r="R28" s="6">
        <v>0</v>
      </c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</row>
    <row r="29" spans="1:53" ht="12.75" x14ac:dyDescent="0.2">
      <c r="A29" s="6">
        <v>28</v>
      </c>
      <c r="B29" s="6">
        <v>30</v>
      </c>
      <c r="C29" s="6">
        <v>1</v>
      </c>
      <c r="D29" s="6">
        <v>0</v>
      </c>
      <c r="E29" s="6">
        <v>0</v>
      </c>
      <c r="F29" s="6">
        <v>1</v>
      </c>
      <c r="G29" s="6">
        <v>1</v>
      </c>
      <c r="H29" s="6">
        <v>2</v>
      </c>
      <c r="I29" s="6">
        <v>0</v>
      </c>
      <c r="J29" s="6">
        <v>1</v>
      </c>
      <c r="K29" s="6">
        <v>0</v>
      </c>
      <c r="L29" s="6">
        <v>3</v>
      </c>
      <c r="M29" s="6">
        <v>0</v>
      </c>
      <c r="N29" s="6">
        <v>0</v>
      </c>
      <c r="O29" s="6">
        <v>0</v>
      </c>
      <c r="P29" s="6">
        <v>81</v>
      </c>
      <c r="Q29" s="6">
        <v>0</v>
      </c>
      <c r="R29" s="6">
        <v>0</v>
      </c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</row>
    <row r="30" spans="1:53" ht="12.75" x14ac:dyDescent="0.2">
      <c r="A30" s="6">
        <v>29</v>
      </c>
      <c r="B30" s="6">
        <v>47</v>
      </c>
      <c r="C30" s="6">
        <v>1</v>
      </c>
      <c r="D30" s="6">
        <v>0</v>
      </c>
      <c r="E30" s="6">
        <v>0</v>
      </c>
      <c r="F30" s="6">
        <v>0</v>
      </c>
      <c r="G30" s="6">
        <v>1</v>
      </c>
      <c r="H30" s="6">
        <v>0</v>
      </c>
      <c r="I30" s="6">
        <v>0</v>
      </c>
      <c r="J30" s="6">
        <v>1</v>
      </c>
      <c r="K30" s="6">
        <v>0</v>
      </c>
      <c r="L30" s="6">
        <v>2</v>
      </c>
      <c r="M30" s="6">
        <v>0</v>
      </c>
      <c r="N30" s="6">
        <v>1</v>
      </c>
      <c r="O30" s="6">
        <v>1</v>
      </c>
      <c r="P30" s="6">
        <v>5</v>
      </c>
      <c r="Q30" s="6">
        <v>1</v>
      </c>
      <c r="R30" s="6">
        <v>0</v>
      </c>
      <c r="S30" s="10">
        <v>1</v>
      </c>
      <c r="T30" s="10">
        <v>1</v>
      </c>
      <c r="U30" s="10">
        <v>2</v>
      </c>
      <c r="V30" s="10">
        <v>1</v>
      </c>
      <c r="W30" s="10">
        <v>2</v>
      </c>
      <c r="X30" s="10">
        <v>2</v>
      </c>
      <c r="Y30" s="10">
        <v>2</v>
      </c>
      <c r="Z30" s="10">
        <v>2</v>
      </c>
      <c r="AA30" s="10">
        <v>2</v>
      </c>
      <c r="AB30" s="10">
        <v>1</v>
      </c>
      <c r="AC30" s="10">
        <v>1</v>
      </c>
      <c r="AD30" s="10">
        <v>2</v>
      </c>
      <c r="AE30" s="10">
        <v>1</v>
      </c>
      <c r="AF30" s="10">
        <v>1</v>
      </c>
      <c r="AG30" s="10">
        <v>5</v>
      </c>
      <c r="AH30" s="10">
        <v>2</v>
      </c>
      <c r="AI30" s="10">
        <v>3</v>
      </c>
      <c r="AJ30" s="10">
        <v>3</v>
      </c>
      <c r="AK30" s="10">
        <v>2</v>
      </c>
      <c r="AL30" s="10">
        <v>1</v>
      </c>
      <c r="AM30" s="10">
        <v>1</v>
      </c>
      <c r="AN30" s="10">
        <v>1</v>
      </c>
      <c r="AO30" s="10">
        <v>2</v>
      </c>
      <c r="AP30" s="10">
        <v>1</v>
      </c>
      <c r="AQ30" s="10">
        <v>1</v>
      </c>
      <c r="AR30" s="10">
        <v>1</v>
      </c>
      <c r="AS30" s="10">
        <v>1</v>
      </c>
      <c r="AT30" s="10">
        <v>1</v>
      </c>
      <c r="AU30" s="10">
        <v>1</v>
      </c>
      <c r="AV30" s="10">
        <v>2</v>
      </c>
      <c r="AW30" s="10">
        <v>1</v>
      </c>
      <c r="AX30" s="10">
        <v>1</v>
      </c>
      <c r="AY30" s="10">
        <v>1</v>
      </c>
      <c r="AZ30" s="10">
        <v>2</v>
      </c>
      <c r="BA30" s="10">
        <v>1</v>
      </c>
    </row>
    <row r="31" spans="1:53" ht="12.75" x14ac:dyDescent="0.2">
      <c r="A31" s="6">
        <v>30</v>
      </c>
      <c r="B31" s="6">
        <v>38</v>
      </c>
      <c r="C31" s="6">
        <v>1</v>
      </c>
      <c r="D31" s="6">
        <v>0</v>
      </c>
      <c r="E31" s="6">
        <v>0</v>
      </c>
      <c r="F31" s="6">
        <v>1</v>
      </c>
      <c r="G31" s="6">
        <v>1</v>
      </c>
      <c r="H31" s="6">
        <v>1</v>
      </c>
      <c r="I31" s="6">
        <v>3</v>
      </c>
      <c r="J31" s="6">
        <v>1</v>
      </c>
      <c r="K31" s="6">
        <v>0</v>
      </c>
      <c r="L31" s="6">
        <v>2</v>
      </c>
      <c r="M31" s="6">
        <v>1</v>
      </c>
      <c r="N31" s="6">
        <v>1</v>
      </c>
      <c r="O31" s="6">
        <v>1</v>
      </c>
      <c r="P31" s="6">
        <v>22</v>
      </c>
      <c r="Q31" s="6">
        <v>1</v>
      </c>
      <c r="R31" s="6">
        <v>2</v>
      </c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</row>
    <row r="32" spans="1:53" ht="12.75" x14ac:dyDescent="0.2">
      <c r="A32" s="6">
        <v>31</v>
      </c>
      <c r="B32" s="6">
        <v>50</v>
      </c>
      <c r="C32" s="6">
        <v>1</v>
      </c>
      <c r="D32" s="6">
        <v>0</v>
      </c>
      <c r="E32" s="6">
        <v>0</v>
      </c>
      <c r="F32" s="6">
        <v>1</v>
      </c>
      <c r="G32" s="6">
        <v>1</v>
      </c>
      <c r="H32" s="6">
        <v>2</v>
      </c>
      <c r="I32" s="6">
        <v>0</v>
      </c>
      <c r="J32" s="6">
        <v>1</v>
      </c>
      <c r="K32" s="6">
        <v>0</v>
      </c>
      <c r="L32" s="6">
        <v>2</v>
      </c>
      <c r="M32" s="6">
        <v>0</v>
      </c>
      <c r="N32" s="6">
        <v>1</v>
      </c>
      <c r="O32" s="6">
        <v>1</v>
      </c>
      <c r="P32" s="6">
        <v>21</v>
      </c>
      <c r="Q32" s="6">
        <v>1</v>
      </c>
      <c r="R32" s="6">
        <v>0</v>
      </c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</row>
    <row r="33" spans="1:53" ht="12.75" x14ac:dyDescent="0.2">
      <c r="A33" s="6">
        <v>32</v>
      </c>
      <c r="B33" s="6">
        <v>57</v>
      </c>
      <c r="C33" s="6">
        <v>1</v>
      </c>
      <c r="D33" s="6">
        <v>0</v>
      </c>
      <c r="E33" s="6">
        <v>0</v>
      </c>
      <c r="F33" s="6">
        <v>1</v>
      </c>
      <c r="G33" s="6">
        <v>2</v>
      </c>
      <c r="H33" s="6">
        <v>0</v>
      </c>
      <c r="I33" s="6">
        <v>2</v>
      </c>
      <c r="J33" s="6">
        <v>1</v>
      </c>
      <c r="K33" s="6">
        <v>0</v>
      </c>
      <c r="L33" s="6">
        <v>0</v>
      </c>
      <c r="M33" s="6">
        <v>1</v>
      </c>
      <c r="N33" s="6">
        <v>1</v>
      </c>
      <c r="O33" s="6">
        <v>1</v>
      </c>
      <c r="P33" s="6">
        <v>7</v>
      </c>
      <c r="Q33" s="6">
        <v>0</v>
      </c>
      <c r="R33" s="6">
        <v>0</v>
      </c>
      <c r="S33" s="10">
        <v>3</v>
      </c>
      <c r="T33" s="10">
        <v>2</v>
      </c>
      <c r="U33" s="10">
        <v>2</v>
      </c>
      <c r="V33" s="10">
        <v>1</v>
      </c>
      <c r="W33" s="10">
        <v>3</v>
      </c>
      <c r="X33" s="10">
        <v>2</v>
      </c>
      <c r="Y33" s="10">
        <v>2</v>
      </c>
      <c r="Z33" s="10">
        <v>2</v>
      </c>
      <c r="AA33" s="10">
        <v>1</v>
      </c>
      <c r="AB33" s="10">
        <v>1</v>
      </c>
      <c r="AC33" s="10">
        <v>2</v>
      </c>
      <c r="AD33" s="10">
        <v>3</v>
      </c>
      <c r="AE33" s="10">
        <v>1</v>
      </c>
      <c r="AF33" s="10">
        <v>1</v>
      </c>
      <c r="AG33" s="10">
        <v>4</v>
      </c>
      <c r="AH33" s="10">
        <v>2</v>
      </c>
      <c r="AI33" s="10">
        <v>4</v>
      </c>
      <c r="AJ33" s="10">
        <v>4</v>
      </c>
      <c r="AK33" s="10">
        <v>1</v>
      </c>
      <c r="AL33" s="10">
        <v>2</v>
      </c>
      <c r="AM33" s="10">
        <v>1</v>
      </c>
      <c r="AN33" s="10">
        <v>1</v>
      </c>
      <c r="AO33" s="10">
        <v>1</v>
      </c>
      <c r="AP33" s="10">
        <v>1</v>
      </c>
      <c r="AQ33" s="10">
        <v>3</v>
      </c>
      <c r="AR33" s="10">
        <v>1</v>
      </c>
      <c r="AS33" s="10">
        <v>1</v>
      </c>
      <c r="AT33" s="10">
        <v>1</v>
      </c>
      <c r="AU33" s="10">
        <v>1</v>
      </c>
      <c r="AV33" s="10">
        <v>2</v>
      </c>
      <c r="AW33" s="10">
        <v>1</v>
      </c>
      <c r="AX33" s="10">
        <v>1</v>
      </c>
      <c r="AY33" s="10">
        <v>1</v>
      </c>
      <c r="AZ33" s="10">
        <v>2</v>
      </c>
      <c r="BA33" s="10">
        <v>1</v>
      </c>
    </row>
    <row r="34" spans="1:53" ht="12.75" x14ac:dyDescent="0.2">
      <c r="A34" s="6">
        <v>33</v>
      </c>
      <c r="B34" s="6">
        <v>63</v>
      </c>
      <c r="C34" s="6">
        <v>1</v>
      </c>
      <c r="D34" s="6">
        <v>0</v>
      </c>
      <c r="E34" s="6">
        <v>0</v>
      </c>
      <c r="F34" s="6">
        <v>1</v>
      </c>
      <c r="G34" s="6">
        <v>1</v>
      </c>
      <c r="H34" s="6">
        <v>0</v>
      </c>
      <c r="I34" s="6">
        <v>0</v>
      </c>
      <c r="J34" s="6">
        <v>1</v>
      </c>
      <c r="K34" s="6">
        <v>0</v>
      </c>
      <c r="L34" s="6">
        <v>0</v>
      </c>
      <c r="M34" s="6">
        <v>0</v>
      </c>
      <c r="N34" s="6">
        <v>1</v>
      </c>
      <c r="O34" s="6">
        <v>1</v>
      </c>
      <c r="P34" s="6">
        <v>14</v>
      </c>
      <c r="Q34" s="6">
        <v>1</v>
      </c>
      <c r="R34" s="6">
        <v>0</v>
      </c>
      <c r="S34" s="10">
        <v>1</v>
      </c>
      <c r="T34" s="10">
        <v>1</v>
      </c>
      <c r="U34" s="10">
        <v>1</v>
      </c>
      <c r="V34" s="10">
        <v>1</v>
      </c>
      <c r="W34" s="10">
        <v>2</v>
      </c>
      <c r="X34" s="10">
        <v>2</v>
      </c>
      <c r="Y34" s="10">
        <v>2</v>
      </c>
      <c r="Z34" s="10">
        <v>2</v>
      </c>
      <c r="AA34" s="10">
        <v>1</v>
      </c>
      <c r="AB34" s="10">
        <v>1</v>
      </c>
      <c r="AC34" s="10">
        <v>1</v>
      </c>
      <c r="AD34" s="10">
        <v>2</v>
      </c>
      <c r="AE34" s="10">
        <v>2</v>
      </c>
      <c r="AF34" s="10">
        <v>1</v>
      </c>
      <c r="AG34" s="10">
        <v>5</v>
      </c>
      <c r="AH34" s="10">
        <v>2</v>
      </c>
      <c r="AI34" s="10">
        <v>2</v>
      </c>
      <c r="AJ34" s="10">
        <v>2</v>
      </c>
      <c r="AK34" s="10">
        <v>1</v>
      </c>
      <c r="AL34" s="10">
        <v>1</v>
      </c>
      <c r="AM34" s="10">
        <v>1</v>
      </c>
      <c r="AN34" s="10">
        <v>1</v>
      </c>
      <c r="AO34" s="10">
        <v>1</v>
      </c>
      <c r="AP34" s="10">
        <v>1</v>
      </c>
      <c r="AQ34" s="10">
        <v>1</v>
      </c>
      <c r="AR34" s="10">
        <v>1</v>
      </c>
      <c r="AS34" s="10">
        <v>1</v>
      </c>
      <c r="AT34" s="10">
        <v>1</v>
      </c>
      <c r="AU34" s="10">
        <v>1</v>
      </c>
      <c r="AV34" s="10">
        <v>1</v>
      </c>
      <c r="AW34" s="10">
        <v>1</v>
      </c>
      <c r="AX34" s="10">
        <v>1</v>
      </c>
      <c r="AY34" s="10">
        <v>1</v>
      </c>
      <c r="AZ34" s="10">
        <v>1</v>
      </c>
      <c r="BA34" s="10">
        <v>1</v>
      </c>
    </row>
    <row r="35" spans="1:53" ht="12.75" x14ac:dyDescent="0.2">
      <c r="A35" s="6">
        <v>34</v>
      </c>
      <c r="B35" s="6">
        <v>33</v>
      </c>
      <c r="C35" s="6">
        <v>1</v>
      </c>
      <c r="D35" s="6">
        <v>0</v>
      </c>
      <c r="E35" s="6">
        <v>0</v>
      </c>
      <c r="F35" s="6">
        <v>1</v>
      </c>
      <c r="G35" s="6">
        <v>0</v>
      </c>
      <c r="H35" s="6">
        <v>1</v>
      </c>
      <c r="I35" s="6">
        <v>4</v>
      </c>
      <c r="J35" s="6">
        <v>8</v>
      </c>
      <c r="K35" s="6">
        <v>0</v>
      </c>
      <c r="L35" s="6">
        <v>1</v>
      </c>
      <c r="M35" s="6">
        <v>0</v>
      </c>
      <c r="N35" s="6">
        <v>1</v>
      </c>
      <c r="O35" s="6">
        <v>1</v>
      </c>
      <c r="P35" s="6">
        <v>30</v>
      </c>
      <c r="Q35" s="6">
        <v>0</v>
      </c>
      <c r="R35" s="6">
        <v>0</v>
      </c>
      <c r="S35" s="10">
        <v>3</v>
      </c>
      <c r="T35" s="10">
        <v>2</v>
      </c>
      <c r="U35" s="10">
        <v>2</v>
      </c>
      <c r="V35" s="10">
        <v>1</v>
      </c>
      <c r="W35" s="10">
        <v>2</v>
      </c>
      <c r="X35" s="10">
        <v>2</v>
      </c>
      <c r="Y35" s="10">
        <v>2</v>
      </c>
      <c r="Z35" s="10">
        <v>1</v>
      </c>
      <c r="AA35" s="10">
        <v>1</v>
      </c>
      <c r="AB35" s="10">
        <v>1</v>
      </c>
      <c r="AC35" s="10">
        <v>2</v>
      </c>
      <c r="AD35" s="10">
        <v>2</v>
      </c>
      <c r="AE35" s="10">
        <v>1</v>
      </c>
      <c r="AF35" s="10">
        <v>1</v>
      </c>
      <c r="AG35" s="10">
        <v>5</v>
      </c>
      <c r="AH35" s="10">
        <v>2</v>
      </c>
      <c r="AI35" s="10">
        <v>3</v>
      </c>
      <c r="AJ35" s="10">
        <v>2</v>
      </c>
      <c r="AK35" s="10">
        <v>1</v>
      </c>
      <c r="AL35" s="10">
        <v>1</v>
      </c>
      <c r="AM35" s="10">
        <v>1</v>
      </c>
      <c r="AN35" s="10">
        <v>1</v>
      </c>
      <c r="AO35" s="10">
        <v>1</v>
      </c>
      <c r="AP35" s="10">
        <v>1</v>
      </c>
      <c r="AQ35" s="10">
        <v>2</v>
      </c>
      <c r="AR35" s="10">
        <v>1</v>
      </c>
      <c r="AS35" s="10">
        <v>1</v>
      </c>
      <c r="AT35" s="10">
        <v>1</v>
      </c>
      <c r="AU35" s="10">
        <v>1</v>
      </c>
      <c r="AV35" s="10">
        <v>2</v>
      </c>
      <c r="AW35" s="10">
        <v>1</v>
      </c>
      <c r="AX35" s="10">
        <v>1</v>
      </c>
      <c r="AY35" s="10">
        <v>1</v>
      </c>
      <c r="AZ35" s="10">
        <v>2</v>
      </c>
      <c r="BA35" s="10">
        <v>1</v>
      </c>
    </row>
    <row r="36" spans="1:53" ht="12.75" x14ac:dyDescent="0.2">
      <c r="A36" s="6">
        <v>35</v>
      </c>
      <c r="B36" s="6">
        <v>58</v>
      </c>
      <c r="C36" s="6">
        <v>1</v>
      </c>
      <c r="D36" s="6">
        <v>0</v>
      </c>
      <c r="E36" s="6">
        <v>0</v>
      </c>
      <c r="F36" s="6">
        <v>1</v>
      </c>
      <c r="G36" s="6">
        <v>1</v>
      </c>
      <c r="H36" s="6">
        <v>1</v>
      </c>
      <c r="I36" s="6">
        <v>3</v>
      </c>
      <c r="J36" s="6">
        <v>1</v>
      </c>
      <c r="K36" s="6">
        <v>0</v>
      </c>
      <c r="L36" s="6">
        <v>3</v>
      </c>
      <c r="M36" s="6">
        <v>1</v>
      </c>
      <c r="N36" s="6">
        <v>0</v>
      </c>
      <c r="O36" s="6">
        <v>0</v>
      </c>
      <c r="P36" s="6">
        <v>44</v>
      </c>
      <c r="Q36" s="6">
        <v>1</v>
      </c>
      <c r="R36" s="6">
        <v>1</v>
      </c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</row>
    <row r="37" spans="1:53" ht="12.75" x14ac:dyDescent="0.2">
      <c r="A37" s="6">
        <v>36</v>
      </c>
      <c r="B37" s="6">
        <v>58</v>
      </c>
      <c r="C37" s="6">
        <v>1</v>
      </c>
      <c r="D37" s="6">
        <v>0</v>
      </c>
      <c r="E37" s="6">
        <v>0</v>
      </c>
      <c r="F37" s="6">
        <v>0</v>
      </c>
      <c r="G37" s="6">
        <v>1</v>
      </c>
      <c r="H37" s="6">
        <v>1</v>
      </c>
      <c r="I37" s="6">
        <v>3</v>
      </c>
      <c r="J37" s="6">
        <v>1</v>
      </c>
      <c r="K37" s="6">
        <v>0</v>
      </c>
      <c r="L37" s="6">
        <v>3</v>
      </c>
      <c r="M37" s="6">
        <v>0</v>
      </c>
      <c r="N37" s="6">
        <v>1</v>
      </c>
      <c r="O37" s="6">
        <v>1</v>
      </c>
      <c r="P37" s="6">
        <v>14</v>
      </c>
      <c r="Q37" s="6">
        <v>1</v>
      </c>
      <c r="R37" s="6">
        <v>0</v>
      </c>
      <c r="S37" s="10">
        <v>2</v>
      </c>
      <c r="T37" s="10">
        <v>2</v>
      </c>
      <c r="U37" s="10">
        <v>2</v>
      </c>
      <c r="V37" s="10">
        <v>2</v>
      </c>
      <c r="W37" s="10">
        <v>2</v>
      </c>
      <c r="X37" s="10">
        <v>3</v>
      </c>
      <c r="Y37" s="10">
        <v>3</v>
      </c>
      <c r="Z37" s="10">
        <v>3</v>
      </c>
      <c r="AA37" s="10">
        <v>1</v>
      </c>
      <c r="AB37" s="10">
        <v>1</v>
      </c>
      <c r="AC37" s="10">
        <v>2</v>
      </c>
      <c r="AD37" s="10">
        <v>3</v>
      </c>
      <c r="AE37" s="10">
        <v>1</v>
      </c>
      <c r="AF37" s="10">
        <v>1</v>
      </c>
      <c r="AG37" s="10">
        <v>4</v>
      </c>
      <c r="AH37" s="10">
        <v>2</v>
      </c>
      <c r="AI37" s="10">
        <v>2</v>
      </c>
      <c r="AJ37" s="10">
        <v>2</v>
      </c>
      <c r="AK37" s="10">
        <v>1</v>
      </c>
      <c r="AL37" s="10">
        <v>2</v>
      </c>
      <c r="AM37" s="10">
        <v>1</v>
      </c>
      <c r="AN37" s="10">
        <v>2</v>
      </c>
      <c r="AO37" s="10">
        <v>2</v>
      </c>
      <c r="AP37" s="10">
        <v>1</v>
      </c>
      <c r="AQ37" s="10">
        <v>2</v>
      </c>
      <c r="AR37" s="10">
        <v>1</v>
      </c>
      <c r="AS37" s="10">
        <v>1</v>
      </c>
      <c r="AT37" s="10">
        <v>1</v>
      </c>
      <c r="AU37" s="10">
        <v>1</v>
      </c>
      <c r="AV37" s="10">
        <v>1</v>
      </c>
      <c r="AW37" s="10">
        <v>1</v>
      </c>
      <c r="AX37" s="10">
        <v>1</v>
      </c>
      <c r="AY37" s="10">
        <v>1</v>
      </c>
      <c r="AZ37" s="10">
        <v>2</v>
      </c>
      <c r="BA37" s="10">
        <v>1</v>
      </c>
    </row>
    <row r="38" spans="1:53" ht="12.75" x14ac:dyDescent="0.2">
      <c r="A38" s="6">
        <v>37</v>
      </c>
      <c r="B38" s="6">
        <v>44</v>
      </c>
      <c r="C38" s="6">
        <v>1</v>
      </c>
      <c r="D38" s="6">
        <v>0</v>
      </c>
      <c r="E38" s="6">
        <v>0</v>
      </c>
      <c r="F38" s="6">
        <v>1</v>
      </c>
      <c r="G38" s="6">
        <v>1</v>
      </c>
      <c r="H38" s="6">
        <v>0</v>
      </c>
      <c r="I38" s="6">
        <v>2</v>
      </c>
      <c r="J38" s="6">
        <v>1</v>
      </c>
      <c r="K38" s="6">
        <v>0</v>
      </c>
      <c r="L38" s="6">
        <v>2</v>
      </c>
      <c r="M38" s="6">
        <v>1</v>
      </c>
      <c r="N38" s="6">
        <v>1</v>
      </c>
      <c r="O38" s="6">
        <v>0</v>
      </c>
      <c r="P38" s="6">
        <v>9</v>
      </c>
      <c r="Q38" s="6">
        <v>0</v>
      </c>
      <c r="R38" s="6">
        <v>0</v>
      </c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</row>
    <row r="39" spans="1:53" ht="12.75" x14ac:dyDescent="0.2">
      <c r="A39" s="6">
        <v>38</v>
      </c>
      <c r="B39" s="6">
        <v>65</v>
      </c>
      <c r="C39" s="6">
        <v>1</v>
      </c>
      <c r="D39" s="6">
        <v>0</v>
      </c>
      <c r="E39" s="6">
        <v>1</v>
      </c>
      <c r="F39" s="6">
        <v>1</v>
      </c>
      <c r="G39" s="6">
        <v>3</v>
      </c>
      <c r="H39" s="6">
        <v>1</v>
      </c>
      <c r="I39" s="6">
        <v>3</v>
      </c>
      <c r="J39" s="6">
        <v>1</v>
      </c>
      <c r="K39" s="6">
        <v>0</v>
      </c>
      <c r="L39" s="6">
        <v>2</v>
      </c>
      <c r="M39" s="6">
        <v>1</v>
      </c>
      <c r="N39" s="6">
        <v>0</v>
      </c>
      <c r="O39" s="6">
        <v>0</v>
      </c>
      <c r="P39" s="6">
        <v>14</v>
      </c>
      <c r="Q39" s="6">
        <v>1</v>
      </c>
      <c r="R39" s="6">
        <v>0</v>
      </c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</row>
    <row r="40" spans="1:53" ht="12.75" x14ac:dyDescent="0.2">
      <c r="A40" s="6">
        <v>39</v>
      </c>
      <c r="B40" s="6">
        <v>58</v>
      </c>
      <c r="C40" s="6">
        <v>1</v>
      </c>
      <c r="D40" s="6">
        <v>0</v>
      </c>
      <c r="E40" s="6">
        <v>0</v>
      </c>
      <c r="F40" s="6">
        <v>0</v>
      </c>
      <c r="G40" s="6">
        <v>1</v>
      </c>
      <c r="H40" s="6">
        <v>0</v>
      </c>
      <c r="I40" s="6">
        <v>0</v>
      </c>
      <c r="J40" s="6">
        <v>1</v>
      </c>
      <c r="K40" s="6">
        <v>0</v>
      </c>
      <c r="L40" s="6">
        <v>3</v>
      </c>
      <c r="M40" s="6">
        <v>0</v>
      </c>
      <c r="N40" s="6">
        <v>0</v>
      </c>
      <c r="O40" s="6">
        <v>0</v>
      </c>
      <c r="P40" s="6">
        <v>7</v>
      </c>
      <c r="Q40" s="6">
        <v>1</v>
      </c>
      <c r="R40" s="6">
        <v>0</v>
      </c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3" ht="12.75" x14ac:dyDescent="0.2">
      <c r="A41" s="6">
        <v>40</v>
      </c>
      <c r="B41" s="6">
        <v>52</v>
      </c>
      <c r="C41" s="6">
        <v>1</v>
      </c>
      <c r="D41" s="6">
        <v>0</v>
      </c>
      <c r="E41" s="6">
        <v>0</v>
      </c>
      <c r="F41" s="6">
        <v>1</v>
      </c>
      <c r="G41" s="6">
        <v>1</v>
      </c>
      <c r="H41" s="6">
        <v>0</v>
      </c>
      <c r="I41" s="6">
        <v>1</v>
      </c>
      <c r="J41" s="6">
        <v>1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24</v>
      </c>
      <c r="Q41" s="6">
        <v>0</v>
      </c>
      <c r="R41" s="6">
        <v>0</v>
      </c>
      <c r="S41" s="10">
        <v>1</v>
      </c>
      <c r="T41" s="10">
        <v>1</v>
      </c>
      <c r="U41" s="10">
        <v>1</v>
      </c>
      <c r="V41" s="10">
        <v>1</v>
      </c>
      <c r="W41" s="10">
        <v>2</v>
      </c>
      <c r="X41" s="10">
        <v>1</v>
      </c>
      <c r="Y41" s="10">
        <v>2</v>
      </c>
      <c r="Z41" s="10">
        <v>1</v>
      </c>
      <c r="AA41" s="10">
        <v>1</v>
      </c>
      <c r="AB41" s="10">
        <v>1</v>
      </c>
      <c r="AC41" s="10">
        <v>2</v>
      </c>
      <c r="AD41" s="10">
        <v>1</v>
      </c>
      <c r="AE41" s="10">
        <v>1</v>
      </c>
      <c r="AF41" s="10">
        <v>1</v>
      </c>
      <c r="AG41" s="10">
        <v>6</v>
      </c>
      <c r="AH41" s="10">
        <v>1</v>
      </c>
      <c r="AI41" s="10">
        <v>1</v>
      </c>
      <c r="AJ41" s="10">
        <v>1</v>
      </c>
      <c r="AK41" s="10">
        <v>1</v>
      </c>
      <c r="AL41" s="10">
        <v>1</v>
      </c>
      <c r="AM41" s="10">
        <v>1</v>
      </c>
      <c r="AN41" s="10">
        <v>1</v>
      </c>
      <c r="AO41" s="10">
        <v>1</v>
      </c>
      <c r="AP41" s="10">
        <v>1</v>
      </c>
      <c r="AQ41" s="10">
        <v>1</v>
      </c>
      <c r="AR41" s="10">
        <v>1</v>
      </c>
      <c r="AS41" s="10">
        <v>1</v>
      </c>
      <c r="AT41" s="10">
        <v>1</v>
      </c>
      <c r="AU41" s="10">
        <v>1</v>
      </c>
      <c r="AV41" s="10">
        <v>1</v>
      </c>
      <c r="AW41" s="10">
        <v>1</v>
      </c>
      <c r="AX41" s="10">
        <v>1</v>
      </c>
      <c r="AY41" s="10">
        <v>1</v>
      </c>
      <c r="AZ41" s="10">
        <v>1</v>
      </c>
      <c r="BA41" s="10">
        <v>1</v>
      </c>
    </row>
    <row r="42" spans="1:53" ht="12.75" x14ac:dyDescent="0.2">
      <c r="A42" s="6">
        <v>41</v>
      </c>
      <c r="B42" s="6">
        <v>46</v>
      </c>
      <c r="C42" s="6">
        <v>0</v>
      </c>
      <c r="D42" s="6">
        <v>0</v>
      </c>
      <c r="E42" s="6">
        <v>1</v>
      </c>
      <c r="F42" s="6">
        <v>1</v>
      </c>
      <c r="G42" s="6">
        <v>1</v>
      </c>
      <c r="H42" s="6">
        <v>0</v>
      </c>
      <c r="I42" s="6">
        <v>4</v>
      </c>
      <c r="J42" s="6">
        <v>6</v>
      </c>
      <c r="K42" s="6">
        <v>0</v>
      </c>
      <c r="L42" s="6">
        <v>4</v>
      </c>
      <c r="M42" s="6">
        <v>0</v>
      </c>
      <c r="N42" s="6">
        <v>1</v>
      </c>
      <c r="O42" s="6">
        <v>1</v>
      </c>
      <c r="P42" s="6">
        <v>69</v>
      </c>
      <c r="Q42" s="6">
        <v>1</v>
      </c>
      <c r="R42" s="6">
        <v>0</v>
      </c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</row>
    <row r="43" spans="1:53" ht="12.75" x14ac:dyDescent="0.2">
      <c r="A43" s="6">
        <v>42</v>
      </c>
      <c r="B43" s="6">
        <v>51</v>
      </c>
      <c r="C43" s="6">
        <v>1</v>
      </c>
      <c r="D43" s="6">
        <v>0</v>
      </c>
      <c r="E43" s="6">
        <v>0</v>
      </c>
      <c r="F43" s="6">
        <v>1</v>
      </c>
      <c r="G43" s="6">
        <v>1</v>
      </c>
      <c r="H43" s="6">
        <v>0</v>
      </c>
      <c r="I43" s="6">
        <v>0</v>
      </c>
      <c r="J43" s="6">
        <v>1</v>
      </c>
      <c r="K43" s="6">
        <v>0</v>
      </c>
      <c r="L43" s="6">
        <v>4</v>
      </c>
      <c r="M43" s="6">
        <v>0</v>
      </c>
      <c r="N43" s="6">
        <v>0</v>
      </c>
      <c r="O43" s="6">
        <v>0</v>
      </c>
      <c r="P43" s="6">
        <v>6</v>
      </c>
      <c r="Q43" s="6">
        <v>1</v>
      </c>
      <c r="R43" s="6">
        <v>0</v>
      </c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</row>
    <row r="44" spans="1:53" ht="12.75" x14ac:dyDescent="0.2">
      <c r="A44" s="6">
        <v>43</v>
      </c>
      <c r="B44" s="6">
        <v>59</v>
      </c>
      <c r="C44" s="6">
        <v>0</v>
      </c>
      <c r="D44" s="6">
        <v>1</v>
      </c>
      <c r="E44" s="6">
        <v>0</v>
      </c>
      <c r="F44" s="6">
        <v>1</v>
      </c>
      <c r="G44" s="6">
        <v>1</v>
      </c>
      <c r="H44" s="6">
        <v>2</v>
      </c>
      <c r="I44" s="6">
        <v>0</v>
      </c>
      <c r="J44" s="6">
        <v>0</v>
      </c>
      <c r="K44" s="6">
        <v>0</v>
      </c>
      <c r="L44" s="6">
        <v>3</v>
      </c>
      <c r="M44" s="6">
        <v>0</v>
      </c>
      <c r="N44" s="6">
        <v>0</v>
      </c>
      <c r="O44" s="6">
        <v>0</v>
      </c>
      <c r="P44" s="6">
        <v>65</v>
      </c>
      <c r="Q44" s="6">
        <v>0</v>
      </c>
      <c r="R44" s="6">
        <v>0</v>
      </c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</row>
    <row r="45" spans="1:53" ht="12.75" x14ac:dyDescent="0.2">
      <c r="A45" s="6">
        <v>44</v>
      </c>
      <c r="B45" s="6">
        <v>61</v>
      </c>
      <c r="C45" s="6">
        <v>1</v>
      </c>
      <c r="D45" s="6">
        <v>0</v>
      </c>
      <c r="E45" s="6">
        <v>1</v>
      </c>
      <c r="F45" s="6">
        <v>1</v>
      </c>
      <c r="G45" s="6">
        <v>1</v>
      </c>
      <c r="H45" s="6">
        <v>0</v>
      </c>
      <c r="I45" s="6">
        <v>2</v>
      </c>
      <c r="J45" s="6">
        <v>7</v>
      </c>
      <c r="K45" s="6">
        <v>0</v>
      </c>
      <c r="L45" s="6">
        <v>2</v>
      </c>
      <c r="M45" s="6">
        <v>0</v>
      </c>
      <c r="N45" s="6">
        <v>0</v>
      </c>
      <c r="O45" s="6">
        <v>0</v>
      </c>
      <c r="P45" s="6">
        <v>8</v>
      </c>
      <c r="Q45" s="6">
        <v>1</v>
      </c>
      <c r="R45" s="6">
        <v>0</v>
      </c>
      <c r="S45" s="10">
        <v>4</v>
      </c>
      <c r="T45" s="10">
        <v>4</v>
      </c>
      <c r="U45" s="10">
        <v>4</v>
      </c>
      <c r="V45" s="10">
        <v>2</v>
      </c>
      <c r="W45" s="10">
        <v>3</v>
      </c>
      <c r="X45" s="10">
        <v>3</v>
      </c>
      <c r="Y45" s="10">
        <v>2</v>
      </c>
      <c r="Z45" s="10">
        <v>2</v>
      </c>
      <c r="AA45" s="10">
        <v>2</v>
      </c>
      <c r="AB45" s="10">
        <v>1</v>
      </c>
      <c r="AC45" s="10">
        <v>2</v>
      </c>
      <c r="AD45" s="10">
        <v>2</v>
      </c>
      <c r="AE45" s="10">
        <v>2</v>
      </c>
      <c r="AF45" s="10">
        <v>1</v>
      </c>
      <c r="AG45" s="10">
        <v>3</v>
      </c>
      <c r="AH45" s="10">
        <v>3</v>
      </c>
      <c r="AI45" s="10">
        <v>2</v>
      </c>
      <c r="AJ45" s="10">
        <v>2</v>
      </c>
      <c r="AK45" s="10">
        <v>1</v>
      </c>
      <c r="AL45" s="10">
        <v>1</v>
      </c>
      <c r="AM45" s="10">
        <v>1</v>
      </c>
      <c r="AN45" s="10">
        <v>1</v>
      </c>
      <c r="AO45" s="10">
        <v>1</v>
      </c>
      <c r="AP45" s="10">
        <v>1</v>
      </c>
      <c r="AQ45" s="10">
        <v>3</v>
      </c>
      <c r="AR45" s="10">
        <v>1</v>
      </c>
      <c r="AS45" s="10">
        <v>1</v>
      </c>
      <c r="AT45" s="10">
        <v>1</v>
      </c>
      <c r="AU45" s="10">
        <v>2</v>
      </c>
      <c r="AV45" s="10">
        <v>2</v>
      </c>
      <c r="AW45" s="10">
        <v>1</v>
      </c>
      <c r="AX45" s="10">
        <v>1</v>
      </c>
      <c r="AY45" s="10">
        <v>2</v>
      </c>
      <c r="AZ45" s="10">
        <v>3</v>
      </c>
      <c r="BA45" s="10">
        <v>3</v>
      </c>
    </row>
    <row r="46" spans="1:53" ht="12.75" x14ac:dyDescent="0.2">
      <c r="A46" s="6">
        <v>45</v>
      </c>
      <c r="B46" s="6">
        <v>67</v>
      </c>
      <c r="C46" s="6">
        <v>0</v>
      </c>
      <c r="D46" s="6">
        <v>0</v>
      </c>
      <c r="E46" s="6">
        <v>0</v>
      </c>
      <c r="F46" s="6">
        <v>1</v>
      </c>
      <c r="G46" s="6">
        <v>1</v>
      </c>
      <c r="H46" s="6">
        <v>0</v>
      </c>
      <c r="I46" s="6">
        <v>4</v>
      </c>
      <c r="J46" s="6">
        <v>9</v>
      </c>
      <c r="K46" s="6">
        <v>0</v>
      </c>
      <c r="L46" s="6">
        <v>3</v>
      </c>
      <c r="M46" s="6">
        <v>0</v>
      </c>
      <c r="N46" s="6">
        <v>1</v>
      </c>
      <c r="O46" s="6">
        <v>1</v>
      </c>
      <c r="P46" s="6">
        <v>21</v>
      </c>
      <c r="Q46" s="6">
        <v>1</v>
      </c>
      <c r="R46" s="6">
        <v>0</v>
      </c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</row>
    <row r="47" spans="1:53" ht="12.75" x14ac:dyDescent="0.2">
      <c r="A47" s="6">
        <v>46</v>
      </c>
      <c r="B47" s="6">
        <v>49</v>
      </c>
      <c r="C47" s="6">
        <v>1</v>
      </c>
      <c r="D47" s="6">
        <v>0</v>
      </c>
      <c r="E47" s="6">
        <v>0</v>
      </c>
      <c r="F47" s="6">
        <v>1</v>
      </c>
      <c r="G47" s="6">
        <v>1</v>
      </c>
      <c r="H47" s="6">
        <v>0</v>
      </c>
      <c r="I47" s="6">
        <v>4</v>
      </c>
      <c r="J47" s="6">
        <v>1</v>
      </c>
      <c r="K47" s="6">
        <v>0</v>
      </c>
      <c r="L47" s="6">
        <v>3</v>
      </c>
      <c r="M47" s="6">
        <v>0</v>
      </c>
      <c r="N47" s="6">
        <v>1</v>
      </c>
      <c r="O47" s="6">
        <v>1</v>
      </c>
      <c r="P47" s="6">
        <v>21</v>
      </c>
      <c r="Q47" s="6">
        <v>1</v>
      </c>
      <c r="R47" s="6">
        <v>0</v>
      </c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</row>
    <row r="48" spans="1:53" ht="12.75" x14ac:dyDescent="0.2">
      <c r="A48" s="6">
        <v>47</v>
      </c>
      <c r="B48" s="6">
        <v>45</v>
      </c>
      <c r="C48" s="6">
        <v>1</v>
      </c>
      <c r="D48" s="6">
        <v>0</v>
      </c>
      <c r="E48" s="6">
        <v>0</v>
      </c>
      <c r="F48" s="6">
        <v>1</v>
      </c>
      <c r="G48" s="6">
        <v>1</v>
      </c>
      <c r="H48" s="6">
        <v>0</v>
      </c>
      <c r="I48" s="6">
        <v>0</v>
      </c>
      <c r="J48" s="6">
        <v>1</v>
      </c>
      <c r="K48" s="6">
        <v>0</v>
      </c>
      <c r="L48" s="6">
        <v>4</v>
      </c>
      <c r="M48" s="6">
        <v>1</v>
      </c>
      <c r="N48" s="6">
        <v>1</v>
      </c>
      <c r="O48" s="6">
        <v>1</v>
      </c>
      <c r="P48" s="6">
        <v>30</v>
      </c>
      <c r="Q48" s="6">
        <v>1</v>
      </c>
      <c r="R48" s="6">
        <v>0</v>
      </c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</row>
    <row r="49" spans="1:53" ht="12.75" x14ac:dyDescent="0.2">
      <c r="A49" s="6">
        <v>48</v>
      </c>
      <c r="B49" s="6">
        <v>37</v>
      </c>
      <c r="C49" s="6">
        <v>1</v>
      </c>
      <c r="D49" s="6">
        <v>0</v>
      </c>
      <c r="E49" s="6">
        <v>0</v>
      </c>
      <c r="F49" s="6">
        <v>1</v>
      </c>
      <c r="G49" s="6">
        <v>1</v>
      </c>
      <c r="H49" s="6">
        <v>0</v>
      </c>
      <c r="I49" s="6">
        <v>1</v>
      </c>
      <c r="J49" s="6">
        <v>1</v>
      </c>
      <c r="K49" s="6">
        <v>0</v>
      </c>
      <c r="L49" s="6">
        <v>4</v>
      </c>
      <c r="M49" s="6">
        <v>1</v>
      </c>
      <c r="N49" s="6">
        <v>1</v>
      </c>
      <c r="O49" s="6">
        <v>1</v>
      </c>
      <c r="P49" s="6">
        <v>171</v>
      </c>
      <c r="Q49" s="6">
        <v>0</v>
      </c>
      <c r="R49" s="6">
        <v>0</v>
      </c>
      <c r="S49" s="10">
        <v>2</v>
      </c>
      <c r="T49" s="10">
        <v>1</v>
      </c>
      <c r="U49" s="10">
        <v>2</v>
      </c>
      <c r="V49" s="10">
        <v>1</v>
      </c>
      <c r="W49" s="10">
        <v>2</v>
      </c>
      <c r="X49" s="10">
        <v>2</v>
      </c>
      <c r="Y49" s="10">
        <v>2</v>
      </c>
      <c r="Z49" s="10">
        <v>2</v>
      </c>
      <c r="AA49" s="10">
        <v>1</v>
      </c>
      <c r="AB49" s="10">
        <v>1</v>
      </c>
      <c r="AC49" s="10">
        <v>2</v>
      </c>
      <c r="AD49" s="10">
        <v>2</v>
      </c>
      <c r="AE49" s="10">
        <v>1</v>
      </c>
      <c r="AF49" s="10">
        <v>1</v>
      </c>
      <c r="AG49" s="10">
        <v>5</v>
      </c>
      <c r="AH49" s="10">
        <v>2</v>
      </c>
      <c r="AI49" s="10">
        <v>2</v>
      </c>
      <c r="AJ49" s="10">
        <v>2</v>
      </c>
      <c r="AK49" s="10">
        <v>1</v>
      </c>
      <c r="AL49" s="10">
        <v>1</v>
      </c>
      <c r="AM49" s="10">
        <v>1</v>
      </c>
      <c r="AN49" s="10">
        <v>1</v>
      </c>
      <c r="AO49" s="10">
        <v>1</v>
      </c>
      <c r="AP49" s="10">
        <v>1</v>
      </c>
      <c r="AQ49" s="10">
        <v>2</v>
      </c>
      <c r="AR49" s="10">
        <v>1</v>
      </c>
      <c r="AS49" s="10">
        <v>1</v>
      </c>
      <c r="AT49" s="10">
        <v>1</v>
      </c>
      <c r="AU49" s="10">
        <v>1</v>
      </c>
      <c r="AV49" s="10">
        <v>2</v>
      </c>
      <c r="AW49" s="10">
        <v>1</v>
      </c>
      <c r="AX49" s="10">
        <v>1</v>
      </c>
      <c r="AY49" s="10">
        <v>1</v>
      </c>
      <c r="AZ49" s="10">
        <v>2</v>
      </c>
      <c r="BA49" s="10">
        <v>1</v>
      </c>
    </row>
    <row r="50" spans="1:53" ht="12.75" x14ac:dyDescent="0.2">
      <c r="A50" s="6">
        <v>49</v>
      </c>
      <c r="B50" s="6">
        <v>47</v>
      </c>
      <c r="C50" s="6">
        <v>1</v>
      </c>
      <c r="D50" s="6">
        <v>0</v>
      </c>
      <c r="E50" s="6">
        <v>0</v>
      </c>
      <c r="F50" s="6">
        <v>1</v>
      </c>
      <c r="G50" s="6">
        <v>0</v>
      </c>
      <c r="H50" s="6">
        <v>0</v>
      </c>
      <c r="I50" s="6">
        <v>0</v>
      </c>
      <c r="J50" s="6">
        <v>1</v>
      </c>
      <c r="K50" s="6">
        <v>0</v>
      </c>
      <c r="L50" s="6">
        <v>0</v>
      </c>
      <c r="M50" s="6">
        <v>0</v>
      </c>
      <c r="N50" s="6">
        <v>1</v>
      </c>
      <c r="O50" s="6">
        <v>1</v>
      </c>
      <c r="P50" s="6">
        <v>7</v>
      </c>
      <c r="Q50" s="6">
        <v>1</v>
      </c>
      <c r="R50" s="6">
        <v>0</v>
      </c>
      <c r="S50" s="10">
        <v>1</v>
      </c>
      <c r="T50" s="10">
        <v>1</v>
      </c>
      <c r="U50" s="10">
        <v>1</v>
      </c>
      <c r="V50" s="10">
        <v>1</v>
      </c>
      <c r="W50" s="10">
        <v>1</v>
      </c>
      <c r="X50" s="10">
        <v>2</v>
      </c>
      <c r="Y50" s="10">
        <v>1</v>
      </c>
      <c r="Z50" s="10">
        <v>1</v>
      </c>
      <c r="AA50" s="10">
        <v>1</v>
      </c>
      <c r="AB50" s="10">
        <v>1</v>
      </c>
      <c r="AC50" s="10">
        <v>2</v>
      </c>
      <c r="AD50" s="10">
        <v>1</v>
      </c>
      <c r="AE50" s="10">
        <v>1</v>
      </c>
      <c r="AF50" s="10">
        <v>1</v>
      </c>
      <c r="AG50" s="10">
        <v>5</v>
      </c>
      <c r="AH50" s="10">
        <v>1</v>
      </c>
      <c r="AI50" s="10">
        <v>2</v>
      </c>
      <c r="AJ50" s="10">
        <v>2</v>
      </c>
      <c r="AK50" s="10">
        <v>1</v>
      </c>
      <c r="AL50" s="10">
        <v>2</v>
      </c>
      <c r="AM50" s="10">
        <v>1</v>
      </c>
      <c r="AN50" s="10">
        <v>1</v>
      </c>
      <c r="AO50" s="10">
        <v>1</v>
      </c>
      <c r="AP50" s="10">
        <v>1</v>
      </c>
      <c r="AQ50" s="10">
        <v>1</v>
      </c>
      <c r="AR50" s="10">
        <v>1</v>
      </c>
      <c r="AS50" s="10">
        <v>1</v>
      </c>
      <c r="AT50" s="10">
        <v>1</v>
      </c>
      <c r="AU50" s="10">
        <v>2</v>
      </c>
      <c r="AV50" s="10">
        <v>1</v>
      </c>
      <c r="AW50" s="10">
        <v>1</v>
      </c>
      <c r="AX50" s="10">
        <v>1</v>
      </c>
      <c r="AY50" s="10">
        <v>1</v>
      </c>
      <c r="AZ50" s="10">
        <v>1</v>
      </c>
      <c r="BA50" s="10">
        <v>1</v>
      </c>
    </row>
    <row r="51" spans="1:53" ht="12.75" x14ac:dyDescent="0.2">
      <c r="A51" s="6">
        <v>50</v>
      </c>
      <c r="B51" s="6">
        <v>55</v>
      </c>
      <c r="C51" s="6">
        <v>1</v>
      </c>
      <c r="D51" s="6">
        <v>0</v>
      </c>
      <c r="E51" s="6">
        <v>0</v>
      </c>
      <c r="F51" s="6">
        <v>0</v>
      </c>
      <c r="G51" s="6">
        <v>3</v>
      </c>
      <c r="H51" s="6">
        <v>0</v>
      </c>
      <c r="I51" s="6">
        <v>0</v>
      </c>
      <c r="J51" s="6">
        <v>1</v>
      </c>
      <c r="K51" s="6">
        <v>0</v>
      </c>
      <c r="L51" s="6">
        <v>4</v>
      </c>
      <c r="M51" s="6">
        <v>1</v>
      </c>
      <c r="N51" s="6">
        <v>0</v>
      </c>
      <c r="O51" s="6">
        <v>0</v>
      </c>
      <c r="P51" s="6">
        <v>9</v>
      </c>
      <c r="Q51" s="6">
        <v>1</v>
      </c>
      <c r="R51" s="6">
        <v>0</v>
      </c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53" ht="12.75" x14ac:dyDescent="0.2">
      <c r="A52" s="6">
        <v>51</v>
      </c>
      <c r="B52" s="6">
        <v>51</v>
      </c>
      <c r="C52" s="6">
        <v>1</v>
      </c>
      <c r="D52" s="6">
        <v>0</v>
      </c>
      <c r="E52" s="6">
        <v>0</v>
      </c>
      <c r="F52" s="6">
        <v>1</v>
      </c>
      <c r="G52" s="6">
        <v>1</v>
      </c>
      <c r="H52" s="6">
        <v>0</v>
      </c>
      <c r="I52" s="6">
        <v>0</v>
      </c>
      <c r="J52" s="6">
        <v>1</v>
      </c>
      <c r="K52" s="6">
        <v>0</v>
      </c>
      <c r="L52" s="6">
        <v>0</v>
      </c>
      <c r="M52" s="6">
        <v>1</v>
      </c>
      <c r="N52" s="6">
        <v>0</v>
      </c>
      <c r="O52" s="6">
        <v>0</v>
      </c>
      <c r="P52" s="6">
        <v>21</v>
      </c>
      <c r="Q52" s="6">
        <v>1</v>
      </c>
      <c r="R52" s="6">
        <v>0</v>
      </c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53" ht="12.75" x14ac:dyDescent="0.2">
      <c r="A53" s="6">
        <v>52</v>
      </c>
      <c r="B53" s="6">
        <v>34</v>
      </c>
      <c r="C53" s="6">
        <v>1</v>
      </c>
      <c r="D53" s="6">
        <v>0</v>
      </c>
      <c r="E53" s="6">
        <v>0</v>
      </c>
      <c r="F53" s="6">
        <v>1</v>
      </c>
      <c r="G53" s="6">
        <v>0</v>
      </c>
      <c r="H53" s="6">
        <v>0</v>
      </c>
      <c r="I53" s="6">
        <v>0</v>
      </c>
      <c r="J53" s="6">
        <v>7</v>
      </c>
      <c r="K53" s="6">
        <v>0</v>
      </c>
      <c r="L53" s="6">
        <v>4</v>
      </c>
      <c r="M53" s="6">
        <v>0</v>
      </c>
      <c r="N53" s="6">
        <v>1</v>
      </c>
      <c r="O53" s="6">
        <v>1</v>
      </c>
      <c r="P53" s="6">
        <v>37</v>
      </c>
      <c r="Q53" s="6">
        <v>0</v>
      </c>
      <c r="R53" s="6">
        <v>0</v>
      </c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53" ht="12.75" x14ac:dyDescent="0.2">
      <c r="A54" s="16" t="s">
        <v>53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10">
        <f>(S4+S5+S6+S8+S10+S11+S16+S17+S22+S26+S27+S30+S33+S34+S35+S41+S45+S37+S49+S50)/20</f>
        <v>1.8</v>
      </c>
      <c r="T54" s="10">
        <f t="shared" ref="T54:BA54" si="0">(T4+T5+T6+T8+T10+T11+T16+T17+T22+T26+T27+T30+T33+T34+T35+T41+T45+T37+T49+T50)/20</f>
        <v>1.8</v>
      </c>
      <c r="U54" s="10">
        <f t="shared" si="0"/>
        <v>1.8</v>
      </c>
      <c r="V54" s="10">
        <f t="shared" si="0"/>
        <v>1.2</v>
      </c>
      <c r="W54" s="10">
        <f t="shared" si="0"/>
        <v>1.85</v>
      </c>
      <c r="X54" s="10">
        <f t="shared" si="0"/>
        <v>2.0499999999999998</v>
      </c>
      <c r="Y54" s="10">
        <f t="shared" si="0"/>
        <v>1.85</v>
      </c>
      <c r="Z54" s="10">
        <f t="shared" si="0"/>
        <v>1.7</v>
      </c>
      <c r="AA54" s="10">
        <f t="shared" si="0"/>
        <v>1.3</v>
      </c>
      <c r="AB54" s="10">
        <f t="shared" si="0"/>
        <v>1.05</v>
      </c>
      <c r="AC54" s="10">
        <f t="shared" si="0"/>
        <v>1.7</v>
      </c>
      <c r="AD54" s="10">
        <f t="shared" si="0"/>
        <v>1.95</v>
      </c>
      <c r="AE54" s="10">
        <f t="shared" si="0"/>
        <v>1.25</v>
      </c>
      <c r="AF54" s="10">
        <f t="shared" si="0"/>
        <v>1.05</v>
      </c>
      <c r="AG54" s="51">
        <f t="shared" si="0"/>
        <v>4.55</v>
      </c>
      <c r="AH54" s="10">
        <f t="shared" si="0"/>
        <v>1.7</v>
      </c>
      <c r="AI54" s="10">
        <f t="shared" si="0"/>
        <v>1.9</v>
      </c>
      <c r="AJ54" s="10">
        <f t="shared" si="0"/>
        <v>1.8</v>
      </c>
      <c r="AK54" s="10">
        <f t="shared" si="0"/>
        <v>1.35</v>
      </c>
      <c r="AL54" s="10">
        <f t="shared" si="0"/>
        <v>1.35</v>
      </c>
      <c r="AM54" s="10">
        <f t="shared" si="0"/>
        <v>1.3</v>
      </c>
      <c r="AN54" s="10">
        <f t="shared" si="0"/>
        <v>1.4</v>
      </c>
      <c r="AO54" s="10">
        <f t="shared" si="0"/>
        <v>1.4</v>
      </c>
      <c r="AP54" s="10">
        <f t="shared" si="0"/>
        <v>1.1000000000000001</v>
      </c>
      <c r="AQ54" s="10">
        <f t="shared" si="0"/>
        <v>1.65</v>
      </c>
      <c r="AR54" s="10">
        <f t="shared" si="0"/>
        <v>1.1499999999999999</v>
      </c>
      <c r="AS54" s="10">
        <f t="shared" si="0"/>
        <v>1</v>
      </c>
      <c r="AT54" s="10">
        <f t="shared" si="0"/>
        <v>1.05</v>
      </c>
      <c r="AU54" s="10">
        <f t="shared" si="0"/>
        <v>1.1499999999999999</v>
      </c>
      <c r="AV54" s="10">
        <f t="shared" si="0"/>
        <v>1.4</v>
      </c>
      <c r="AW54" s="10">
        <f t="shared" si="0"/>
        <v>1</v>
      </c>
      <c r="AX54" s="10">
        <f t="shared" si="0"/>
        <v>1.05</v>
      </c>
      <c r="AY54" s="10">
        <f t="shared" si="0"/>
        <v>1.25</v>
      </c>
      <c r="AZ54" s="10">
        <f t="shared" si="0"/>
        <v>1.6</v>
      </c>
      <c r="BA54" s="10">
        <f t="shared" si="0"/>
        <v>1.25</v>
      </c>
    </row>
    <row r="55" spans="1:53" ht="12.75" x14ac:dyDescent="0.2">
      <c r="A55" s="16" t="s">
        <v>54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10">
        <f>(1-(S54-1)/3)*100</f>
        <v>73.333333333333343</v>
      </c>
      <c r="T55" s="10">
        <f t="shared" ref="T55:BA55" si="1">(1-(T54-1)/3)*100</f>
        <v>73.333333333333343</v>
      </c>
      <c r="U55" s="10">
        <f t="shared" si="1"/>
        <v>73.333333333333343</v>
      </c>
      <c r="V55" s="10">
        <f t="shared" si="1"/>
        <v>93.333333333333329</v>
      </c>
      <c r="W55" s="10">
        <f t="shared" si="1"/>
        <v>71.666666666666657</v>
      </c>
      <c r="X55" s="10">
        <f t="shared" si="1"/>
        <v>65.000000000000014</v>
      </c>
      <c r="Y55" s="10">
        <f t="shared" si="1"/>
        <v>71.666666666666657</v>
      </c>
      <c r="Z55" s="10">
        <f t="shared" si="1"/>
        <v>76.666666666666671</v>
      </c>
      <c r="AA55" s="10">
        <f t="shared" si="1"/>
        <v>90</v>
      </c>
      <c r="AB55" s="10">
        <f t="shared" si="1"/>
        <v>98.333333333333329</v>
      </c>
      <c r="AC55" s="10">
        <f t="shared" si="1"/>
        <v>76.666666666666671</v>
      </c>
      <c r="AD55" s="10">
        <f t="shared" si="1"/>
        <v>68.333333333333329</v>
      </c>
      <c r="AE55" s="10">
        <f t="shared" si="1"/>
        <v>91.666666666666657</v>
      </c>
      <c r="AF55" s="10">
        <f t="shared" si="1"/>
        <v>98.333333333333329</v>
      </c>
      <c r="AG55" s="51">
        <f>(1-(AG54-1)/6)*100</f>
        <v>40.833333333333336</v>
      </c>
      <c r="AH55" s="10">
        <f t="shared" si="1"/>
        <v>76.666666666666671</v>
      </c>
      <c r="AI55" s="10">
        <f t="shared" si="1"/>
        <v>70</v>
      </c>
      <c r="AJ55" s="10">
        <f t="shared" si="1"/>
        <v>73.333333333333343</v>
      </c>
      <c r="AK55" s="10">
        <f t="shared" si="1"/>
        <v>88.333333333333329</v>
      </c>
      <c r="AL55" s="10">
        <f t="shared" si="1"/>
        <v>88.333333333333329</v>
      </c>
      <c r="AM55" s="10">
        <f t="shared" si="1"/>
        <v>90</v>
      </c>
      <c r="AN55" s="10">
        <f t="shared" si="1"/>
        <v>86.666666666666671</v>
      </c>
      <c r="AO55" s="10">
        <f t="shared" si="1"/>
        <v>86.666666666666671</v>
      </c>
      <c r="AP55" s="10">
        <f t="shared" si="1"/>
        <v>96.666666666666671</v>
      </c>
      <c r="AQ55" s="10">
        <f t="shared" si="1"/>
        <v>78.333333333333329</v>
      </c>
      <c r="AR55" s="10">
        <f t="shared" si="1"/>
        <v>95</v>
      </c>
      <c r="AS55" s="10">
        <f t="shared" si="1"/>
        <v>100</v>
      </c>
      <c r="AT55" s="10">
        <f t="shared" si="1"/>
        <v>98.333333333333329</v>
      </c>
      <c r="AU55" s="10">
        <f t="shared" si="1"/>
        <v>95</v>
      </c>
      <c r="AV55" s="10">
        <f t="shared" si="1"/>
        <v>86.666666666666671</v>
      </c>
      <c r="AW55" s="10">
        <f t="shared" si="1"/>
        <v>100</v>
      </c>
      <c r="AX55" s="10">
        <f t="shared" si="1"/>
        <v>98.333333333333329</v>
      </c>
      <c r="AY55" s="10">
        <f t="shared" si="1"/>
        <v>91.666666666666657</v>
      </c>
      <c r="AZ55" s="10">
        <f t="shared" si="1"/>
        <v>80</v>
      </c>
      <c r="BA55" s="10">
        <f t="shared" si="1"/>
        <v>91.666666666666657</v>
      </c>
    </row>
    <row r="56" spans="1:53" ht="12.75" x14ac:dyDescent="0.2">
      <c r="A56" s="16" t="s">
        <v>55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10">
        <f>((S54-1)/3)*100</f>
        <v>26.666666666666668</v>
      </c>
      <c r="T56" s="10">
        <f t="shared" ref="T56:BA56" si="2">((T54-1)/3)*100</f>
        <v>26.666666666666668</v>
      </c>
      <c r="U56" s="10">
        <f t="shared" si="2"/>
        <v>26.666666666666668</v>
      </c>
      <c r="V56" s="10">
        <f t="shared" si="2"/>
        <v>6.6666666666666652</v>
      </c>
      <c r="W56" s="10">
        <f t="shared" si="2"/>
        <v>28.333333333333339</v>
      </c>
      <c r="X56" s="10">
        <f t="shared" si="2"/>
        <v>34.999999999999993</v>
      </c>
      <c r="Y56" s="10">
        <f t="shared" si="2"/>
        <v>28.333333333333339</v>
      </c>
      <c r="Z56" s="10">
        <f t="shared" si="2"/>
        <v>23.333333333333332</v>
      </c>
      <c r="AA56" s="10">
        <f t="shared" si="2"/>
        <v>10.000000000000002</v>
      </c>
      <c r="AB56" s="10">
        <f t="shared" si="2"/>
        <v>1.6666666666666681</v>
      </c>
      <c r="AC56" s="10">
        <f t="shared" si="2"/>
        <v>23.333333333333332</v>
      </c>
      <c r="AD56" s="10">
        <f t="shared" si="2"/>
        <v>31.666666666666664</v>
      </c>
      <c r="AE56" s="10">
        <f t="shared" si="2"/>
        <v>8.3333333333333321</v>
      </c>
      <c r="AF56" s="10">
        <f t="shared" si="2"/>
        <v>1.6666666666666681</v>
      </c>
      <c r="AG56" s="51">
        <f>((AG54-1)/6)*100</f>
        <v>59.166666666666664</v>
      </c>
      <c r="AH56" s="10">
        <f t="shared" si="2"/>
        <v>23.333333333333332</v>
      </c>
      <c r="AI56" s="10">
        <f t="shared" si="2"/>
        <v>30</v>
      </c>
      <c r="AJ56" s="10">
        <f t="shared" si="2"/>
        <v>26.666666666666668</v>
      </c>
      <c r="AK56" s="10">
        <f t="shared" si="2"/>
        <v>11.66666666666667</v>
      </c>
      <c r="AL56" s="10">
        <f t="shared" si="2"/>
        <v>11.66666666666667</v>
      </c>
      <c r="AM56" s="10">
        <f t="shared" si="2"/>
        <v>10.000000000000002</v>
      </c>
      <c r="AN56" s="10">
        <f t="shared" si="2"/>
        <v>13.33333333333333</v>
      </c>
      <c r="AO56" s="10">
        <f t="shared" si="2"/>
        <v>13.33333333333333</v>
      </c>
      <c r="AP56" s="10">
        <f t="shared" si="2"/>
        <v>3.3333333333333361</v>
      </c>
      <c r="AQ56" s="10">
        <f t="shared" si="2"/>
        <v>21.666666666666664</v>
      </c>
      <c r="AR56" s="10">
        <f t="shared" si="2"/>
        <v>4.9999999999999964</v>
      </c>
      <c r="AS56" s="10">
        <f t="shared" si="2"/>
        <v>0</v>
      </c>
      <c r="AT56" s="10">
        <f t="shared" si="2"/>
        <v>1.6666666666666681</v>
      </c>
      <c r="AU56" s="10">
        <f t="shared" si="2"/>
        <v>4.9999999999999964</v>
      </c>
      <c r="AV56" s="10">
        <f t="shared" si="2"/>
        <v>13.33333333333333</v>
      </c>
      <c r="AW56" s="10">
        <f t="shared" si="2"/>
        <v>0</v>
      </c>
      <c r="AX56" s="10">
        <f t="shared" si="2"/>
        <v>1.6666666666666681</v>
      </c>
      <c r="AY56" s="10">
        <f t="shared" si="2"/>
        <v>8.3333333333333321</v>
      </c>
      <c r="AZ56" s="10">
        <f t="shared" si="2"/>
        <v>20.000000000000004</v>
      </c>
      <c r="BA56" s="10">
        <f t="shared" si="2"/>
        <v>8.3333333333333321</v>
      </c>
    </row>
    <row r="57" spans="1:53" ht="12.75" x14ac:dyDescent="0.2">
      <c r="A57" s="16" t="s">
        <v>56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>
        <f>((S54-1)/3)*100</f>
        <v>26.666666666666668</v>
      </c>
      <c r="T57" s="10">
        <f t="shared" ref="T57:BA57" si="3">((T54-1)/3)*100</f>
        <v>26.666666666666668</v>
      </c>
      <c r="U57" s="10">
        <f t="shared" si="3"/>
        <v>26.666666666666668</v>
      </c>
      <c r="V57" s="10">
        <f t="shared" si="3"/>
        <v>6.6666666666666652</v>
      </c>
      <c r="W57" s="10">
        <f t="shared" si="3"/>
        <v>28.333333333333339</v>
      </c>
      <c r="X57" s="10">
        <f t="shared" si="3"/>
        <v>34.999999999999993</v>
      </c>
      <c r="Y57" s="10">
        <f t="shared" si="3"/>
        <v>28.333333333333339</v>
      </c>
      <c r="Z57" s="10">
        <f t="shared" si="3"/>
        <v>23.333333333333332</v>
      </c>
      <c r="AA57" s="10">
        <f t="shared" si="3"/>
        <v>10.000000000000002</v>
      </c>
      <c r="AB57" s="10">
        <f t="shared" si="3"/>
        <v>1.6666666666666681</v>
      </c>
      <c r="AC57" s="10">
        <f t="shared" si="3"/>
        <v>23.333333333333332</v>
      </c>
      <c r="AD57" s="10">
        <f t="shared" si="3"/>
        <v>31.666666666666664</v>
      </c>
      <c r="AE57" s="10">
        <f t="shared" si="3"/>
        <v>8.3333333333333321</v>
      </c>
      <c r="AF57" s="10">
        <f t="shared" si="3"/>
        <v>1.6666666666666681</v>
      </c>
      <c r="AG57" s="51">
        <f>((AG54-1)/6)*100</f>
        <v>59.166666666666664</v>
      </c>
      <c r="AH57" s="10">
        <f t="shared" si="3"/>
        <v>23.333333333333332</v>
      </c>
      <c r="AI57" s="10">
        <f t="shared" si="3"/>
        <v>30</v>
      </c>
      <c r="AJ57" s="10">
        <f t="shared" si="3"/>
        <v>26.666666666666668</v>
      </c>
      <c r="AK57" s="10">
        <f t="shared" si="3"/>
        <v>11.66666666666667</v>
      </c>
      <c r="AL57" s="10">
        <f t="shared" si="3"/>
        <v>11.66666666666667</v>
      </c>
      <c r="AM57" s="10">
        <f t="shared" si="3"/>
        <v>10.000000000000002</v>
      </c>
      <c r="AN57" s="10">
        <f t="shared" si="3"/>
        <v>13.33333333333333</v>
      </c>
      <c r="AO57" s="10">
        <f t="shared" si="3"/>
        <v>13.33333333333333</v>
      </c>
      <c r="AP57" s="10">
        <f t="shared" si="3"/>
        <v>3.3333333333333361</v>
      </c>
      <c r="AQ57" s="10">
        <f t="shared" si="3"/>
        <v>21.666666666666664</v>
      </c>
      <c r="AR57" s="10">
        <f t="shared" si="3"/>
        <v>4.9999999999999964</v>
      </c>
      <c r="AS57" s="10">
        <f t="shared" si="3"/>
        <v>0</v>
      </c>
      <c r="AT57" s="10">
        <f t="shared" si="3"/>
        <v>1.6666666666666681</v>
      </c>
      <c r="AU57" s="10">
        <f t="shared" si="3"/>
        <v>4.9999999999999964</v>
      </c>
      <c r="AV57" s="10">
        <f t="shared" si="3"/>
        <v>13.33333333333333</v>
      </c>
      <c r="AW57" s="10">
        <f t="shared" si="3"/>
        <v>0</v>
      </c>
      <c r="AX57" s="10">
        <f t="shared" si="3"/>
        <v>1.6666666666666681</v>
      </c>
      <c r="AY57" s="10">
        <f t="shared" si="3"/>
        <v>8.3333333333333321</v>
      </c>
      <c r="AZ57" s="10">
        <f t="shared" si="3"/>
        <v>20.000000000000004</v>
      </c>
      <c r="BA57" s="10">
        <f t="shared" si="3"/>
        <v>8.3333333333333321</v>
      </c>
    </row>
    <row r="58" spans="1:53" ht="12.75" x14ac:dyDescent="0.2">
      <c r="A58" s="6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53" ht="12.75" x14ac:dyDescent="0.2">
      <c r="A59" s="17" t="s">
        <v>57</v>
      </c>
      <c r="B59" s="18">
        <f>AVERAGE(B2:B53)</f>
        <v>52.615384615384613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53" ht="12.75" x14ac:dyDescent="0.2">
      <c r="A60" s="17" t="s">
        <v>58</v>
      </c>
      <c r="B60" s="18">
        <f>_xlfn.STDEV.P(B2:B53)</f>
        <v>12.275920529722853</v>
      </c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53" ht="12.75" x14ac:dyDescent="0.2">
      <c r="A61" s="6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53" ht="12.75" x14ac:dyDescent="0.2">
      <c r="A62" s="21" t="s">
        <v>59</v>
      </c>
      <c r="B62" s="22"/>
      <c r="C62" s="22">
        <v>9</v>
      </c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53" ht="12.75" x14ac:dyDescent="0.2">
      <c r="A63" s="21" t="s">
        <v>60</v>
      </c>
      <c r="B63" s="22"/>
      <c r="C63" s="22">
        <v>43</v>
      </c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53" ht="12.75" x14ac:dyDescent="0.2">
      <c r="A64" s="6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1:36" ht="12.75" x14ac:dyDescent="0.2">
      <c r="A65" s="23" t="s">
        <v>61</v>
      </c>
      <c r="B65" s="24"/>
      <c r="C65" s="24"/>
      <c r="D65" s="24">
        <v>47</v>
      </c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1:36" ht="12.75" x14ac:dyDescent="0.2">
      <c r="A66" s="23" t="s">
        <v>62</v>
      </c>
      <c r="B66" s="24"/>
      <c r="C66" s="24"/>
      <c r="D66" s="24">
        <f>SUM(D6+D16+D21+D25+D44)</f>
        <v>5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</row>
    <row r="67" spans="1:36" ht="12.75" x14ac:dyDescent="0.2">
      <c r="A67" s="6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</row>
    <row r="68" spans="1:36" ht="12.75" x14ac:dyDescent="0.2">
      <c r="A68" s="27" t="s">
        <v>63</v>
      </c>
      <c r="B68" s="28"/>
      <c r="C68" s="28"/>
      <c r="D68" s="28"/>
      <c r="E68" s="28"/>
      <c r="F68" s="28">
        <v>9</v>
      </c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</row>
    <row r="69" spans="1:36" ht="12.75" x14ac:dyDescent="0.2">
      <c r="A69" s="27" t="s">
        <v>64</v>
      </c>
      <c r="B69" s="28"/>
      <c r="C69" s="28"/>
      <c r="D69" s="28"/>
      <c r="E69" s="28"/>
      <c r="F69" s="28">
        <v>43</v>
      </c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</row>
    <row r="70" spans="1:36" ht="12.75" x14ac:dyDescent="0.2">
      <c r="A70" s="6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</row>
    <row r="71" spans="1:36" ht="12.75" x14ac:dyDescent="0.2">
      <c r="A71" s="29" t="s">
        <v>65</v>
      </c>
      <c r="B71" s="30"/>
      <c r="C71" s="30"/>
      <c r="D71" s="30"/>
      <c r="E71" s="30"/>
      <c r="F71" s="30"/>
      <c r="G71" s="30">
        <v>5</v>
      </c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</row>
    <row r="72" spans="1:36" ht="12.75" x14ac:dyDescent="0.2">
      <c r="A72" s="29" t="s">
        <v>66</v>
      </c>
      <c r="B72" s="30"/>
      <c r="C72" s="30"/>
      <c r="D72" s="30"/>
      <c r="E72" s="30"/>
      <c r="F72" s="30"/>
      <c r="G72" s="30">
        <v>42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</row>
    <row r="73" spans="1:36" ht="12.75" x14ac:dyDescent="0.2">
      <c r="A73" s="29" t="s">
        <v>67</v>
      </c>
      <c r="B73" s="30"/>
      <c r="C73" s="30"/>
      <c r="D73" s="30"/>
      <c r="E73" s="30"/>
      <c r="F73" s="30"/>
      <c r="G73" s="30">
        <v>1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</row>
    <row r="74" spans="1:36" ht="12.75" x14ac:dyDescent="0.2">
      <c r="A74" s="29" t="s">
        <v>68</v>
      </c>
      <c r="B74" s="30"/>
      <c r="C74" s="30"/>
      <c r="D74" s="30"/>
      <c r="E74" s="30"/>
      <c r="F74" s="30"/>
      <c r="G74" s="30">
        <v>4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</row>
    <row r="75" spans="1:36" ht="12.75" x14ac:dyDescent="0.2">
      <c r="A75" s="6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</row>
    <row r="76" spans="1:36" ht="12.75" x14ac:dyDescent="0.2">
      <c r="A76" s="31" t="s">
        <v>69</v>
      </c>
      <c r="B76" s="32"/>
      <c r="C76" s="32"/>
      <c r="D76" s="32"/>
      <c r="E76" s="32"/>
      <c r="F76" s="32"/>
      <c r="G76" s="32"/>
      <c r="H76" s="32">
        <v>31</v>
      </c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</row>
    <row r="77" spans="1:36" ht="12.75" x14ac:dyDescent="0.2">
      <c r="A77" s="31" t="s">
        <v>70</v>
      </c>
      <c r="B77" s="32"/>
      <c r="C77" s="32"/>
      <c r="D77" s="32"/>
      <c r="E77" s="32"/>
      <c r="F77" s="32"/>
      <c r="G77" s="32"/>
      <c r="H77" s="32">
        <v>15</v>
      </c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</row>
    <row r="78" spans="1:36" ht="12.75" x14ac:dyDescent="0.2">
      <c r="A78" s="31" t="s">
        <v>71</v>
      </c>
      <c r="B78" s="32"/>
      <c r="C78" s="32"/>
      <c r="D78" s="32"/>
      <c r="E78" s="32"/>
      <c r="F78" s="32"/>
      <c r="G78" s="32"/>
      <c r="H78" s="32">
        <v>5</v>
      </c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</row>
    <row r="79" spans="1:36" ht="12.75" x14ac:dyDescent="0.2">
      <c r="A79" s="31" t="s">
        <v>72</v>
      </c>
      <c r="B79" s="32"/>
      <c r="C79" s="32"/>
      <c r="D79" s="32"/>
      <c r="E79" s="32"/>
      <c r="F79" s="32"/>
      <c r="G79" s="32"/>
      <c r="H79" s="32">
        <v>1</v>
      </c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</row>
    <row r="80" spans="1:36" ht="12.75" x14ac:dyDescent="0.2">
      <c r="A80" s="6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</row>
    <row r="81" spans="1:36" ht="12.75" x14ac:dyDescent="0.2">
      <c r="A81" s="33" t="s">
        <v>128</v>
      </c>
      <c r="B81" s="34"/>
      <c r="C81" s="34"/>
      <c r="D81" s="34"/>
      <c r="E81" s="34"/>
      <c r="F81" s="34"/>
      <c r="G81" s="34"/>
      <c r="H81" s="34"/>
      <c r="I81" s="34"/>
      <c r="J81" s="34">
        <v>1</v>
      </c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</row>
    <row r="82" spans="1:36" ht="12.75" x14ac:dyDescent="0.2">
      <c r="A82" s="33" t="s">
        <v>73</v>
      </c>
      <c r="B82" s="34"/>
      <c r="C82" s="34"/>
      <c r="D82" s="34"/>
      <c r="E82" s="34"/>
      <c r="F82" s="34"/>
      <c r="G82" s="34"/>
      <c r="H82" s="34"/>
      <c r="I82" s="34"/>
      <c r="J82" s="34">
        <v>34</v>
      </c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</row>
    <row r="83" spans="1:36" ht="12.75" x14ac:dyDescent="0.2">
      <c r="A83" s="33" t="s">
        <v>74</v>
      </c>
      <c r="B83" s="34"/>
      <c r="C83" s="34"/>
      <c r="D83" s="34"/>
      <c r="E83" s="34"/>
      <c r="F83" s="34"/>
      <c r="G83" s="34"/>
      <c r="H83" s="34"/>
      <c r="I83" s="34"/>
      <c r="J83" s="34">
        <v>1</v>
      </c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</row>
    <row r="84" spans="1:36" ht="12.75" x14ac:dyDescent="0.2">
      <c r="A84" s="33" t="s">
        <v>75</v>
      </c>
      <c r="B84" s="34"/>
      <c r="C84" s="34"/>
      <c r="D84" s="34"/>
      <c r="E84" s="34"/>
      <c r="F84" s="34"/>
      <c r="G84" s="34"/>
      <c r="H84" s="34"/>
      <c r="I84" s="34"/>
      <c r="J84" s="34">
        <v>1</v>
      </c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</row>
    <row r="85" spans="1:36" ht="12.75" x14ac:dyDescent="0.2">
      <c r="A85" s="33" t="s">
        <v>76</v>
      </c>
      <c r="B85" s="34"/>
      <c r="C85" s="34"/>
      <c r="D85" s="34"/>
      <c r="E85" s="34"/>
      <c r="F85" s="34"/>
      <c r="G85" s="34"/>
      <c r="H85" s="34"/>
      <c r="I85" s="34"/>
      <c r="J85" s="34">
        <v>1</v>
      </c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</row>
    <row r="86" spans="1:36" ht="12.75" x14ac:dyDescent="0.2">
      <c r="A86" s="33" t="s">
        <v>77</v>
      </c>
      <c r="B86" s="34"/>
      <c r="C86" s="34"/>
      <c r="D86" s="34"/>
      <c r="E86" s="34"/>
      <c r="F86" s="34"/>
      <c r="G86" s="34"/>
      <c r="H86" s="34"/>
      <c r="I86" s="34"/>
      <c r="J86" s="34">
        <v>3</v>
      </c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</row>
    <row r="87" spans="1:36" ht="12.75" x14ac:dyDescent="0.2">
      <c r="A87" s="33" t="s">
        <v>78</v>
      </c>
      <c r="B87" s="34"/>
      <c r="C87" s="34"/>
      <c r="D87" s="34"/>
      <c r="E87" s="34"/>
      <c r="F87" s="34"/>
      <c r="G87" s="34"/>
      <c r="H87" s="34"/>
      <c r="I87" s="34"/>
      <c r="J87" s="34">
        <v>1</v>
      </c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</row>
    <row r="88" spans="1:36" ht="12.75" x14ac:dyDescent="0.2">
      <c r="A88" s="33" t="s">
        <v>79</v>
      </c>
      <c r="B88" s="34"/>
      <c r="C88" s="34"/>
      <c r="D88" s="34"/>
      <c r="E88" s="34"/>
      <c r="F88" s="34"/>
      <c r="G88" s="34"/>
      <c r="H88" s="34"/>
      <c r="I88" s="34"/>
      <c r="J88" s="34">
        <v>7</v>
      </c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</row>
    <row r="89" spans="1:36" ht="12.75" x14ac:dyDescent="0.2">
      <c r="A89" s="33" t="s">
        <v>80</v>
      </c>
      <c r="B89" s="34"/>
      <c r="C89" s="34"/>
      <c r="D89" s="34"/>
      <c r="E89" s="34"/>
      <c r="F89" s="34"/>
      <c r="G89" s="34"/>
      <c r="H89" s="34"/>
      <c r="I89" s="34"/>
      <c r="J89" s="34">
        <v>1</v>
      </c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</row>
    <row r="90" spans="1:36" ht="12.75" x14ac:dyDescent="0.2">
      <c r="A90" s="33" t="s">
        <v>81</v>
      </c>
      <c r="B90" s="34"/>
      <c r="C90" s="34"/>
      <c r="D90" s="34"/>
      <c r="E90" s="34"/>
      <c r="F90" s="34"/>
      <c r="G90" s="34"/>
      <c r="H90" s="34"/>
      <c r="I90" s="34"/>
      <c r="J90" s="34">
        <v>1</v>
      </c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</row>
    <row r="91" spans="1:36" ht="12.75" x14ac:dyDescent="0.2">
      <c r="A91" s="33" t="s">
        <v>82</v>
      </c>
      <c r="B91" s="34"/>
      <c r="C91" s="34"/>
      <c r="D91" s="34"/>
      <c r="E91" s="34"/>
      <c r="F91" s="34"/>
      <c r="G91" s="34"/>
      <c r="H91" s="34"/>
      <c r="I91" s="34"/>
      <c r="J91" s="34">
        <v>1</v>
      </c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</row>
    <row r="92" spans="1:36" ht="12.75" x14ac:dyDescent="0.2">
      <c r="A92" s="6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</row>
    <row r="93" spans="1:36" ht="12.75" x14ac:dyDescent="0.2">
      <c r="A93" s="25" t="s">
        <v>83</v>
      </c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>
        <v>7</v>
      </c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</row>
    <row r="94" spans="1:36" ht="12.75" x14ac:dyDescent="0.2">
      <c r="A94" s="25" t="s">
        <v>84</v>
      </c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>
        <v>7</v>
      </c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</row>
    <row r="95" spans="1:36" ht="12.75" x14ac:dyDescent="0.2">
      <c r="A95" s="25" t="s">
        <v>85</v>
      </c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>
        <v>14</v>
      </c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</row>
    <row r="96" spans="1:36" ht="12.75" x14ac:dyDescent="0.2">
      <c r="A96" s="25" t="s">
        <v>86</v>
      </c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>
        <v>13</v>
      </c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</row>
    <row r="97" spans="1:36" ht="12.75" x14ac:dyDescent="0.2">
      <c r="A97" s="25" t="s">
        <v>87</v>
      </c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>
        <v>11</v>
      </c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</row>
    <row r="98" spans="1:36" ht="12.75" x14ac:dyDescent="0.2">
      <c r="A98" s="25" t="s">
        <v>88</v>
      </c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>
        <v>0</v>
      </c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</row>
    <row r="99" spans="1:36" ht="12.75" x14ac:dyDescent="0.2">
      <c r="A99" s="6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</row>
    <row r="100" spans="1:36" ht="12.75" x14ac:dyDescent="0.2">
      <c r="A100" s="35" t="s">
        <v>89</v>
      </c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>
        <v>19</v>
      </c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</row>
    <row r="101" spans="1:36" ht="12.75" x14ac:dyDescent="0.2">
      <c r="A101" s="35" t="s">
        <v>90</v>
      </c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>
        <v>33</v>
      </c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</row>
    <row r="102" spans="1:36" ht="12.75" x14ac:dyDescent="0.2">
      <c r="A102" s="6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</row>
    <row r="103" spans="1:36" ht="12.75" x14ac:dyDescent="0.2">
      <c r="A103" s="17" t="s">
        <v>91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>
        <v>21</v>
      </c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</row>
    <row r="104" spans="1:36" ht="12.75" x14ac:dyDescent="0.2">
      <c r="A104" s="17" t="s">
        <v>92</v>
      </c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>
        <v>31</v>
      </c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</row>
    <row r="105" spans="1:36" ht="12.75" x14ac:dyDescent="0.2">
      <c r="A105" s="6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</row>
    <row r="106" spans="1:36" ht="12.75" x14ac:dyDescent="0.2">
      <c r="A106" s="19" t="s">
        <v>93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>
        <v>48</v>
      </c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</row>
    <row r="107" spans="1:36" ht="12.75" x14ac:dyDescent="0.2">
      <c r="A107" s="19" t="s">
        <v>94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>
        <v>2</v>
      </c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</row>
    <row r="108" spans="1:36" ht="12.75" x14ac:dyDescent="0.2">
      <c r="A108" s="19" t="s">
        <v>95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>
        <v>2</v>
      </c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</row>
    <row r="109" spans="1:36" ht="12.75" x14ac:dyDescent="0.2">
      <c r="A109" s="6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</row>
    <row r="110" spans="1:36" ht="12.75" x14ac:dyDescent="0.2">
      <c r="A110" s="6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</row>
    <row r="111" spans="1:36" ht="12.75" x14ac:dyDescent="0.2">
      <c r="A111" s="6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</row>
    <row r="112" spans="1:36" ht="12.75" x14ac:dyDescent="0.2">
      <c r="A112" s="6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</row>
    <row r="113" spans="1:36" ht="12.75" x14ac:dyDescent="0.2">
      <c r="A113" s="6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</row>
    <row r="114" spans="1:36" ht="12.75" x14ac:dyDescent="0.2">
      <c r="A114" s="6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</row>
    <row r="115" spans="1:36" ht="12.75" x14ac:dyDescent="0.2">
      <c r="A115" s="6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</row>
    <row r="116" spans="1:36" ht="12.75" x14ac:dyDescent="0.2">
      <c r="A116" s="6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</row>
    <row r="117" spans="1:36" ht="12.75" x14ac:dyDescent="0.2">
      <c r="A117" s="6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</row>
    <row r="118" spans="1:36" ht="12.75" x14ac:dyDescent="0.2">
      <c r="A118" s="6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</row>
    <row r="119" spans="1:36" ht="12.75" x14ac:dyDescent="0.2">
      <c r="A119" s="6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</row>
    <row r="120" spans="1:36" ht="12.75" x14ac:dyDescent="0.2">
      <c r="A120" s="6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</row>
    <row r="121" spans="1:36" ht="12.75" x14ac:dyDescent="0.2">
      <c r="A121" s="6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</row>
    <row r="122" spans="1:36" ht="12.75" x14ac:dyDescent="0.2">
      <c r="A122" s="6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</row>
    <row r="123" spans="1:36" ht="12.75" x14ac:dyDescent="0.2">
      <c r="A123" s="6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</row>
    <row r="124" spans="1:36" ht="12.75" x14ac:dyDescent="0.2">
      <c r="A124" s="6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</row>
    <row r="125" spans="1:36" ht="12.75" x14ac:dyDescent="0.2">
      <c r="A125" s="6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</row>
    <row r="126" spans="1:36" ht="12.75" x14ac:dyDescent="0.2">
      <c r="A126" s="6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</row>
    <row r="127" spans="1:36" ht="12.75" x14ac:dyDescent="0.2">
      <c r="A127" s="6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</row>
    <row r="128" spans="1:36" ht="12.75" x14ac:dyDescent="0.2">
      <c r="A128" s="6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</row>
    <row r="129" spans="1:36" ht="12.75" x14ac:dyDescent="0.2">
      <c r="A129" s="6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</row>
    <row r="130" spans="1:36" ht="12.75" x14ac:dyDescent="0.2">
      <c r="A130" s="6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</row>
    <row r="131" spans="1:36" ht="12.75" x14ac:dyDescent="0.2">
      <c r="A131" s="6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</row>
    <row r="132" spans="1:36" ht="12.75" x14ac:dyDescent="0.2">
      <c r="A132" s="6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</row>
    <row r="133" spans="1:36" ht="12.75" x14ac:dyDescent="0.2">
      <c r="A133" s="6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</row>
    <row r="134" spans="1:36" ht="12.75" x14ac:dyDescent="0.2">
      <c r="A134" s="6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</row>
    <row r="135" spans="1:36" ht="12.75" x14ac:dyDescent="0.2">
      <c r="A135" s="6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</row>
    <row r="136" spans="1:36" ht="12.75" x14ac:dyDescent="0.2">
      <c r="A136" s="6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</row>
    <row r="137" spans="1:36" ht="12.75" x14ac:dyDescent="0.2">
      <c r="A137" s="6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</row>
    <row r="138" spans="1:36" ht="12.75" x14ac:dyDescent="0.2">
      <c r="A138" s="6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</row>
    <row r="139" spans="1:36" ht="12.75" x14ac:dyDescent="0.2">
      <c r="A139" s="6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</row>
    <row r="140" spans="1:36" ht="12.75" x14ac:dyDescent="0.2">
      <c r="A140" s="6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</row>
    <row r="141" spans="1:36" ht="12.75" x14ac:dyDescent="0.2">
      <c r="A141" s="6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</row>
    <row r="142" spans="1:36" ht="12.75" x14ac:dyDescent="0.2">
      <c r="A142" s="6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</row>
    <row r="143" spans="1:36" ht="12.75" x14ac:dyDescent="0.2">
      <c r="A143" s="6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</row>
    <row r="144" spans="1:36" ht="12.75" x14ac:dyDescent="0.2">
      <c r="A144" s="6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</row>
    <row r="145" spans="1:36" ht="12.75" x14ac:dyDescent="0.2">
      <c r="A145" s="6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</row>
    <row r="146" spans="1:36" ht="12.75" x14ac:dyDescent="0.2">
      <c r="A146" s="6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</row>
    <row r="147" spans="1:36" ht="12.75" x14ac:dyDescent="0.2">
      <c r="A147" s="6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</row>
    <row r="148" spans="1:36" ht="12.75" x14ac:dyDescent="0.2">
      <c r="A148" s="6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</row>
    <row r="149" spans="1:36" ht="12.75" x14ac:dyDescent="0.2">
      <c r="A149" s="6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</row>
    <row r="150" spans="1:36" ht="12.75" x14ac:dyDescent="0.2">
      <c r="A150" s="6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</row>
    <row r="151" spans="1:36" ht="12.75" x14ac:dyDescent="0.2">
      <c r="A151" s="6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</row>
    <row r="152" spans="1:36" ht="12.75" x14ac:dyDescent="0.2">
      <c r="A152" s="6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</row>
    <row r="153" spans="1:36" ht="12.75" x14ac:dyDescent="0.2">
      <c r="A153" s="6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</row>
    <row r="154" spans="1:36" ht="12.75" x14ac:dyDescent="0.2">
      <c r="A154" s="6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</row>
    <row r="155" spans="1:36" ht="12.75" x14ac:dyDescent="0.2">
      <c r="A155" s="6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</row>
    <row r="156" spans="1:36" ht="12.75" x14ac:dyDescent="0.2">
      <c r="A156" s="6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</row>
    <row r="157" spans="1:36" ht="12.75" x14ac:dyDescent="0.2">
      <c r="A157" s="6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</row>
    <row r="158" spans="1:36" ht="12.75" x14ac:dyDescent="0.2">
      <c r="A158" s="6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</row>
    <row r="159" spans="1:36" ht="12.75" x14ac:dyDescent="0.2">
      <c r="A159" s="6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</row>
    <row r="160" spans="1:36" ht="12.75" x14ac:dyDescent="0.2">
      <c r="A160" s="6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</row>
    <row r="161" spans="1:36" ht="12.75" x14ac:dyDescent="0.2">
      <c r="A161" s="6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</row>
    <row r="162" spans="1:36" ht="12.75" x14ac:dyDescent="0.2">
      <c r="A162" s="6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</row>
    <row r="163" spans="1:36" ht="12.75" x14ac:dyDescent="0.2">
      <c r="A163" s="6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</row>
    <row r="164" spans="1:36" ht="12.75" x14ac:dyDescent="0.2">
      <c r="A164" s="6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</row>
    <row r="165" spans="1:36" ht="12.75" x14ac:dyDescent="0.2">
      <c r="A165" s="6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</row>
    <row r="166" spans="1:36" ht="12.75" x14ac:dyDescent="0.2">
      <c r="A166" s="6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</row>
    <row r="167" spans="1:36" ht="12.75" x14ac:dyDescent="0.2">
      <c r="A167" s="6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</row>
    <row r="168" spans="1:36" ht="12.75" x14ac:dyDescent="0.2">
      <c r="A168" s="6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</row>
    <row r="169" spans="1:36" ht="12.75" x14ac:dyDescent="0.2">
      <c r="A169" s="6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</row>
    <row r="170" spans="1:36" ht="12.75" x14ac:dyDescent="0.2">
      <c r="A170" s="6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</row>
    <row r="171" spans="1:36" ht="12.75" x14ac:dyDescent="0.2">
      <c r="A171" s="6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</row>
    <row r="172" spans="1:36" ht="12.75" x14ac:dyDescent="0.2">
      <c r="A172" s="6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</row>
    <row r="173" spans="1:36" ht="12.75" x14ac:dyDescent="0.2">
      <c r="A173" s="6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</row>
    <row r="174" spans="1:36" ht="12.75" x14ac:dyDescent="0.2">
      <c r="A174" s="6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</row>
    <row r="175" spans="1:36" ht="12.75" x14ac:dyDescent="0.2">
      <c r="A175" s="6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</row>
    <row r="176" spans="1:36" ht="12.75" x14ac:dyDescent="0.2">
      <c r="A176" s="6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</row>
    <row r="177" spans="1:36" ht="12.75" x14ac:dyDescent="0.2">
      <c r="A177" s="6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</row>
    <row r="178" spans="1:36" ht="12.75" x14ac:dyDescent="0.2">
      <c r="A178" s="6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</row>
    <row r="179" spans="1:36" ht="12.75" x14ac:dyDescent="0.2">
      <c r="A179" s="6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</row>
    <row r="180" spans="1:36" ht="12.75" x14ac:dyDescent="0.2">
      <c r="A180" s="6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</row>
    <row r="181" spans="1:36" ht="12.75" x14ac:dyDescent="0.2">
      <c r="A181" s="6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</row>
    <row r="182" spans="1:36" ht="12.75" x14ac:dyDescent="0.2">
      <c r="A182" s="6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</row>
    <row r="183" spans="1:36" ht="12.75" x14ac:dyDescent="0.2">
      <c r="A183" s="6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</row>
    <row r="184" spans="1:36" ht="12.75" x14ac:dyDescent="0.2">
      <c r="A184" s="6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</row>
    <row r="185" spans="1:36" ht="12.75" x14ac:dyDescent="0.2">
      <c r="A185" s="6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</row>
    <row r="186" spans="1:36" ht="12.75" x14ac:dyDescent="0.2">
      <c r="A186" s="6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</row>
    <row r="187" spans="1:36" ht="12.75" x14ac:dyDescent="0.2">
      <c r="A187" s="6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</row>
    <row r="188" spans="1:36" ht="12.75" x14ac:dyDescent="0.2">
      <c r="A188" s="6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</row>
    <row r="189" spans="1:36" ht="12.75" x14ac:dyDescent="0.2">
      <c r="A189" s="6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</row>
    <row r="190" spans="1:36" ht="12.75" x14ac:dyDescent="0.2">
      <c r="A190" s="6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</row>
    <row r="191" spans="1:36" ht="12.75" x14ac:dyDescent="0.2">
      <c r="A191" s="6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</row>
    <row r="192" spans="1:36" ht="12.75" x14ac:dyDescent="0.2">
      <c r="A192" s="6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</row>
    <row r="193" spans="1:36" ht="12.75" x14ac:dyDescent="0.2">
      <c r="A193" s="6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</row>
    <row r="194" spans="1:36" ht="12.75" x14ac:dyDescent="0.2">
      <c r="A194" s="6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</row>
    <row r="195" spans="1:36" ht="12.75" x14ac:dyDescent="0.2">
      <c r="A195" s="6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</row>
    <row r="196" spans="1:36" ht="12.75" x14ac:dyDescent="0.2">
      <c r="A196" s="6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</row>
    <row r="197" spans="1:36" ht="12.75" x14ac:dyDescent="0.2">
      <c r="A197" s="6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</row>
    <row r="198" spans="1:36" ht="12.75" x14ac:dyDescent="0.2">
      <c r="A198" s="6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</row>
    <row r="199" spans="1:36" ht="12.75" x14ac:dyDescent="0.2">
      <c r="A199" s="6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</row>
    <row r="200" spans="1:36" ht="12.75" x14ac:dyDescent="0.2">
      <c r="A200" s="6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</row>
    <row r="201" spans="1:36" ht="12.75" x14ac:dyDescent="0.2">
      <c r="A201" s="6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</row>
    <row r="202" spans="1:36" ht="12.75" x14ac:dyDescent="0.2">
      <c r="A202" s="6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</row>
    <row r="203" spans="1:36" ht="12.75" x14ac:dyDescent="0.2">
      <c r="A203" s="6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</row>
    <row r="204" spans="1:36" ht="12.75" x14ac:dyDescent="0.2">
      <c r="A204" s="6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</row>
    <row r="205" spans="1:36" ht="12.75" x14ac:dyDescent="0.2">
      <c r="A205" s="6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</row>
    <row r="206" spans="1:36" ht="12.75" x14ac:dyDescent="0.2">
      <c r="A206" s="6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</row>
    <row r="207" spans="1:36" ht="12.75" x14ac:dyDescent="0.2">
      <c r="A207" s="6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</row>
    <row r="208" spans="1:36" ht="12.75" x14ac:dyDescent="0.2">
      <c r="A208" s="6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</row>
    <row r="209" spans="1:36" ht="12.75" x14ac:dyDescent="0.2">
      <c r="A209" s="6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</row>
    <row r="210" spans="1:36" ht="12.75" x14ac:dyDescent="0.2">
      <c r="A210" s="6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</row>
    <row r="211" spans="1:36" ht="12.75" x14ac:dyDescent="0.2">
      <c r="A211" s="6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</row>
    <row r="212" spans="1:36" ht="12.75" x14ac:dyDescent="0.2">
      <c r="A212" s="6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</row>
    <row r="213" spans="1:36" ht="12.75" x14ac:dyDescent="0.2">
      <c r="A213" s="6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</row>
    <row r="214" spans="1:36" ht="12.75" x14ac:dyDescent="0.2">
      <c r="A214" s="6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</row>
    <row r="215" spans="1:36" ht="12.75" x14ac:dyDescent="0.2">
      <c r="A215" s="6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</row>
    <row r="216" spans="1:36" ht="12.75" x14ac:dyDescent="0.2">
      <c r="A216" s="6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</row>
    <row r="217" spans="1:36" ht="12.75" x14ac:dyDescent="0.2">
      <c r="A217" s="6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</row>
    <row r="218" spans="1:36" ht="12.75" x14ac:dyDescent="0.2">
      <c r="A218" s="6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</row>
    <row r="219" spans="1:36" ht="12.75" x14ac:dyDescent="0.2">
      <c r="A219" s="6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</row>
    <row r="220" spans="1:36" ht="12.75" x14ac:dyDescent="0.2">
      <c r="A220" s="6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</row>
    <row r="221" spans="1:36" ht="12.75" x14ac:dyDescent="0.2">
      <c r="A221" s="6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</row>
    <row r="222" spans="1:36" ht="12.75" x14ac:dyDescent="0.2">
      <c r="A222" s="6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</row>
    <row r="223" spans="1:36" ht="12.75" x14ac:dyDescent="0.2">
      <c r="A223" s="6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</row>
    <row r="224" spans="1:36" ht="12.75" x14ac:dyDescent="0.2">
      <c r="A224" s="6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</row>
    <row r="225" spans="1:36" ht="12.75" x14ac:dyDescent="0.2">
      <c r="A225" s="6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</row>
    <row r="226" spans="1:36" ht="12.75" x14ac:dyDescent="0.2">
      <c r="A226" s="6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</row>
    <row r="227" spans="1:36" ht="12.75" x14ac:dyDescent="0.2">
      <c r="A227" s="6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</row>
    <row r="228" spans="1:36" ht="12.75" x14ac:dyDescent="0.2">
      <c r="A228" s="6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</row>
    <row r="229" spans="1:36" ht="12.75" x14ac:dyDescent="0.2">
      <c r="A229" s="6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</row>
    <row r="230" spans="1:36" ht="12.75" x14ac:dyDescent="0.2">
      <c r="A230" s="6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</row>
    <row r="231" spans="1:36" ht="12.75" x14ac:dyDescent="0.2">
      <c r="A231" s="6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</row>
    <row r="232" spans="1:36" ht="12.75" x14ac:dyDescent="0.2">
      <c r="A232" s="6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</row>
    <row r="233" spans="1:36" ht="12.75" x14ac:dyDescent="0.2">
      <c r="A233" s="6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</row>
    <row r="234" spans="1:36" ht="12.75" x14ac:dyDescent="0.2">
      <c r="A234" s="6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</row>
    <row r="235" spans="1:36" ht="12.75" x14ac:dyDescent="0.2">
      <c r="A235" s="6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</row>
    <row r="236" spans="1:36" ht="12.75" x14ac:dyDescent="0.2">
      <c r="A236" s="6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</row>
    <row r="237" spans="1:36" ht="12.75" x14ac:dyDescent="0.2">
      <c r="A237" s="6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</row>
    <row r="238" spans="1:36" ht="12.75" x14ac:dyDescent="0.2">
      <c r="A238" s="6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</row>
    <row r="239" spans="1:36" ht="12.75" x14ac:dyDescent="0.2">
      <c r="A239" s="6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</row>
    <row r="240" spans="1:36" ht="12.75" x14ac:dyDescent="0.2">
      <c r="A240" s="6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</row>
    <row r="241" spans="1:36" ht="12.75" x14ac:dyDescent="0.2">
      <c r="A241" s="6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</row>
    <row r="242" spans="1:36" ht="12.75" x14ac:dyDescent="0.2">
      <c r="A242" s="6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</row>
    <row r="243" spans="1:36" ht="12.75" x14ac:dyDescent="0.2">
      <c r="A243" s="6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</row>
    <row r="244" spans="1:36" ht="12.75" x14ac:dyDescent="0.2">
      <c r="A244" s="6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</row>
    <row r="245" spans="1:36" ht="12.75" x14ac:dyDescent="0.2">
      <c r="A245" s="6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</row>
    <row r="246" spans="1:36" ht="12.75" x14ac:dyDescent="0.2">
      <c r="A246" s="6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</row>
    <row r="247" spans="1:36" ht="12.75" x14ac:dyDescent="0.2">
      <c r="A247" s="6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</row>
    <row r="248" spans="1:36" ht="12.75" x14ac:dyDescent="0.2">
      <c r="A248" s="6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</row>
    <row r="249" spans="1:36" ht="12.75" x14ac:dyDescent="0.2">
      <c r="A249" s="6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</row>
    <row r="250" spans="1:36" ht="12.75" x14ac:dyDescent="0.2">
      <c r="A250" s="6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</row>
    <row r="251" spans="1:36" ht="12.75" x14ac:dyDescent="0.2">
      <c r="A251" s="6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</row>
    <row r="252" spans="1:36" ht="12.75" x14ac:dyDescent="0.2">
      <c r="A252" s="6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</row>
    <row r="253" spans="1:36" ht="12.75" x14ac:dyDescent="0.2">
      <c r="A253" s="6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</row>
    <row r="254" spans="1:36" ht="12.75" x14ac:dyDescent="0.2">
      <c r="A254" s="6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</row>
    <row r="255" spans="1:36" ht="12.75" x14ac:dyDescent="0.2">
      <c r="A255" s="6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</row>
    <row r="256" spans="1:36" ht="12.75" x14ac:dyDescent="0.2">
      <c r="A256" s="6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</row>
    <row r="257" spans="1:36" ht="12.75" x14ac:dyDescent="0.2">
      <c r="A257" s="6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</row>
    <row r="258" spans="1:36" ht="12.75" x14ac:dyDescent="0.2">
      <c r="A258" s="6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</row>
    <row r="259" spans="1:36" ht="12.75" x14ac:dyDescent="0.2">
      <c r="A259" s="6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</row>
    <row r="260" spans="1:36" ht="12.75" x14ac:dyDescent="0.2">
      <c r="A260" s="6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</row>
    <row r="261" spans="1:36" ht="12.75" x14ac:dyDescent="0.2">
      <c r="A261" s="6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</row>
    <row r="262" spans="1:36" ht="12.75" x14ac:dyDescent="0.2">
      <c r="A262" s="6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</row>
    <row r="263" spans="1:36" ht="12.75" x14ac:dyDescent="0.2">
      <c r="A263" s="6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</row>
    <row r="264" spans="1:36" ht="12.75" x14ac:dyDescent="0.2">
      <c r="A264" s="6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</row>
    <row r="265" spans="1:36" ht="12.75" x14ac:dyDescent="0.2">
      <c r="A265" s="6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</row>
    <row r="266" spans="1:36" ht="12.75" x14ac:dyDescent="0.2">
      <c r="A266" s="6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</row>
    <row r="267" spans="1:36" ht="12.75" x14ac:dyDescent="0.2">
      <c r="A267" s="6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</row>
    <row r="268" spans="1:36" ht="12.75" x14ac:dyDescent="0.2">
      <c r="A268" s="6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</row>
    <row r="269" spans="1:36" ht="12.75" x14ac:dyDescent="0.2">
      <c r="A269" s="6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</row>
    <row r="270" spans="1:36" ht="12.75" x14ac:dyDescent="0.2">
      <c r="A270" s="6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</row>
    <row r="271" spans="1:36" ht="12.75" x14ac:dyDescent="0.2">
      <c r="A271" s="6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</row>
    <row r="272" spans="1:36" ht="12.75" x14ac:dyDescent="0.2">
      <c r="A272" s="6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</row>
    <row r="273" spans="1:36" ht="12.75" x14ac:dyDescent="0.2">
      <c r="A273" s="6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</row>
    <row r="274" spans="1:36" ht="12.75" x14ac:dyDescent="0.2">
      <c r="A274" s="6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</row>
    <row r="275" spans="1:36" ht="12.75" x14ac:dyDescent="0.2">
      <c r="A275" s="6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</row>
    <row r="276" spans="1:36" ht="12.75" x14ac:dyDescent="0.2">
      <c r="A276" s="6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</row>
    <row r="277" spans="1:36" ht="12.75" x14ac:dyDescent="0.2">
      <c r="A277" s="6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</row>
    <row r="278" spans="1:36" ht="12.75" x14ac:dyDescent="0.2">
      <c r="A278" s="6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</row>
    <row r="279" spans="1:36" ht="12.75" x14ac:dyDescent="0.2">
      <c r="A279" s="6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</row>
    <row r="280" spans="1:36" ht="12.75" x14ac:dyDescent="0.2">
      <c r="A280" s="6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</row>
    <row r="281" spans="1:36" ht="12.75" x14ac:dyDescent="0.2">
      <c r="A281" s="6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</row>
    <row r="282" spans="1:36" ht="12.75" x14ac:dyDescent="0.2">
      <c r="A282" s="6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</row>
    <row r="283" spans="1:36" ht="12.75" x14ac:dyDescent="0.2">
      <c r="A283" s="6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</row>
    <row r="284" spans="1:36" ht="12.75" x14ac:dyDescent="0.2">
      <c r="A284" s="6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</row>
    <row r="285" spans="1:36" ht="12.75" x14ac:dyDescent="0.2">
      <c r="A285" s="6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</row>
    <row r="286" spans="1:36" ht="12.75" x14ac:dyDescent="0.2">
      <c r="A286" s="6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</row>
    <row r="287" spans="1:36" ht="12.75" x14ac:dyDescent="0.2">
      <c r="A287" s="6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</row>
    <row r="288" spans="1:36" ht="12.75" x14ac:dyDescent="0.2">
      <c r="A288" s="6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</row>
    <row r="289" spans="1:36" ht="12.75" x14ac:dyDescent="0.2">
      <c r="A289" s="6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</row>
    <row r="290" spans="1:36" ht="12.75" x14ac:dyDescent="0.2">
      <c r="A290" s="6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</row>
    <row r="291" spans="1:36" ht="12.75" x14ac:dyDescent="0.2">
      <c r="A291" s="6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</row>
    <row r="292" spans="1:36" ht="12.75" x14ac:dyDescent="0.2">
      <c r="A292" s="6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</row>
    <row r="293" spans="1:36" ht="12.75" x14ac:dyDescent="0.2">
      <c r="A293" s="6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</row>
    <row r="294" spans="1:36" ht="12.75" x14ac:dyDescent="0.2">
      <c r="A294" s="6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</row>
    <row r="295" spans="1:36" ht="12.75" x14ac:dyDescent="0.2">
      <c r="A295" s="6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</row>
    <row r="296" spans="1:36" ht="12.75" x14ac:dyDescent="0.2">
      <c r="A296" s="6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</row>
    <row r="297" spans="1:36" ht="12.75" x14ac:dyDescent="0.2">
      <c r="A297" s="6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</row>
    <row r="298" spans="1:36" ht="12.75" x14ac:dyDescent="0.2">
      <c r="A298" s="6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</row>
    <row r="299" spans="1:36" ht="12.75" x14ac:dyDescent="0.2">
      <c r="A299" s="6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</row>
    <row r="300" spans="1:36" ht="12.75" x14ac:dyDescent="0.2">
      <c r="A300" s="6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</row>
    <row r="301" spans="1:36" ht="12.75" x14ac:dyDescent="0.2">
      <c r="A301" s="6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</row>
    <row r="302" spans="1:36" ht="12.75" x14ac:dyDescent="0.2">
      <c r="A302" s="6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</row>
    <row r="303" spans="1:36" ht="12.75" x14ac:dyDescent="0.2">
      <c r="A303" s="6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</row>
    <row r="304" spans="1:36" ht="12.75" x14ac:dyDescent="0.2">
      <c r="A304" s="6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</row>
    <row r="305" spans="1:36" ht="12.75" x14ac:dyDescent="0.2">
      <c r="A305" s="6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</row>
    <row r="306" spans="1:36" ht="12.75" x14ac:dyDescent="0.2">
      <c r="A306" s="6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</row>
    <row r="307" spans="1:36" ht="12.75" x14ac:dyDescent="0.2">
      <c r="A307" s="6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</row>
    <row r="308" spans="1:36" ht="12.75" x14ac:dyDescent="0.2">
      <c r="A308" s="6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</row>
    <row r="309" spans="1:36" ht="12.75" x14ac:dyDescent="0.2">
      <c r="A309" s="6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</row>
    <row r="310" spans="1:36" ht="12.75" x14ac:dyDescent="0.2">
      <c r="A310" s="6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</row>
    <row r="311" spans="1:36" ht="12.75" x14ac:dyDescent="0.2">
      <c r="A311" s="6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</row>
    <row r="312" spans="1:36" ht="12.75" x14ac:dyDescent="0.2">
      <c r="A312" s="6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</row>
    <row r="313" spans="1:36" ht="12.75" x14ac:dyDescent="0.2">
      <c r="A313" s="6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</row>
    <row r="314" spans="1:36" ht="12.75" x14ac:dyDescent="0.2">
      <c r="A314" s="6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</row>
    <row r="315" spans="1:36" ht="12.75" x14ac:dyDescent="0.2">
      <c r="A315" s="6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</row>
    <row r="316" spans="1:36" ht="12.75" x14ac:dyDescent="0.2">
      <c r="A316" s="6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</row>
    <row r="317" spans="1:36" ht="12.75" x14ac:dyDescent="0.2">
      <c r="A317" s="6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</row>
    <row r="318" spans="1:36" ht="12.75" x14ac:dyDescent="0.2">
      <c r="A318" s="6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</row>
    <row r="319" spans="1:36" ht="12.75" x14ac:dyDescent="0.2">
      <c r="A319" s="6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</row>
    <row r="320" spans="1:36" ht="12.75" x14ac:dyDescent="0.2">
      <c r="A320" s="6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</row>
    <row r="321" spans="1:36" ht="12.75" x14ac:dyDescent="0.2">
      <c r="A321" s="6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</row>
    <row r="322" spans="1:36" ht="12.75" x14ac:dyDescent="0.2">
      <c r="A322" s="6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</row>
    <row r="323" spans="1:36" ht="12.75" x14ac:dyDescent="0.2">
      <c r="A323" s="6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</row>
    <row r="324" spans="1:36" ht="12.75" x14ac:dyDescent="0.2">
      <c r="A324" s="6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</row>
    <row r="325" spans="1:36" ht="12.75" x14ac:dyDescent="0.2">
      <c r="A325" s="6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</row>
    <row r="326" spans="1:36" ht="12.75" x14ac:dyDescent="0.2">
      <c r="A326" s="6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</row>
    <row r="327" spans="1:36" ht="12.75" x14ac:dyDescent="0.2">
      <c r="A327" s="6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</row>
    <row r="328" spans="1:36" ht="12.75" x14ac:dyDescent="0.2">
      <c r="A328" s="6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</row>
    <row r="329" spans="1:36" ht="12.75" x14ac:dyDescent="0.2">
      <c r="A329" s="6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</row>
    <row r="330" spans="1:36" ht="12.75" x14ac:dyDescent="0.2">
      <c r="A330" s="6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</row>
    <row r="331" spans="1:36" ht="12.75" x14ac:dyDescent="0.2">
      <c r="A331" s="6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</row>
    <row r="332" spans="1:36" ht="12.75" x14ac:dyDescent="0.2">
      <c r="A332" s="6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</row>
    <row r="333" spans="1:36" ht="12.75" x14ac:dyDescent="0.2">
      <c r="A333" s="6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</row>
    <row r="334" spans="1:36" ht="12.75" x14ac:dyDescent="0.2">
      <c r="A334" s="6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</row>
    <row r="335" spans="1:36" ht="12.75" x14ac:dyDescent="0.2">
      <c r="A335" s="6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</row>
    <row r="336" spans="1:36" ht="12.75" x14ac:dyDescent="0.2">
      <c r="A336" s="6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</row>
    <row r="337" spans="1:36" ht="12.75" x14ac:dyDescent="0.2">
      <c r="A337" s="6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</row>
    <row r="338" spans="1:36" ht="12.75" x14ac:dyDescent="0.2">
      <c r="A338" s="6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</row>
    <row r="339" spans="1:36" ht="12.75" x14ac:dyDescent="0.2">
      <c r="A339" s="6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</row>
    <row r="340" spans="1:36" ht="12.75" x14ac:dyDescent="0.2">
      <c r="A340" s="6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</row>
    <row r="341" spans="1:36" ht="12.75" x14ac:dyDescent="0.2">
      <c r="A341" s="6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</row>
    <row r="342" spans="1:36" ht="12.75" x14ac:dyDescent="0.2">
      <c r="A342" s="6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</row>
    <row r="343" spans="1:36" ht="12.75" x14ac:dyDescent="0.2">
      <c r="A343" s="6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</row>
    <row r="344" spans="1:36" ht="12.75" x14ac:dyDescent="0.2">
      <c r="A344" s="6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</row>
    <row r="345" spans="1:36" ht="12.75" x14ac:dyDescent="0.2">
      <c r="A345" s="6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</row>
    <row r="346" spans="1:36" ht="12.75" x14ac:dyDescent="0.2">
      <c r="A346" s="6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</row>
    <row r="347" spans="1:36" ht="12.75" x14ac:dyDescent="0.2">
      <c r="A347" s="6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</row>
    <row r="348" spans="1:36" ht="12.75" x14ac:dyDescent="0.2">
      <c r="A348" s="6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</row>
    <row r="349" spans="1:36" ht="12.75" x14ac:dyDescent="0.2">
      <c r="A349" s="6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</row>
    <row r="350" spans="1:36" ht="12.75" x14ac:dyDescent="0.2">
      <c r="A350" s="6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</row>
    <row r="351" spans="1:36" ht="12.75" x14ac:dyDescent="0.2">
      <c r="A351" s="6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</row>
    <row r="352" spans="1:36" ht="12.75" x14ac:dyDescent="0.2">
      <c r="A352" s="6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</row>
    <row r="353" spans="1:36" ht="12.75" x14ac:dyDescent="0.2">
      <c r="A353" s="6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</row>
    <row r="354" spans="1:36" ht="12.75" x14ac:dyDescent="0.2">
      <c r="A354" s="6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</row>
    <row r="355" spans="1:36" ht="12.75" x14ac:dyDescent="0.2">
      <c r="A355" s="6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</row>
    <row r="356" spans="1:36" ht="12.75" x14ac:dyDescent="0.2">
      <c r="A356" s="6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</row>
    <row r="357" spans="1:36" ht="12.75" x14ac:dyDescent="0.2">
      <c r="A357" s="6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</row>
    <row r="358" spans="1:36" ht="12.75" x14ac:dyDescent="0.2">
      <c r="A358" s="6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</row>
    <row r="359" spans="1:36" ht="12.75" x14ac:dyDescent="0.2">
      <c r="A359" s="6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</row>
    <row r="360" spans="1:36" ht="12.75" x14ac:dyDescent="0.2">
      <c r="A360" s="6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</row>
    <row r="361" spans="1:36" ht="12.75" x14ac:dyDescent="0.2">
      <c r="A361" s="6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</row>
    <row r="362" spans="1:36" ht="12.75" x14ac:dyDescent="0.2">
      <c r="A362" s="6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</row>
    <row r="363" spans="1:36" ht="12.75" x14ac:dyDescent="0.2">
      <c r="A363" s="6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</row>
    <row r="364" spans="1:36" ht="12.75" x14ac:dyDescent="0.2">
      <c r="A364" s="6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</row>
    <row r="365" spans="1:36" ht="12.75" x14ac:dyDescent="0.2">
      <c r="A365" s="6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</row>
    <row r="366" spans="1:36" ht="12.75" x14ac:dyDescent="0.2">
      <c r="A366" s="6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</row>
    <row r="367" spans="1:36" ht="12.75" x14ac:dyDescent="0.2">
      <c r="A367" s="6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</row>
    <row r="368" spans="1:36" ht="12.75" x14ac:dyDescent="0.2">
      <c r="A368" s="6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</row>
    <row r="369" spans="1:36" ht="12.75" x14ac:dyDescent="0.2">
      <c r="A369" s="6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</row>
    <row r="370" spans="1:36" ht="12.75" x14ac:dyDescent="0.2">
      <c r="A370" s="6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</row>
    <row r="371" spans="1:36" ht="12.75" x14ac:dyDescent="0.2">
      <c r="A371" s="6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</row>
    <row r="372" spans="1:36" ht="12.75" x14ac:dyDescent="0.2">
      <c r="A372" s="6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</row>
    <row r="373" spans="1:36" ht="12.75" x14ac:dyDescent="0.2">
      <c r="A373" s="6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</row>
    <row r="374" spans="1:36" ht="12.75" x14ac:dyDescent="0.2">
      <c r="A374" s="6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</row>
    <row r="375" spans="1:36" ht="12.75" x14ac:dyDescent="0.2">
      <c r="A375" s="6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</row>
    <row r="376" spans="1:36" ht="12.75" x14ac:dyDescent="0.2">
      <c r="A376" s="6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</row>
    <row r="377" spans="1:36" ht="12.75" x14ac:dyDescent="0.2">
      <c r="A377" s="6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</row>
    <row r="378" spans="1:36" ht="12.75" x14ac:dyDescent="0.2">
      <c r="A378" s="6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</row>
    <row r="379" spans="1:36" ht="12.75" x14ac:dyDescent="0.2">
      <c r="A379" s="6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</row>
    <row r="380" spans="1:36" ht="12.75" x14ac:dyDescent="0.2">
      <c r="A380" s="6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</row>
    <row r="381" spans="1:36" ht="12.75" x14ac:dyDescent="0.2">
      <c r="A381" s="6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</row>
    <row r="382" spans="1:36" ht="12.75" x14ac:dyDescent="0.2">
      <c r="A382" s="6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</row>
    <row r="383" spans="1:36" ht="12.75" x14ac:dyDescent="0.2">
      <c r="A383" s="6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</row>
    <row r="384" spans="1:36" ht="12.75" x14ac:dyDescent="0.2">
      <c r="A384" s="6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</row>
    <row r="385" spans="1:36" ht="12.75" x14ac:dyDescent="0.2">
      <c r="A385" s="6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</row>
    <row r="386" spans="1:36" ht="12.75" x14ac:dyDescent="0.2">
      <c r="A386" s="6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</row>
    <row r="387" spans="1:36" ht="12.75" x14ac:dyDescent="0.2">
      <c r="A387" s="6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</row>
    <row r="388" spans="1:36" ht="12.75" x14ac:dyDescent="0.2">
      <c r="A388" s="6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</row>
    <row r="389" spans="1:36" ht="12.75" x14ac:dyDescent="0.2">
      <c r="A389" s="6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</row>
    <row r="390" spans="1:36" ht="12.75" x14ac:dyDescent="0.2">
      <c r="A390" s="6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</row>
    <row r="391" spans="1:36" ht="12.75" x14ac:dyDescent="0.2">
      <c r="A391" s="6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</row>
    <row r="392" spans="1:36" ht="12.75" x14ac:dyDescent="0.2">
      <c r="A392" s="6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</row>
    <row r="393" spans="1:36" ht="12.75" x14ac:dyDescent="0.2">
      <c r="A393" s="6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</row>
    <row r="394" spans="1:36" ht="12.75" x14ac:dyDescent="0.2">
      <c r="A394" s="6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</row>
    <row r="395" spans="1:36" ht="12.75" x14ac:dyDescent="0.2">
      <c r="A395" s="6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</row>
    <row r="396" spans="1:36" ht="12.75" x14ac:dyDescent="0.2">
      <c r="A396" s="6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</row>
    <row r="397" spans="1:36" ht="12.75" x14ac:dyDescent="0.2">
      <c r="A397" s="6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</row>
    <row r="398" spans="1:36" ht="12.75" x14ac:dyDescent="0.2">
      <c r="A398" s="6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</row>
    <row r="399" spans="1:36" ht="12.75" x14ac:dyDescent="0.2">
      <c r="A399" s="6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</row>
    <row r="400" spans="1:36" ht="12.75" x14ac:dyDescent="0.2">
      <c r="A400" s="6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</row>
    <row r="401" spans="1:36" ht="12.75" x14ac:dyDescent="0.2">
      <c r="A401" s="6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</row>
    <row r="402" spans="1:36" ht="12.75" x14ac:dyDescent="0.2">
      <c r="A402" s="6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</row>
    <row r="403" spans="1:36" ht="12.75" x14ac:dyDescent="0.2">
      <c r="A403" s="6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</row>
    <row r="404" spans="1:36" ht="12.75" x14ac:dyDescent="0.2">
      <c r="A404" s="6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</row>
    <row r="405" spans="1:36" ht="12.75" x14ac:dyDescent="0.2">
      <c r="A405" s="6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</row>
    <row r="406" spans="1:36" ht="12.75" x14ac:dyDescent="0.2">
      <c r="A406" s="6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</row>
    <row r="407" spans="1:36" ht="12.75" x14ac:dyDescent="0.2">
      <c r="A407" s="6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</row>
    <row r="408" spans="1:36" ht="12.75" x14ac:dyDescent="0.2">
      <c r="A408" s="6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</row>
    <row r="409" spans="1:36" ht="12.75" x14ac:dyDescent="0.2">
      <c r="A409" s="6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</row>
    <row r="410" spans="1:36" ht="12.75" x14ac:dyDescent="0.2">
      <c r="A410" s="6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</row>
    <row r="411" spans="1:36" ht="12.75" x14ac:dyDescent="0.2">
      <c r="A411" s="6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</row>
    <row r="412" spans="1:36" ht="12.75" x14ac:dyDescent="0.2">
      <c r="A412" s="6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</row>
    <row r="413" spans="1:36" ht="12.75" x14ac:dyDescent="0.2">
      <c r="A413" s="6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</row>
    <row r="414" spans="1:36" ht="12.75" x14ac:dyDescent="0.2">
      <c r="A414" s="6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</row>
    <row r="415" spans="1:36" ht="12.75" x14ac:dyDescent="0.2">
      <c r="A415" s="6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</row>
    <row r="416" spans="1:36" ht="12.75" x14ac:dyDescent="0.2">
      <c r="A416" s="6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</row>
    <row r="417" spans="1:36" ht="12.75" x14ac:dyDescent="0.2">
      <c r="A417" s="6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</row>
    <row r="418" spans="1:36" ht="12.75" x14ac:dyDescent="0.2">
      <c r="A418" s="6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</row>
    <row r="419" spans="1:36" ht="12.75" x14ac:dyDescent="0.2">
      <c r="A419" s="6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</row>
    <row r="420" spans="1:36" ht="12.75" x14ac:dyDescent="0.2">
      <c r="A420" s="6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</row>
    <row r="421" spans="1:36" ht="12.75" x14ac:dyDescent="0.2">
      <c r="A421" s="6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</row>
    <row r="422" spans="1:36" ht="12.75" x14ac:dyDescent="0.2">
      <c r="A422" s="6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</row>
    <row r="423" spans="1:36" ht="12.75" x14ac:dyDescent="0.2">
      <c r="A423" s="6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</row>
    <row r="424" spans="1:36" ht="12.75" x14ac:dyDescent="0.2">
      <c r="A424" s="6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</row>
    <row r="425" spans="1:36" ht="12.75" x14ac:dyDescent="0.2">
      <c r="A425" s="6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</row>
    <row r="426" spans="1:36" ht="12.75" x14ac:dyDescent="0.2">
      <c r="A426" s="6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</row>
    <row r="427" spans="1:36" ht="12.75" x14ac:dyDescent="0.2">
      <c r="A427" s="6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</row>
    <row r="428" spans="1:36" ht="12.75" x14ac:dyDescent="0.2">
      <c r="A428" s="6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</row>
    <row r="429" spans="1:36" ht="12.75" x14ac:dyDescent="0.2">
      <c r="A429" s="6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</row>
    <row r="430" spans="1:36" ht="12.75" x14ac:dyDescent="0.2">
      <c r="A430" s="6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</row>
    <row r="431" spans="1:36" ht="12.75" x14ac:dyDescent="0.2">
      <c r="A431" s="6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</row>
    <row r="432" spans="1:36" ht="12.75" x14ac:dyDescent="0.2">
      <c r="A432" s="6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</row>
    <row r="433" spans="1:36" ht="12.75" x14ac:dyDescent="0.2">
      <c r="A433" s="6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</row>
    <row r="434" spans="1:36" ht="12.75" x14ac:dyDescent="0.2">
      <c r="A434" s="6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</row>
    <row r="435" spans="1:36" ht="12.75" x14ac:dyDescent="0.2">
      <c r="A435" s="6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</row>
    <row r="436" spans="1:36" ht="12.75" x14ac:dyDescent="0.2">
      <c r="A436" s="6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</row>
    <row r="437" spans="1:36" ht="12.75" x14ac:dyDescent="0.2">
      <c r="A437" s="6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</row>
    <row r="438" spans="1:36" ht="12.75" x14ac:dyDescent="0.2">
      <c r="A438" s="6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</row>
    <row r="439" spans="1:36" ht="12.75" x14ac:dyDescent="0.2">
      <c r="A439" s="6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</row>
    <row r="440" spans="1:36" ht="12.75" x14ac:dyDescent="0.2">
      <c r="A440" s="6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</row>
    <row r="441" spans="1:36" ht="12.75" x14ac:dyDescent="0.2">
      <c r="A441" s="6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</row>
    <row r="442" spans="1:36" ht="12.75" x14ac:dyDescent="0.2">
      <c r="A442" s="6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</row>
    <row r="443" spans="1:36" ht="12.75" x14ac:dyDescent="0.2">
      <c r="A443" s="6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</row>
    <row r="444" spans="1:36" ht="12.75" x14ac:dyDescent="0.2">
      <c r="A444" s="6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</row>
    <row r="445" spans="1:36" ht="12.75" x14ac:dyDescent="0.2">
      <c r="A445" s="6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</row>
    <row r="446" spans="1:36" ht="12.75" x14ac:dyDescent="0.2">
      <c r="A446" s="6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</row>
    <row r="447" spans="1:36" ht="12.75" x14ac:dyDescent="0.2">
      <c r="A447" s="6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</row>
    <row r="448" spans="1:36" ht="12.75" x14ac:dyDescent="0.2">
      <c r="A448" s="6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</row>
    <row r="449" spans="1:36" ht="12.75" x14ac:dyDescent="0.2">
      <c r="A449" s="6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</row>
    <row r="450" spans="1:36" ht="12.75" x14ac:dyDescent="0.2">
      <c r="A450" s="6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</row>
    <row r="451" spans="1:36" ht="12.75" x14ac:dyDescent="0.2">
      <c r="A451" s="6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</row>
    <row r="452" spans="1:36" ht="12.75" x14ac:dyDescent="0.2">
      <c r="A452" s="6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</row>
    <row r="453" spans="1:36" ht="12.75" x14ac:dyDescent="0.2">
      <c r="A453" s="6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</row>
    <row r="454" spans="1:36" ht="12.75" x14ac:dyDescent="0.2">
      <c r="A454" s="6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</row>
    <row r="455" spans="1:36" ht="12.75" x14ac:dyDescent="0.2">
      <c r="A455" s="6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</row>
    <row r="456" spans="1:36" ht="12.75" x14ac:dyDescent="0.2">
      <c r="A456" s="6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</row>
    <row r="457" spans="1:36" ht="12.75" x14ac:dyDescent="0.2">
      <c r="A457" s="6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</row>
    <row r="458" spans="1:36" ht="12.75" x14ac:dyDescent="0.2">
      <c r="A458" s="6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</row>
    <row r="459" spans="1:36" ht="12.75" x14ac:dyDescent="0.2">
      <c r="A459" s="6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</row>
    <row r="460" spans="1:36" ht="12.75" x14ac:dyDescent="0.2">
      <c r="A460" s="6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</row>
    <row r="461" spans="1:36" ht="12.75" x14ac:dyDescent="0.2">
      <c r="A461" s="6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</row>
    <row r="462" spans="1:36" ht="12.75" x14ac:dyDescent="0.2">
      <c r="A462" s="6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</row>
    <row r="463" spans="1:36" ht="12.75" x14ac:dyDescent="0.2">
      <c r="A463" s="6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</row>
    <row r="464" spans="1:36" ht="12.75" x14ac:dyDescent="0.2">
      <c r="A464" s="6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</row>
    <row r="465" spans="1:36" ht="12.75" x14ac:dyDescent="0.2">
      <c r="A465" s="6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</row>
    <row r="466" spans="1:36" ht="12.75" x14ac:dyDescent="0.2">
      <c r="A466" s="6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</row>
    <row r="467" spans="1:36" ht="12.75" x14ac:dyDescent="0.2">
      <c r="A467" s="6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</row>
    <row r="468" spans="1:36" ht="12.75" x14ac:dyDescent="0.2">
      <c r="A468" s="6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</row>
    <row r="469" spans="1:36" ht="12.75" x14ac:dyDescent="0.2">
      <c r="A469" s="6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</row>
    <row r="470" spans="1:36" ht="12.75" x14ac:dyDescent="0.2">
      <c r="A470" s="6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</row>
    <row r="471" spans="1:36" ht="12.75" x14ac:dyDescent="0.2">
      <c r="A471" s="6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</row>
    <row r="472" spans="1:36" ht="12.75" x14ac:dyDescent="0.2">
      <c r="A472" s="6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</row>
    <row r="473" spans="1:36" ht="12.75" x14ac:dyDescent="0.2">
      <c r="A473" s="6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</row>
    <row r="474" spans="1:36" ht="12.75" x14ac:dyDescent="0.2">
      <c r="A474" s="6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</row>
    <row r="475" spans="1:36" ht="12.75" x14ac:dyDescent="0.2">
      <c r="A475" s="6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</row>
    <row r="476" spans="1:36" ht="12.75" x14ac:dyDescent="0.2">
      <c r="A476" s="6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</row>
    <row r="477" spans="1:36" ht="12.75" x14ac:dyDescent="0.2">
      <c r="A477" s="6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</row>
    <row r="478" spans="1:36" ht="12.75" x14ac:dyDescent="0.2">
      <c r="A478" s="6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</row>
    <row r="479" spans="1:36" ht="12.75" x14ac:dyDescent="0.2">
      <c r="A479" s="6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</row>
    <row r="480" spans="1:36" ht="12.75" x14ac:dyDescent="0.2">
      <c r="A480" s="6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</row>
    <row r="481" spans="1:36" ht="12.75" x14ac:dyDescent="0.2">
      <c r="A481" s="6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</row>
    <row r="482" spans="1:36" ht="12.75" x14ac:dyDescent="0.2">
      <c r="A482" s="6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</row>
    <row r="483" spans="1:36" ht="12.75" x14ac:dyDescent="0.2">
      <c r="A483" s="6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</row>
    <row r="484" spans="1:36" ht="12.75" x14ac:dyDescent="0.2">
      <c r="A484" s="6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</row>
    <row r="485" spans="1:36" ht="12.75" x14ac:dyDescent="0.2">
      <c r="A485" s="6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</row>
    <row r="486" spans="1:36" ht="12.75" x14ac:dyDescent="0.2">
      <c r="A486" s="6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</row>
    <row r="487" spans="1:36" ht="12.75" x14ac:dyDescent="0.2">
      <c r="A487" s="6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</row>
    <row r="488" spans="1:36" ht="12.75" x14ac:dyDescent="0.2">
      <c r="A488" s="6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</row>
    <row r="489" spans="1:36" ht="12.75" x14ac:dyDescent="0.2">
      <c r="A489" s="6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</row>
    <row r="490" spans="1:36" ht="12.75" x14ac:dyDescent="0.2">
      <c r="A490" s="6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</row>
    <row r="491" spans="1:36" ht="12.75" x14ac:dyDescent="0.2">
      <c r="A491" s="6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</row>
    <row r="492" spans="1:36" ht="12.75" x14ac:dyDescent="0.2">
      <c r="A492" s="6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</row>
    <row r="493" spans="1:36" ht="12.75" x14ac:dyDescent="0.2">
      <c r="A493" s="6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</row>
    <row r="494" spans="1:36" ht="12.75" x14ac:dyDescent="0.2">
      <c r="A494" s="6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</row>
    <row r="495" spans="1:36" ht="12.75" x14ac:dyDescent="0.2">
      <c r="A495" s="6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</row>
    <row r="496" spans="1:36" ht="12.75" x14ac:dyDescent="0.2">
      <c r="A496" s="6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</row>
    <row r="497" spans="1:36" ht="12.75" x14ac:dyDescent="0.2">
      <c r="A497" s="6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</row>
    <row r="498" spans="1:36" ht="12.75" x14ac:dyDescent="0.2">
      <c r="A498" s="6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</row>
    <row r="499" spans="1:36" ht="12.75" x14ac:dyDescent="0.2">
      <c r="A499" s="6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</row>
    <row r="500" spans="1:36" ht="12.75" x14ac:dyDescent="0.2">
      <c r="A500" s="6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</row>
    <row r="501" spans="1:36" ht="12.75" x14ac:dyDescent="0.2">
      <c r="A501" s="6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</row>
    <row r="502" spans="1:36" ht="12.75" x14ac:dyDescent="0.2">
      <c r="A502" s="6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</row>
    <row r="503" spans="1:36" ht="12.75" x14ac:dyDescent="0.2">
      <c r="A503" s="6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</row>
    <row r="504" spans="1:36" ht="12.75" x14ac:dyDescent="0.2">
      <c r="A504" s="6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</row>
    <row r="505" spans="1:36" ht="12.75" x14ac:dyDescent="0.2">
      <c r="A505" s="6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</row>
    <row r="506" spans="1:36" ht="12.75" x14ac:dyDescent="0.2">
      <c r="A506" s="6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</row>
    <row r="507" spans="1:36" ht="12.75" x14ac:dyDescent="0.2">
      <c r="A507" s="6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</row>
    <row r="508" spans="1:36" ht="12.75" x14ac:dyDescent="0.2">
      <c r="A508" s="6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</row>
    <row r="509" spans="1:36" ht="12.75" x14ac:dyDescent="0.2">
      <c r="A509" s="6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</row>
    <row r="510" spans="1:36" ht="12.75" x14ac:dyDescent="0.2">
      <c r="A510" s="6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</row>
    <row r="511" spans="1:36" ht="12.75" x14ac:dyDescent="0.2">
      <c r="A511" s="6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</row>
    <row r="512" spans="1:36" ht="12.75" x14ac:dyDescent="0.2">
      <c r="A512" s="6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</row>
    <row r="513" spans="1:36" ht="12.75" x14ac:dyDescent="0.2">
      <c r="A513" s="6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</row>
    <row r="514" spans="1:36" ht="12.75" x14ac:dyDescent="0.2">
      <c r="A514" s="6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</row>
    <row r="515" spans="1:36" ht="12.75" x14ac:dyDescent="0.2">
      <c r="A515" s="6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</row>
    <row r="516" spans="1:36" ht="12.75" x14ac:dyDescent="0.2">
      <c r="A516" s="6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</row>
    <row r="517" spans="1:36" ht="12.75" x14ac:dyDescent="0.2">
      <c r="A517" s="6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</row>
    <row r="518" spans="1:36" ht="12.75" x14ac:dyDescent="0.2">
      <c r="A518" s="6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</row>
    <row r="519" spans="1:36" ht="12.75" x14ac:dyDescent="0.2">
      <c r="A519" s="6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</row>
    <row r="520" spans="1:36" ht="12.75" x14ac:dyDescent="0.2">
      <c r="A520" s="6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</row>
    <row r="521" spans="1:36" ht="12.75" x14ac:dyDescent="0.2">
      <c r="A521" s="6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</row>
    <row r="522" spans="1:36" ht="12.75" x14ac:dyDescent="0.2">
      <c r="A522" s="6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</row>
    <row r="523" spans="1:36" ht="12.75" x14ac:dyDescent="0.2">
      <c r="A523" s="6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</row>
    <row r="524" spans="1:36" ht="12.75" x14ac:dyDescent="0.2">
      <c r="A524" s="6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</row>
    <row r="525" spans="1:36" ht="12.75" x14ac:dyDescent="0.2">
      <c r="A525" s="6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</row>
    <row r="526" spans="1:36" ht="12.75" x14ac:dyDescent="0.2">
      <c r="A526" s="6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</row>
    <row r="527" spans="1:36" ht="12.75" x14ac:dyDescent="0.2">
      <c r="A527" s="6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</row>
    <row r="528" spans="1:36" ht="12.75" x14ac:dyDescent="0.2">
      <c r="A528" s="6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</row>
    <row r="529" spans="1:36" ht="12.75" x14ac:dyDescent="0.2">
      <c r="A529" s="6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</row>
    <row r="530" spans="1:36" ht="12.75" x14ac:dyDescent="0.2">
      <c r="A530" s="6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</row>
    <row r="531" spans="1:36" ht="12.75" x14ac:dyDescent="0.2">
      <c r="A531" s="6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</row>
    <row r="532" spans="1:36" ht="12.75" x14ac:dyDescent="0.2">
      <c r="A532" s="6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</row>
    <row r="533" spans="1:36" ht="12.75" x14ac:dyDescent="0.2">
      <c r="A533" s="6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</row>
    <row r="534" spans="1:36" ht="12.75" x14ac:dyDescent="0.2">
      <c r="A534" s="6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</row>
    <row r="535" spans="1:36" ht="12.75" x14ac:dyDescent="0.2">
      <c r="A535" s="6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</row>
    <row r="536" spans="1:36" ht="12.75" x14ac:dyDescent="0.2">
      <c r="A536" s="6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</row>
    <row r="537" spans="1:36" ht="12.75" x14ac:dyDescent="0.2">
      <c r="A537" s="6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</row>
    <row r="538" spans="1:36" ht="12.75" x14ac:dyDescent="0.2">
      <c r="A538" s="6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</row>
    <row r="539" spans="1:36" ht="12.75" x14ac:dyDescent="0.2">
      <c r="A539" s="6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</row>
    <row r="540" spans="1:36" ht="12.75" x14ac:dyDescent="0.2">
      <c r="A540" s="6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</row>
    <row r="541" spans="1:36" ht="12.75" x14ac:dyDescent="0.2">
      <c r="A541" s="6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</row>
    <row r="542" spans="1:36" ht="12.75" x14ac:dyDescent="0.2">
      <c r="A542" s="6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</row>
    <row r="543" spans="1:36" ht="12.75" x14ac:dyDescent="0.2">
      <c r="A543" s="6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</row>
    <row r="544" spans="1:36" ht="12.75" x14ac:dyDescent="0.2">
      <c r="A544" s="6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</row>
    <row r="545" spans="1:36" ht="12.75" x14ac:dyDescent="0.2">
      <c r="A545" s="6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</row>
    <row r="546" spans="1:36" ht="12.75" x14ac:dyDescent="0.2">
      <c r="A546" s="6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</row>
    <row r="547" spans="1:36" ht="12.75" x14ac:dyDescent="0.2">
      <c r="A547" s="6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</row>
    <row r="548" spans="1:36" ht="12.75" x14ac:dyDescent="0.2">
      <c r="A548" s="6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</row>
    <row r="549" spans="1:36" ht="12.75" x14ac:dyDescent="0.2">
      <c r="A549" s="6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</row>
    <row r="550" spans="1:36" ht="12.75" x14ac:dyDescent="0.2">
      <c r="A550" s="6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</row>
    <row r="551" spans="1:36" ht="12.75" x14ac:dyDescent="0.2">
      <c r="A551" s="6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</row>
    <row r="552" spans="1:36" ht="12.75" x14ac:dyDescent="0.2">
      <c r="A552" s="6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</row>
    <row r="553" spans="1:36" ht="12.75" x14ac:dyDescent="0.2">
      <c r="A553" s="6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</row>
    <row r="554" spans="1:36" ht="12.75" x14ac:dyDescent="0.2">
      <c r="A554" s="6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</row>
    <row r="555" spans="1:36" ht="12.75" x14ac:dyDescent="0.2">
      <c r="A555" s="6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</row>
    <row r="556" spans="1:36" ht="12.75" x14ac:dyDescent="0.2">
      <c r="A556" s="6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</row>
    <row r="557" spans="1:36" ht="12.75" x14ac:dyDescent="0.2">
      <c r="A557" s="6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</row>
    <row r="558" spans="1:36" ht="12.75" x14ac:dyDescent="0.2">
      <c r="A558" s="6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</row>
    <row r="559" spans="1:36" ht="12.75" x14ac:dyDescent="0.2">
      <c r="A559" s="6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</row>
    <row r="560" spans="1:36" ht="12.75" x14ac:dyDescent="0.2">
      <c r="A560" s="6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</row>
    <row r="561" spans="1:36" ht="12.75" x14ac:dyDescent="0.2">
      <c r="A561" s="6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</row>
    <row r="562" spans="1:36" ht="12.75" x14ac:dyDescent="0.2">
      <c r="A562" s="6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</row>
    <row r="563" spans="1:36" ht="12.75" x14ac:dyDescent="0.2">
      <c r="A563" s="6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</row>
    <row r="564" spans="1:36" ht="12.75" x14ac:dyDescent="0.2">
      <c r="A564" s="6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</row>
    <row r="565" spans="1:36" ht="12.75" x14ac:dyDescent="0.2">
      <c r="A565" s="6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</row>
    <row r="566" spans="1:36" ht="12.75" x14ac:dyDescent="0.2">
      <c r="A566" s="6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</row>
    <row r="567" spans="1:36" ht="12.75" x14ac:dyDescent="0.2">
      <c r="A567" s="6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</row>
    <row r="568" spans="1:36" ht="12.75" x14ac:dyDescent="0.2">
      <c r="A568" s="6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</row>
    <row r="569" spans="1:36" ht="12.75" x14ac:dyDescent="0.2">
      <c r="A569" s="6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</row>
    <row r="570" spans="1:36" ht="12.75" x14ac:dyDescent="0.2">
      <c r="A570" s="6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</row>
    <row r="571" spans="1:36" ht="12.75" x14ac:dyDescent="0.2">
      <c r="A571" s="6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</row>
    <row r="572" spans="1:36" ht="12.75" x14ac:dyDescent="0.2">
      <c r="A572" s="6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</row>
    <row r="573" spans="1:36" ht="12.75" x14ac:dyDescent="0.2">
      <c r="A573" s="6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</row>
    <row r="574" spans="1:36" ht="12.75" x14ac:dyDescent="0.2">
      <c r="A574" s="6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</row>
    <row r="575" spans="1:36" ht="12.75" x14ac:dyDescent="0.2">
      <c r="A575" s="6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</row>
    <row r="576" spans="1:36" ht="12.75" x14ac:dyDescent="0.2">
      <c r="A576" s="6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</row>
    <row r="577" spans="1:36" ht="12.75" x14ac:dyDescent="0.2">
      <c r="A577" s="6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</row>
    <row r="578" spans="1:36" ht="12.75" x14ac:dyDescent="0.2">
      <c r="A578" s="6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</row>
    <row r="579" spans="1:36" ht="12.75" x14ac:dyDescent="0.2">
      <c r="A579" s="6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</row>
    <row r="580" spans="1:36" ht="12.75" x14ac:dyDescent="0.2">
      <c r="A580" s="6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</row>
    <row r="581" spans="1:36" ht="12.75" x14ac:dyDescent="0.2">
      <c r="A581" s="6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</row>
    <row r="582" spans="1:36" ht="12.75" x14ac:dyDescent="0.2">
      <c r="A582" s="6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</row>
    <row r="583" spans="1:36" ht="12.75" x14ac:dyDescent="0.2">
      <c r="A583" s="6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</row>
    <row r="584" spans="1:36" ht="12.75" x14ac:dyDescent="0.2">
      <c r="A584" s="6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</row>
    <row r="585" spans="1:36" ht="12.75" x14ac:dyDescent="0.2">
      <c r="A585" s="6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</row>
    <row r="586" spans="1:36" ht="12.75" x14ac:dyDescent="0.2">
      <c r="A586" s="6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</row>
    <row r="587" spans="1:36" ht="12.75" x14ac:dyDescent="0.2">
      <c r="A587" s="6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</row>
    <row r="588" spans="1:36" ht="12.75" x14ac:dyDescent="0.2">
      <c r="A588" s="6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</row>
    <row r="589" spans="1:36" ht="12.75" x14ac:dyDescent="0.2">
      <c r="A589" s="6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</row>
    <row r="590" spans="1:36" ht="12.75" x14ac:dyDescent="0.2">
      <c r="A590" s="6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</row>
    <row r="591" spans="1:36" ht="12.75" x14ac:dyDescent="0.2">
      <c r="A591" s="6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</row>
    <row r="592" spans="1:36" ht="12.75" x14ac:dyDescent="0.2">
      <c r="A592" s="6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</row>
    <row r="593" spans="1:36" ht="12.75" x14ac:dyDescent="0.2">
      <c r="A593" s="6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</row>
    <row r="594" spans="1:36" ht="12.75" x14ac:dyDescent="0.2">
      <c r="A594" s="6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</row>
    <row r="595" spans="1:36" ht="12.75" x14ac:dyDescent="0.2">
      <c r="A595" s="6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</row>
    <row r="596" spans="1:36" ht="12.75" x14ac:dyDescent="0.2">
      <c r="A596" s="6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</row>
    <row r="597" spans="1:36" ht="12.75" x14ac:dyDescent="0.2">
      <c r="A597" s="6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</row>
    <row r="598" spans="1:36" ht="12.75" x14ac:dyDescent="0.2">
      <c r="A598" s="6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</row>
    <row r="599" spans="1:36" ht="12.75" x14ac:dyDescent="0.2">
      <c r="A599" s="6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</row>
    <row r="600" spans="1:36" ht="12.75" x14ac:dyDescent="0.2">
      <c r="A600" s="6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</row>
    <row r="601" spans="1:36" ht="12.75" x14ac:dyDescent="0.2">
      <c r="A601" s="6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</row>
    <row r="602" spans="1:36" ht="12.75" x14ac:dyDescent="0.2">
      <c r="A602" s="6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</row>
    <row r="603" spans="1:36" ht="12.75" x14ac:dyDescent="0.2">
      <c r="A603" s="6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</row>
    <row r="604" spans="1:36" ht="12.75" x14ac:dyDescent="0.2">
      <c r="A604" s="6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</row>
    <row r="605" spans="1:36" ht="12.75" x14ac:dyDescent="0.2">
      <c r="A605" s="6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</row>
    <row r="606" spans="1:36" ht="12.75" x14ac:dyDescent="0.2">
      <c r="A606" s="6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</row>
    <row r="607" spans="1:36" ht="12.75" x14ac:dyDescent="0.2">
      <c r="A607" s="6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</row>
    <row r="608" spans="1:36" ht="12.75" x14ac:dyDescent="0.2">
      <c r="A608" s="6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</row>
    <row r="609" spans="1:36" ht="12.75" x14ac:dyDescent="0.2">
      <c r="A609" s="6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</row>
    <row r="610" spans="1:36" ht="12.75" x14ac:dyDescent="0.2">
      <c r="A610" s="6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</row>
    <row r="611" spans="1:36" ht="12.75" x14ac:dyDescent="0.2">
      <c r="A611" s="6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</row>
    <row r="612" spans="1:36" ht="12.75" x14ac:dyDescent="0.2">
      <c r="A612" s="6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</row>
    <row r="613" spans="1:36" ht="12.75" x14ac:dyDescent="0.2">
      <c r="A613" s="6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</row>
    <row r="614" spans="1:36" ht="12.75" x14ac:dyDescent="0.2">
      <c r="A614" s="6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</row>
    <row r="615" spans="1:36" ht="12.75" x14ac:dyDescent="0.2">
      <c r="A615" s="6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</row>
    <row r="616" spans="1:36" ht="12.75" x14ac:dyDescent="0.2">
      <c r="A616" s="6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</row>
    <row r="617" spans="1:36" ht="12.75" x14ac:dyDescent="0.2">
      <c r="A617" s="6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</row>
    <row r="618" spans="1:36" ht="12.75" x14ac:dyDescent="0.2">
      <c r="A618" s="6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</row>
    <row r="619" spans="1:36" ht="12.75" x14ac:dyDescent="0.2">
      <c r="A619" s="6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</row>
    <row r="620" spans="1:36" ht="12.75" x14ac:dyDescent="0.2">
      <c r="A620" s="6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</row>
    <row r="621" spans="1:36" ht="12.75" x14ac:dyDescent="0.2">
      <c r="A621" s="6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</row>
    <row r="622" spans="1:36" ht="12.75" x14ac:dyDescent="0.2">
      <c r="A622" s="6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</row>
    <row r="623" spans="1:36" ht="12.75" x14ac:dyDescent="0.2">
      <c r="A623" s="6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</row>
    <row r="624" spans="1:36" ht="12.75" x14ac:dyDescent="0.2">
      <c r="A624" s="6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</row>
    <row r="625" spans="1:36" ht="12.75" x14ac:dyDescent="0.2">
      <c r="A625" s="6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</row>
    <row r="626" spans="1:36" ht="12.75" x14ac:dyDescent="0.2">
      <c r="A626" s="6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</row>
    <row r="627" spans="1:36" ht="12.75" x14ac:dyDescent="0.2">
      <c r="A627" s="6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</row>
    <row r="628" spans="1:36" ht="12.75" x14ac:dyDescent="0.2">
      <c r="A628" s="6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</row>
    <row r="629" spans="1:36" ht="12.75" x14ac:dyDescent="0.2">
      <c r="A629" s="6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</row>
    <row r="630" spans="1:36" ht="12.75" x14ac:dyDescent="0.2">
      <c r="A630" s="6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</row>
    <row r="631" spans="1:36" ht="12.75" x14ac:dyDescent="0.2">
      <c r="A631" s="6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</row>
    <row r="632" spans="1:36" ht="12.75" x14ac:dyDescent="0.2">
      <c r="A632" s="6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</row>
    <row r="633" spans="1:36" ht="12.75" x14ac:dyDescent="0.2">
      <c r="A633" s="6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</row>
    <row r="634" spans="1:36" ht="12.75" x14ac:dyDescent="0.2">
      <c r="A634" s="6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</row>
    <row r="635" spans="1:36" ht="12.75" x14ac:dyDescent="0.2">
      <c r="A635" s="6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</row>
    <row r="636" spans="1:36" ht="12.75" x14ac:dyDescent="0.2">
      <c r="A636" s="6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</row>
    <row r="637" spans="1:36" ht="12.75" x14ac:dyDescent="0.2">
      <c r="A637" s="6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</row>
    <row r="638" spans="1:36" ht="12.75" x14ac:dyDescent="0.2">
      <c r="A638" s="6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</row>
    <row r="639" spans="1:36" ht="12.75" x14ac:dyDescent="0.2">
      <c r="A639" s="6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</row>
    <row r="640" spans="1:36" ht="12.75" x14ac:dyDescent="0.2">
      <c r="A640" s="6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</row>
    <row r="641" spans="1:36" ht="12.75" x14ac:dyDescent="0.2">
      <c r="A641" s="6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</row>
    <row r="642" spans="1:36" ht="12.75" x14ac:dyDescent="0.2">
      <c r="A642" s="6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</row>
    <row r="643" spans="1:36" ht="12.75" x14ac:dyDescent="0.2">
      <c r="A643" s="6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</row>
    <row r="644" spans="1:36" ht="12.75" x14ac:dyDescent="0.2">
      <c r="A644" s="6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</row>
    <row r="645" spans="1:36" ht="12.75" x14ac:dyDescent="0.2">
      <c r="A645" s="6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</row>
    <row r="646" spans="1:36" ht="12.75" x14ac:dyDescent="0.2">
      <c r="A646" s="6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</row>
    <row r="647" spans="1:36" ht="12.75" x14ac:dyDescent="0.2">
      <c r="A647" s="6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</row>
    <row r="648" spans="1:36" ht="12.75" x14ac:dyDescent="0.2">
      <c r="A648" s="6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</row>
    <row r="649" spans="1:36" ht="12.75" x14ac:dyDescent="0.2">
      <c r="A649" s="6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</row>
    <row r="650" spans="1:36" ht="12.75" x14ac:dyDescent="0.2">
      <c r="A650" s="6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</row>
    <row r="651" spans="1:36" ht="12.75" x14ac:dyDescent="0.2">
      <c r="A651" s="6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</row>
    <row r="652" spans="1:36" ht="12.75" x14ac:dyDescent="0.2">
      <c r="A652" s="6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</row>
    <row r="653" spans="1:36" ht="12.75" x14ac:dyDescent="0.2">
      <c r="A653" s="6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</row>
    <row r="654" spans="1:36" ht="12.75" x14ac:dyDescent="0.2">
      <c r="A654" s="6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</row>
    <row r="655" spans="1:36" ht="12.75" x14ac:dyDescent="0.2">
      <c r="A655" s="6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</row>
    <row r="656" spans="1:36" ht="12.75" x14ac:dyDescent="0.2">
      <c r="A656" s="6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</row>
    <row r="657" spans="1:36" ht="12.75" x14ac:dyDescent="0.2">
      <c r="A657" s="6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</row>
    <row r="658" spans="1:36" ht="12.75" x14ac:dyDescent="0.2">
      <c r="A658" s="6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</row>
    <row r="659" spans="1:36" ht="12.75" x14ac:dyDescent="0.2">
      <c r="A659" s="6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</row>
    <row r="660" spans="1:36" ht="12.75" x14ac:dyDescent="0.2">
      <c r="A660" s="6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</row>
    <row r="661" spans="1:36" ht="12.75" x14ac:dyDescent="0.2">
      <c r="A661" s="6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</row>
    <row r="662" spans="1:36" ht="12.75" x14ac:dyDescent="0.2">
      <c r="A662" s="6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</row>
    <row r="663" spans="1:36" ht="12.75" x14ac:dyDescent="0.2">
      <c r="A663" s="6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</row>
    <row r="664" spans="1:36" ht="12.75" x14ac:dyDescent="0.2">
      <c r="A664" s="6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</row>
    <row r="665" spans="1:36" ht="12.75" x14ac:dyDescent="0.2">
      <c r="A665" s="6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</row>
    <row r="666" spans="1:36" ht="12.75" x14ac:dyDescent="0.2">
      <c r="A666" s="6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</row>
    <row r="667" spans="1:36" ht="12.75" x14ac:dyDescent="0.2">
      <c r="A667" s="6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</row>
    <row r="668" spans="1:36" ht="12.75" x14ac:dyDescent="0.2">
      <c r="A668" s="6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</row>
    <row r="669" spans="1:36" ht="12.75" x14ac:dyDescent="0.2">
      <c r="A669" s="6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</row>
    <row r="670" spans="1:36" ht="12.75" x14ac:dyDescent="0.2">
      <c r="A670" s="6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</row>
    <row r="671" spans="1:36" ht="12.75" x14ac:dyDescent="0.2">
      <c r="A671" s="6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</row>
    <row r="672" spans="1:36" ht="12.75" x14ac:dyDescent="0.2">
      <c r="A672" s="6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</row>
    <row r="673" spans="1:36" ht="12.75" x14ac:dyDescent="0.2">
      <c r="A673" s="6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</row>
    <row r="674" spans="1:36" ht="12.75" x14ac:dyDescent="0.2">
      <c r="A674" s="6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</row>
    <row r="675" spans="1:36" ht="12.75" x14ac:dyDescent="0.2">
      <c r="A675" s="6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</row>
    <row r="676" spans="1:36" ht="12.75" x14ac:dyDescent="0.2">
      <c r="A676" s="6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</row>
    <row r="677" spans="1:36" ht="12.75" x14ac:dyDescent="0.2">
      <c r="A677" s="6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</row>
    <row r="678" spans="1:36" ht="12.75" x14ac:dyDescent="0.2">
      <c r="A678" s="6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</row>
    <row r="679" spans="1:36" ht="12.75" x14ac:dyDescent="0.2">
      <c r="A679" s="6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</row>
    <row r="680" spans="1:36" ht="12.75" x14ac:dyDescent="0.2">
      <c r="A680" s="6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</row>
    <row r="681" spans="1:36" ht="12.75" x14ac:dyDescent="0.2">
      <c r="A681" s="6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</row>
    <row r="682" spans="1:36" ht="12.75" x14ac:dyDescent="0.2">
      <c r="A682" s="6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</row>
    <row r="683" spans="1:36" ht="12.75" x14ac:dyDescent="0.2">
      <c r="A683" s="6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</row>
    <row r="684" spans="1:36" ht="12.75" x14ac:dyDescent="0.2">
      <c r="A684" s="6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</row>
    <row r="685" spans="1:36" ht="12.75" x14ac:dyDescent="0.2">
      <c r="A685" s="6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</row>
    <row r="686" spans="1:36" ht="12.75" x14ac:dyDescent="0.2">
      <c r="A686" s="6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</row>
    <row r="687" spans="1:36" ht="12.75" x14ac:dyDescent="0.2">
      <c r="A687" s="6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</row>
    <row r="688" spans="1:36" ht="12.75" x14ac:dyDescent="0.2">
      <c r="A688" s="6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</row>
    <row r="689" spans="1:36" ht="12.75" x14ac:dyDescent="0.2">
      <c r="A689" s="6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</row>
    <row r="690" spans="1:36" ht="12.75" x14ac:dyDescent="0.2">
      <c r="A690" s="6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</row>
    <row r="691" spans="1:36" ht="12.75" x14ac:dyDescent="0.2">
      <c r="A691" s="6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</row>
    <row r="692" spans="1:36" ht="12.75" x14ac:dyDescent="0.2">
      <c r="A692" s="6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</row>
    <row r="693" spans="1:36" ht="12.75" x14ac:dyDescent="0.2">
      <c r="A693" s="6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</row>
    <row r="694" spans="1:36" ht="12.75" x14ac:dyDescent="0.2">
      <c r="A694" s="6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</row>
    <row r="695" spans="1:36" ht="12.75" x14ac:dyDescent="0.2">
      <c r="A695" s="6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</row>
    <row r="696" spans="1:36" ht="12.75" x14ac:dyDescent="0.2">
      <c r="A696" s="6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</row>
    <row r="697" spans="1:36" ht="12.75" x14ac:dyDescent="0.2">
      <c r="A697" s="6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</row>
    <row r="698" spans="1:36" ht="12.75" x14ac:dyDescent="0.2">
      <c r="A698" s="6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</row>
    <row r="699" spans="1:36" ht="12.75" x14ac:dyDescent="0.2">
      <c r="A699" s="6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</row>
    <row r="700" spans="1:36" ht="12.75" x14ac:dyDescent="0.2">
      <c r="A700" s="6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</row>
    <row r="701" spans="1:36" ht="12.75" x14ac:dyDescent="0.2">
      <c r="A701" s="6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</row>
    <row r="702" spans="1:36" ht="12.75" x14ac:dyDescent="0.2">
      <c r="A702" s="6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</row>
    <row r="703" spans="1:36" ht="12.75" x14ac:dyDescent="0.2">
      <c r="A703" s="6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</row>
    <row r="704" spans="1:36" ht="12.75" x14ac:dyDescent="0.2">
      <c r="A704" s="6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</row>
    <row r="705" spans="1:36" ht="12.75" x14ac:dyDescent="0.2">
      <c r="A705" s="6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</row>
    <row r="706" spans="1:36" ht="12.75" x14ac:dyDescent="0.2">
      <c r="A706" s="6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</row>
    <row r="707" spans="1:36" ht="12.75" x14ac:dyDescent="0.2">
      <c r="A707" s="6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</row>
    <row r="708" spans="1:36" ht="12.75" x14ac:dyDescent="0.2">
      <c r="A708" s="6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</row>
    <row r="709" spans="1:36" ht="12.75" x14ac:dyDescent="0.2">
      <c r="A709" s="6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</row>
    <row r="710" spans="1:36" ht="12.75" x14ac:dyDescent="0.2">
      <c r="A710" s="6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</row>
    <row r="711" spans="1:36" ht="12.75" x14ac:dyDescent="0.2">
      <c r="A711" s="6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</row>
    <row r="712" spans="1:36" ht="12.75" x14ac:dyDescent="0.2">
      <c r="A712" s="6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</row>
    <row r="713" spans="1:36" ht="12.75" x14ac:dyDescent="0.2">
      <c r="A713" s="6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</row>
    <row r="714" spans="1:36" ht="12.75" x14ac:dyDescent="0.2">
      <c r="A714" s="6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</row>
    <row r="715" spans="1:36" ht="12.75" x14ac:dyDescent="0.2">
      <c r="A715" s="6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</row>
    <row r="716" spans="1:36" ht="12.75" x14ac:dyDescent="0.2">
      <c r="A716" s="6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</row>
    <row r="717" spans="1:36" ht="12.75" x14ac:dyDescent="0.2">
      <c r="A717" s="6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</row>
    <row r="718" spans="1:36" ht="12.75" x14ac:dyDescent="0.2">
      <c r="A718" s="6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</row>
    <row r="719" spans="1:36" ht="12.75" x14ac:dyDescent="0.2">
      <c r="A719" s="6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</row>
    <row r="720" spans="1:36" ht="12.75" x14ac:dyDescent="0.2">
      <c r="A720" s="6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</row>
    <row r="721" spans="1:36" ht="12.75" x14ac:dyDescent="0.2">
      <c r="A721" s="6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</row>
    <row r="722" spans="1:36" ht="12.75" x14ac:dyDescent="0.2">
      <c r="A722" s="6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</row>
    <row r="723" spans="1:36" ht="12.75" x14ac:dyDescent="0.2">
      <c r="A723" s="6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</row>
    <row r="724" spans="1:36" ht="12.75" x14ac:dyDescent="0.2">
      <c r="A724" s="6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</row>
    <row r="725" spans="1:36" ht="12.75" x14ac:dyDescent="0.2">
      <c r="A725" s="6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</row>
    <row r="726" spans="1:36" ht="12.75" x14ac:dyDescent="0.2">
      <c r="A726" s="6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</row>
    <row r="727" spans="1:36" ht="12.75" x14ac:dyDescent="0.2">
      <c r="A727" s="6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</row>
    <row r="728" spans="1:36" ht="12.75" x14ac:dyDescent="0.2">
      <c r="A728" s="6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</row>
    <row r="729" spans="1:36" ht="12.75" x14ac:dyDescent="0.2">
      <c r="A729" s="6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</row>
    <row r="730" spans="1:36" ht="12.75" x14ac:dyDescent="0.2">
      <c r="A730" s="6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</row>
    <row r="731" spans="1:36" ht="12.75" x14ac:dyDescent="0.2">
      <c r="A731" s="6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</row>
    <row r="732" spans="1:36" ht="12.75" x14ac:dyDescent="0.2">
      <c r="A732" s="6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</row>
    <row r="733" spans="1:36" ht="12.75" x14ac:dyDescent="0.2">
      <c r="A733" s="6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</row>
    <row r="734" spans="1:36" ht="12.75" x14ac:dyDescent="0.2">
      <c r="A734" s="6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</row>
    <row r="735" spans="1:36" ht="12.75" x14ac:dyDescent="0.2">
      <c r="A735" s="6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</row>
    <row r="736" spans="1:36" ht="12.75" x14ac:dyDescent="0.2">
      <c r="A736" s="6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</row>
    <row r="737" spans="1:36" ht="12.75" x14ac:dyDescent="0.2">
      <c r="A737" s="6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</row>
    <row r="738" spans="1:36" ht="12.75" x14ac:dyDescent="0.2">
      <c r="A738" s="6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</row>
    <row r="739" spans="1:36" ht="12.75" x14ac:dyDescent="0.2">
      <c r="A739" s="6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</row>
    <row r="740" spans="1:36" ht="12.75" x14ac:dyDescent="0.2">
      <c r="A740" s="6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</row>
    <row r="741" spans="1:36" ht="12.75" x14ac:dyDescent="0.2">
      <c r="A741" s="6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</row>
    <row r="742" spans="1:36" ht="12.75" x14ac:dyDescent="0.2">
      <c r="A742" s="6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</row>
    <row r="743" spans="1:36" ht="12.75" x14ac:dyDescent="0.2">
      <c r="A743" s="6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</row>
    <row r="744" spans="1:36" ht="12.75" x14ac:dyDescent="0.2">
      <c r="A744" s="6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</row>
    <row r="745" spans="1:36" ht="12.75" x14ac:dyDescent="0.2">
      <c r="A745" s="6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</row>
    <row r="746" spans="1:36" ht="12.75" x14ac:dyDescent="0.2">
      <c r="A746" s="6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</row>
    <row r="747" spans="1:36" ht="12.75" x14ac:dyDescent="0.2">
      <c r="A747" s="6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</row>
    <row r="748" spans="1:36" ht="12.75" x14ac:dyDescent="0.2">
      <c r="A748" s="6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</row>
    <row r="749" spans="1:36" ht="12.75" x14ac:dyDescent="0.2">
      <c r="A749" s="6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</row>
    <row r="750" spans="1:36" ht="12.75" x14ac:dyDescent="0.2">
      <c r="A750" s="6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</row>
    <row r="751" spans="1:36" ht="12.75" x14ac:dyDescent="0.2">
      <c r="A751" s="6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</row>
    <row r="752" spans="1:36" ht="12.75" x14ac:dyDescent="0.2">
      <c r="A752" s="6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</row>
    <row r="753" spans="1:36" ht="12.75" x14ac:dyDescent="0.2">
      <c r="A753" s="6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</row>
    <row r="754" spans="1:36" ht="12.75" x14ac:dyDescent="0.2">
      <c r="A754" s="6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</row>
    <row r="755" spans="1:36" ht="12.75" x14ac:dyDescent="0.2">
      <c r="A755" s="6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</row>
    <row r="756" spans="1:36" ht="12.75" x14ac:dyDescent="0.2">
      <c r="A756" s="6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</row>
    <row r="757" spans="1:36" ht="12.75" x14ac:dyDescent="0.2">
      <c r="A757" s="6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</row>
    <row r="758" spans="1:36" ht="12.75" x14ac:dyDescent="0.2">
      <c r="A758" s="6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</row>
    <row r="759" spans="1:36" ht="12.75" x14ac:dyDescent="0.2">
      <c r="A759" s="6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</row>
    <row r="760" spans="1:36" ht="12.75" x14ac:dyDescent="0.2">
      <c r="A760" s="6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</row>
    <row r="761" spans="1:36" ht="12.75" x14ac:dyDescent="0.2">
      <c r="A761" s="6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</row>
    <row r="762" spans="1:36" ht="12.75" x14ac:dyDescent="0.2">
      <c r="A762" s="6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</row>
    <row r="763" spans="1:36" ht="12.75" x14ac:dyDescent="0.2">
      <c r="A763" s="6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</row>
    <row r="764" spans="1:36" ht="12.75" x14ac:dyDescent="0.2">
      <c r="A764" s="6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</row>
    <row r="765" spans="1:36" ht="12.75" x14ac:dyDescent="0.2">
      <c r="A765" s="6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</row>
    <row r="766" spans="1:36" ht="12.75" x14ac:dyDescent="0.2">
      <c r="A766" s="6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</row>
    <row r="767" spans="1:36" ht="12.75" x14ac:dyDescent="0.2">
      <c r="A767" s="6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</row>
    <row r="768" spans="1:36" ht="12.75" x14ac:dyDescent="0.2">
      <c r="A768" s="6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</row>
    <row r="769" spans="1:36" ht="12.75" x14ac:dyDescent="0.2">
      <c r="A769" s="6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</row>
    <row r="770" spans="1:36" ht="12.75" x14ac:dyDescent="0.2">
      <c r="A770" s="6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</row>
    <row r="771" spans="1:36" ht="12.75" x14ac:dyDescent="0.2">
      <c r="A771" s="6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</row>
    <row r="772" spans="1:36" ht="12.75" x14ac:dyDescent="0.2">
      <c r="A772" s="6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</row>
    <row r="773" spans="1:36" ht="12.75" x14ac:dyDescent="0.2">
      <c r="A773" s="6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</row>
    <row r="774" spans="1:36" ht="12.75" x14ac:dyDescent="0.2">
      <c r="A774" s="6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</row>
    <row r="775" spans="1:36" ht="12.75" x14ac:dyDescent="0.2">
      <c r="A775" s="6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</row>
    <row r="776" spans="1:36" ht="12.75" x14ac:dyDescent="0.2">
      <c r="A776" s="6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</row>
    <row r="777" spans="1:36" ht="12.75" x14ac:dyDescent="0.2">
      <c r="A777" s="6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</row>
    <row r="778" spans="1:36" ht="12.75" x14ac:dyDescent="0.2">
      <c r="A778" s="6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</row>
    <row r="779" spans="1:36" ht="12.75" x14ac:dyDescent="0.2">
      <c r="A779" s="6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</row>
    <row r="780" spans="1:36" ht="12.75" x14ac:dyDescent="0.2">
      <c r="A780" s="6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</row>
    <row r="781" spans="1:36" ht="12.75" x14ac:dyDescent="0.2">
      <c r="A781" s="6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</row>
    <row r="782" spans="1:36" ht="12.75" x14ac:dyDescent="0.2">
      <c r="A782" s="6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</row>
    <row r="783" spans="1:36" ht="12.75" x14ac:dyDescent="0.2">
      <c r="A783" s="6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</row>
    <row r="784" spans="1:36" ht="12.75" x14ac:dyDescent="0.2">
      <c r="A784" s="6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</row>
    <row r="785" spans="1:36" ht="12.75" x14ac:dyDescent="0.2">
      <c r="A785" s="6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</row>
    <row r="786" spans="1:36" ht="12.75" x14ac:dyDescent="0.2">
      <c r="A786" s="6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</row>
    <row r="787" spans="1:36" ht="12.75" x14ac:dyDescent="0.2">
      <c r="A787" s="6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</row>
    <row r="788" spans="1:36" ht="12.75" x14ac:dyDescent="0.2">
      <c r="A788" s="6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</row>
    <row r="789" spans="1:36" ht="12.75" x14ac:dyDescent="0.2">
      <c r="A789" s="6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</row>
    <row r="790" spans="1:36" ht="12.75" x14ac:dyDescent="0.2">
      <c r="A790" s="6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</row>
    <row r="791" spans="1:36" ht="12.75" x14ac:dyDescent="0.2">
      <c r="A791" s="6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</row>
    <row r="792" spans="1:36" ht="12.75" x14ac:dyDescent="0.2">
      <c r="A792" s="6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</row>
    <row r="793" spans="1:36" ht="12.75" x14ac:dyDescent="0.2">
      <c r="A793" s="6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</row>
    <row r="794" spans="1:36" ht="12.75" x14ac:dyDescent="0.2">
      <c r="A794" s="6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</row>
    <row r="795" spans="1:36" ht="12.75" x14ac:dyDescent="0.2">
      <c r="A795" s="6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</row>
    <row r="796" spans="1:36" ht="12.75" x14ac:dyDescent="0.2">
      <c r="A796" s="6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</row>
    <row r="797" spans="1:36" ht="12.75" x14ac:dyDescent="0.2">
      <c r="A797" s="6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</row>
    <row r="798" spans="1:36" ht="12.75" x14ac:dyDescent="0.2">
      <c r="A798" s="6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</row>
    <row r="799" spans="1:36" ht="12.75" x14ac:dyDescent="0.2">
      <c r="A799" s="6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</row>
    <row r="800" spans="1:36" ht="12.75" x14ac:dyDescent="0.2">
      <c r="A800" s="6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</row>
    <row r="801" spans="1:36" ht="12.75" x14ac:dyDescent="0.2">
      <c r="A801" s="6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</row>
    <row r="802" spans="1:36" ht="12.75" x14ac:dyDescent="0.2">
      <c r="A802" s="6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</row>
    <row r="803" spans="1:36" ht="12.75" x14ac:dyDescent="0.2">
      <c r="A803" s="6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</row>
    <row r="804" spans="1:36" ht="12.75" x14ac:dyDescent="0.2">
      <c r="A804" s="6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</row>
    <row r="805" spans="1:36" ht="12.75" x14ac:dyDescent="0.2">
      <c r="A805" s="6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</row>
    <row r="806" spans="1:36" ht="12.75" x14ac:dyDescent="0.2">
      <c r="A806" s="6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</row>
    <row r="807" spans="1:36" ht="12.75" x14ac:dyDescent="0.2">
      <c r="A807" s="6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</row>
    <row r="808" spans="1:36" ht="12.75" x14ac:dyDescent="0.2">
      <c r="A808" s="6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</row>
    <row r="809" spans="1:36" ht="12.75" x14ac:dyDescent="0.2">
      <c r="A809" s="6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</row>
    <row r="810" spans="1:36" ht="12.75" x14ac:dyDescent="0.2">
      <c r="A810" s="6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</row>
    <row r="811" spans="1:36" ht="12.75" x14ac:dyDescent="0.2">
      <c r="A811" s="6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</row>
    <row r="812" spans="1:36" ht="12.75" x14ac:dyDescent="0.2">
      <c r="A812" s="6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</row>
    <row r="813" spans="1:36" ht="12.75" x14ac:dyDescent="0.2">
      <c r="A813" s="6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</row>
    <row r="814" spans="1:36" ht="12.75" x14ac:dyDescent="0.2">
      <c r="A814" s="6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</row>
    <row r="815" spans="1:36" ht="12.75" x14ac:dyDescent="0.2">
      <c r="A815" s="6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</row>
    <row r="816" spans="1:36" ht="12.75" x14ac:dyDescent="0.2">
      <c r="A816" s="6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</row>
    <row r="817" spans="1:36" ht="12.75" x14ac:dyDescent="0.2">
      <c r="A817" s="6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</row>
    <row r="818" spans="1:36" ht="12.75" x14ac:dyDescent="0.2">
      <c r="A818" s="6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</row>
    <row r="819" spans="1:36" ht="12.75" x14ac:dyDescent="0.2">
      <c r="A819" s="6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</row>
    <row r="820" spans="1:36" ht="12.75" x14ac:dyDescent="0.2">
      <c r="A820" s="6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</row>
    <row r="821" spans="1:36" ht="12.75" x14ac:dyDescent="0.2">
      <c r="A821" s="6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</row>
    <row r="822" spans="1:36" ht="12.75" x14ac:dyDescent="0.2">
      <c r="A822" s="6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</row>
    <row r="823" spans="1:36" ht="12.75" x14ac:dyDescent="0.2">
      <c r="A823" s="6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</row>
    <row r="824" spans="1:36" ht="12.75" x14ac:dyDescent="0.2">
      <c r="A824" s="6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</row>
    <row r="825" spans="1:36" ht="12.75" x14ac:dyDescent="0.2">
      <c r="A825" s="6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</row>
    <row r="826" spans="1:36" ht="12.75" x14ac:dyDescent="0.2">
      <c r="A826" s="6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</row>
    <row r="827" spans="1:36" ht="12.75" x14ac:dyDescent="0.2">
      <c r="A827" s="6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</row>
    <row r="828" spans="1:36" ht="12.75" x14ac:dyDescent="0.2">
      <c r="A828" s="6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</row>
    <row r="829" spans="1:36" ht="12.75" x14ac:dyDescent="0.2">
      <c r="A829" s="6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</row>
    <row r="830" spans="1:36" ht="12.75" x14ac:dyDescent="0.2">
      <c r="A830" s="6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</row>
    <row r="831" spans="1:36" ht="12.75" x14ac:dyDescent="0.2">
      <c r="A831" s="6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</row>
    <row r="832" spans="1:36" ht="12.75" x14ac:dyDescent="0.2">
      <c r="A832" s="6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</row>
    <row r="833" spans="1:36" ht="12.75" x14ac:dyDescent="0.2">
      <c r="A833" s="6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</row>
    <row r="834" spans="1:36" ht="12.75" x14ac:dyDescent="0.2">
      <c r="A834" s="6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</row>
    <row r="835" spans="1:36" ht="12.75" x14ac:dyDescent="0.2">
      <c r="A835" s="6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</row>
    <row r="836" spans="1:36" ht="12.75" x14ac:dyDescent="0.2">
      <c r="A836" s="6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</row>
    <row r="837" spans="1:36" ht="12.75" x14ac:dyDescent="0.2">
      <c r="A837" s="6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</row>
    <row r="838" spans="1:36" ht="12.75" x14ac:dyDescent="0.2">
      <c r="A838" s="6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</row>
    <row r="839" spans="1:36" ht="12.75" x14ac:dyDescent="0.2">
      <c r="A839" s="6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</row>
    <row r="840" spans="1:36" ht="12.75" x14ac:dyDescent="0.2">
      <c r="A840" s="6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</row>
    <row r="841" spans="1:36" ht="12.75" x14ac:dyDescent="0.2">
      <c r="A841" s="6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</row>
    <row r="842" spans="1:36" ht="12.75" x14ac:dyDescent="0.2">
      <c r="A842" s="6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</row>
    <row r="843" spans="1:36" ht="12.75" x14ac:dyDescent="0.2">
      <c r="A843" s="6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</row>
    <row r="844" spans="1:36" ht="12.75" x14ac:dyDescent="0.2">
      <c r="A844" s="6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</row>
    <row r="845" spans="1:36" ht="12.75" x14ac:dyDescent="0.2">
      <c r="A845" s="6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</row>
    <row r="846" spans="1:36" ht="12.75" x14ac:dyDescent="0.2">
      <c r="A846" s="6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</row>
    <row r="847" spans="1:36" ht="12.75" x14ac:dyDescent="0.2">
      <c r="A847" s="6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</row>
    <row r="848" spans="1:36" ht="12.75" x14ac:dyDescent="0.2">
      <c r="A848" s="6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</row>
    <row r="849" spans="1:36" ht="12.75" x14ac:dyDescent="0.2">
      <c r="A849" s="6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</row>
    <row r="850" spans="1:36" ht="12.75" x14ac:dyDescent="0.2">
      <c r="A850" s="6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</row>
    <row r="851" spans="1:36" ht="12.75" x14ac:dyDescent="0.2">
      <c r="A851" s="6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</row>
    <row r="852" spans="1:36" ht="12.75" x14ac:dyDescent="0.2">
      <c r="A852" s="6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</row>
    <row r="853" spans="1:36" ht="12.75" x14ac:dyDescent="0.2">
      <c r="A853" s="6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</row>
    <row r="854" spans="1:36" ht="12.75" x14ac:dyDescent="0.2">
      <c r="A854" s="6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</row>
    <row r="855" spans="1:36" ht="12.75" x14ac:dyDescent="0.2">
      <c r="A855" s="6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</row>
    <row r="856" spans="1:36" ht="12.75" x14ac:dyDescent="0.2">
      <c r="A856" s="6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</row>
    <row r="857" spans="1:36" ht="12.75" x14ac:dyDescent="0.2">
      <c r="A857" s="6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</row>
    <row r="858" spans="1:36" ht="12.75" x14ac:dyDescent="0.2">
      <c r="A858" s="6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</row>
    <row r="859" spans="1:36" ht="12.75" x14ac:dyDescent="0.2">
      <c r="A859" s="6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</row>
    <row r="860" spans="1:36" ht="12.75" x14ac:dyDescent="0.2">
      <c r="A860" s="6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</row>
    <row r="861" spans="1:36" ht="12.75" x14ac:dyDescent="0.2">
      <c r="A861" s="6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</row>
    <row r="862" spans="1:36" ht="12.75" x14ac:dyDescent="0.2">
      <c r="A862" s="6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</row>
    <row r="863" spans="1:36" ht="12.75" x14ac:dyDescent="0.2">
      <c r="A863" s="6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</row>
    <row r="864" spans="1:36" ht="12.75" x14ac:dyDescent="0.2">
      <c r="A864" s="6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</row>
    <row r="865" spans="1:36" ht="12.75" x14ac:dyDescent="0.2">
      <c r="A865" s="6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</row>
    <row r="866" spans="1:36" ht="12.75" x14ac:dyDescent="0.2">
      <c r="A866" s="6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</row>
    <row r="867" spans="1:36" ht="12.75" x14ac:dyDescent="0.2">
      <c r="A867" s="6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</row>
    <row r="868" spans="1:36" ht="12.75" x14ac:dyDescent="0.2">
      <c r="A868" s="6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</row>
    <row r="869" spans="1:36" ht="12.75" x14ac:dyDescent="0.2">
      <c r="A869" s="6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</row>
    <row r="870" spans="1:36" ht="12.75" x14ac:dyDescent="0.2">
      <c r="A870" s="6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</row>
    <row r="871" spans="1:36" ht="12.75" x14ac:dyDescent="0.2">
      <c r="A871" s="6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</row>
    <row r="872" spans="1:36" ht="12.75" x14ac:dyDescent="0.2">
      <c r="A872" s="6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</row>
    <row r="873" spans="1:36" ht="12.75" x14ac:dyDescent="0.2">
      <c r="A873" s="6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</row>
    <row r="874" spans="1:36" ht="12.75" x14ac:dyDescent="0.2">
      <c r="A874" s="6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</row>
    <row r="875" spans="1:36" ht="12.75" x14ac:dyDescent="0.2">
      <c r="A875" s="6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</row>
    <row r="876" spans="1:36" ht="12.75" x14ac:dyDescent="0.2">
      <c r="A876" s="6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</row>
    <row r="877" spans="1:36" ht="12.75" x14ac:dyDescent="0.2">
      <c r="A877" s="6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</row>
    <row r="878" spans="1:36" ht="12.75" x14ac:dyDescent="0.2">
      <c r="A878" s="6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</row>
    <row r="879" spans="1:36" ht="12.75" x14ac:dyDescent="0.2">
      <c r="A879" s="6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</row>
    <row r="880" spans="1:36" ht="12.75" x14ac:dyDescent="0.2">
      <c r="A880" s="6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</row>
    <row r="881" spans="1:36" ht="12.75" x14ac:dyDescent="0.2">
      <c r="A881" s="6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</row>
    <row r="882" spans="1:36" ht="12.75" x14ac:dyDescent="0.2">
      <c r="A882" s="6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</row>
    <row r="883" spans="1:36" ht="12.75" x14ac:dyDescent="0.2">
      <c r="A883" s="6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</row>
    <row r="884" spans="1:36" ht="12.75" x14ac:dyDescent="0.2">
      <c r="A884" s="6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</row>
    <row r="885" spans="1:36" ht="12.75" x14ac:dyDescent="0.2">
      <c r="A885" s="6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</row>
    <row r="886" spans="1:36" ht="12.75" x14ac:dyDescent="0.2">
      <c r="A886" s="6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</row>
    <row r="887" spans="1:36" ht="12.75" x14ac:dyDescent="0.2">
      <c r="A887" s="6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</row>
    <row r="888" spans="1:36" ht="12.75" x14ac:dyDescent="0.2">
      <c r="A888" s="6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</row>
    <row r="889" spans="1:36" ht="12.75" x14ac:dyDescent="0.2">
      <c r="A889" s="6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</row>
    <row r="890" spans="1:36" ht="12.75" x14ac:dyDescent="0.2">
      <c r="A890" s="6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</row>
    <row r="891" spans="1:36" ht="12.75" x14ac:dyDescent="0.2">
      <c r="A891" s="6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</row>
    <row r="892" spans="1:36" ht="12.75" x14ac:dyDescent="0.2">
      <c r="A892" s="6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</row>
    <row r="893" spans="1:36" ht="12.75" x14ac:dyDescent="0.2">
      <c r="A893" s="6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</row>
    <row r="894" spans="1:36" ht="12.75" x14ac:dyDescent="0.2">
      <c r="A894" s="6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</row>
    <row r="895" spans="1:36" ht="12.75" x14ac:dyDescent="0.2">
      <c r="A895" s="6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</row>
    <row r="896" spans="1:36" ht="12.75" x14ac:dyDescent="0.2">
      <c r="A896" s="6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</row>
    <row r="897" spans="1:36" ht="12.75" x14ac:dyDescent="0.2">
      <c r="A897" s="6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</row>
    <row r="898" spans="1:36" ht="12.75" x14ac:dyDescent="0.2">
      <c r="A898" s="6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</row>
    <row r="899" spans="1:36" ht="12.75" x14ac:dyDescent="0.2">
      <c r="A899" s="6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</row>
    <row r="900" spans="1:36" ht="12.75" x14ac:dyDescent="0.2">
      <c r="A900" s="6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</row>
    <row r="901" spans="1:36" ht="12.75" x14ac:dyDescent="0.2">
      <c r="A901" s="6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</row>
    <row r="902" spans="1:36" ht="12.75" x14ac:dyDescent="0.2">
      <c r="A902" s="6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</row>
    <row r="903" spans="1:36" ht="12.75" x14ac:dyDescent="0.2">
      <c r="A903" s="6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</row>
    <row r="904" spans="1:36" ht="12.75" x14ac:dyDescent="0.2">
      <c r="A904" s="6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</row>
    <row r="905" spans="1:36" ht="12.75" x14ac:dyDescent="0.2">
      <c r="A905" s="6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</row>
    <row r="906" spans="1:36" ht="12.75" x14ac:dyDescent="0.2">
      <c r="A906" s="6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</row>
    <row r="907" spans="1:36" ht="12.75" x14ac:dyDescent="0.2">
      <c r="A907" s="6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</row>
    <row r="908" spans="1:36" ht="12.75" x14ac:dyDescent="0.2">
      <c r="A908" s="6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</row>
    <row r="909" spans="1:36" ht="12.75" x14ac:dyDescent="0.2">
      <c r="A909" s="6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</row>
    <row r="910" spans="1:36" ht="12.75" x14ac:dyDescent="0.2">
      <c r="A910" s="6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</row>
    <row r="911" spans="1:36" ht="12.75" x14ac:dyDescent="0.2">
      <c r="A911" s="6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</row>
    <row r="912" spans="1:36" ht="12.75" x14ac:dyDescent="0.2">
      <c r="A912" s="6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</row>
    <row r="913" spans="1:36" ht="12.75" x14ac:dyDescent="0.2">
      <c r="A913" s="6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</row>
    <row r="914" spans="1:36" ht="12.75" x14ac:dyDescent="0.2">
      <c r="A914" s="6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</row>
    <row r="915" spans="1:36" ht="12.75" x14ac:dyDescent="0.2">
      <c r="A915" s="6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</row>
    <row r="916" spans="1:36" ht="12.75" x14ac:dyDescent="0.2">
      <c r="A916" s="6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</row>
    <row r="917" spans="1:36" ht="12.75" x14ac:dyDescent="0.2">
      <c r="A917" s="6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</row>
    <row r="918" spans="1:36" ht="12.75" x14ac:dyDescent="0.2">
      <c r="A918" s="6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</row>
    <row r="919" spans="1:36" ht="12.75" x14ac:dyDescent="0.2">
      <c r="A919" s="6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</row>
    <row r="920" spans="1:36" ht="12.75" x14ac:dyDescent="0.2">
      <c r="A920" s="6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</row>
    <row r="921" spans="1:36" ht="12.75" x14ac:dyDescent="0.2">
      <c r="A921" s="6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</row>
    <row r="922" spans="1:36" ht="12.75" x14ac:dyDescent="0.2">
      <c r="A922" s="6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</row>
    <row r="923" spans="1:36" ht="12.75" x14ac:dyDescent="0.2">
      <c r="A923" s="6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</row>
    <row r="924" spans="1:36" ht="12.75" x14ac:dyDescent="0.2">
      <c r="A924" s="6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</row>
    <row r="925" spans="1:36" ht="12.75" x14ac:dyDescent="0.2">
      <c r="A925" s="6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</row>
    <row r="926" spans="1:36" ht="12.75" x14ac:dyDescent="0.2">
      <c r="A926" s="6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</row>
    <row r="927" spans="1:36" ht="12.75" x14ac:dyDescent="0.2">
      <c r="A927" s="6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</row>
    <row r="928" spans="1:36" ht="12.75" x14ac:dyDescent="0.2">
      <c r="A928" s="6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</row>
    <row r="929" spans="1:36" ht="12.75" x14ac:dyDescent="0.2">
      <c r="A929" s="6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</row>
    <row r="930" spans="1:36" ht="12.75" x14ac:dyDescent="0.2">
      <c r="A930" s="6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</row>
    <row r="931" spans="1:36" ht="12.75" x14ac:dyDescent="0.2">
      <c r="A931" s="6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</row>
    <row r="932" spans="1:36" ht="12.75" x14ac:dyDescent="0.2">
      <c r="A932" s="6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</row>
    <row r="933" spans="1:36" ht="12.75" x14ac:dyDescent="0.2">
      <c r="A933" s="6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</row>
    <row r="934" spans="1:36" ht="12.75" x14ac:dyDescent="0.2">
      <c r="A934" s="6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</row>
    <row r="935" spans="1:36" ht="12.75" x14ac:dyDescent="0.2">
      <c r="A935" s="6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</row>
    <row r="936" spans="1:36" ht="12.75" x14ac:dyDescent="0.2">
      <c r="A936" s="6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</row>
    <row r="937" spans="1:36" ht="12.75" x14ac:dyDescent="0.2">
      <c r="A937" s="6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</row>
    <row r="938" spans="1:36" ht="12.75" x14ac:dyDescent="0.2">
      <c r="A938" s="6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</row>
    <row r="939" spans="1:36" ht="12.75" x14ac:dyDescent="0.2">
      <c r="A939" s="6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</row>
    <row r="940" spans="1:36" ht="12.75" x14ac:dyDescent="0.2">
      <c r="A940" s="6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</row>
    <row r="941" spans="1:36" ht="12.75" x14ac:dyDescent="0.2">
      <c r="A941" s="6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</row>
    <row r="942" spans="1:36" ht="12.75" x14ac:dyDescent="0.2">
      <c r="A942" s="6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</row>
    <row r="943" spans="1:36" ht="12.75" x14ac:dyDescent="0.2">
      <c r="A943" s="6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</row>
    <row r="944" spans="1:36" ht="12.75" x14ac:dyDescent="0.2">
      <c r="A944" s="6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</row>
    <row r="945" spans="1:36" ht="12.75" x14ac:dyDescent="0.2">
      <c r="A945" s="6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</row>
    <row r="946" spans="1:36" ht="12.75" x14ac:dyDescent="0.2">
      <c r="A946" s="6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</row>
    <row r="947" spans="1:36" ht="12.75" x14ac:dyDescent="0.2">
      <c r="A947" s="6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</row>
    <row r="948" spans="1:36" ht="12.75" x14ac:dyDescent="0.2">
      <c r="A948" s="6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</row>
    <row r="949" spans="1:36" ht="12.75" x14ac:dyDescent="0.2">
      <c r="A949" s="6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</row>
    <row r="950" spans="1:36" ht="12.75" x14ac:dyDescent="0.2">
      <c r="A950" s="6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</row>
    <row r="951" spans="1:36" ht="12.75" x14ac:dyDescent="0.2">
      <c r="A951" s="6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</row>
    <row r="952" spans="1:36" ht="12.75" x14ac:dyDescent="0.2">
      <c r="A952" s="6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</row>
    <row r="953" spans="1:36" ht="12.75" x14ac:dyDescent="0.2">
      <c r="A953" s="6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</row>
    <row r="954" spans="1:36" ht="12.75" x14ac:dyDescent="0.2">
      <c r="A954" s="6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</row>
    <row r="955" spans="1:36" ht="12.75" x14ac:dyDescent="0.2">
      <c r="A955" s="6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</row>
    <row r="956" spans="1:36" ht="12.75" x14ac:dyDescent="0.2">
      <c r="A956" s="6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</row>
    <row r="957" spans="1:36" ht="12.75" x14ac:dyDescent="0.2">
      <c r="A957" s="6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</row>
    <row r="958" spans="1:36" ht="12.75" x14ac:dyDescent="0.2">
      <c r="A958" s="6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</row>
    <row r="959" spans="1:36" ht="12.75" x14ac:dyDescent="0.2">
      <c r="A959" s="6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</row>
    <row r="960" spans="1:36" ht="12.75" x14ac:dyDescent="0.2">
      <c r="A960" s="6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</row>
    <row r="961" spans="1:36" ht="12.75" x14ac:dyDescent="0.2">
      <c r="A961" s="6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</row>
    <row r="962" spans="1:36" ht="12.75" x14ac:dyDescent="0.2">
      <c r="A962" s="6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</row>
    <row r="963" spans="1:36" ht="12.75" x14ac:dyDescent="0.2">
      <c r="A963" s="6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</row>
    <row r="964" spans="1:36" ht="12.75" x14ac:dyDescent="0.2">
      <c r="A964" s="6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</row>
    <row r="965" spans="1:36" ht="12.75" x14ac:dyDescent="0.2">
      <c r="A965" s="6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</row>
    <row r="966" spans="1:36" ht="12.75" x14ac:dyDescent="0.2">
      <c r="A966" s="6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</row>
    <row r="967" spans="1:36" ht="12.75" x14ac:dyDescent="0.2">
      <c r="A967" s="6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</row>
    <row r="968" spans="1:36" ht="12.75" x14ac:dyDescent="0.2">
      <c r="A968" s="6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</row>
    <row r="969" spans="1:36" ht="12.75" x14ac:dyDescent="0.2">
      <c r="A969" s="6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</row>
    <row r="970" spans="1:36" ht="12.75" x14ac:dyDescent="0.2">
      <c r="A970" s="6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</row>
    <row r="971" spans="1:36" ht="12.75" x14ac:dyDescent="0.2">
      <c r="A971" s="6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</row>
    <row r="972" spans="1:36" ht="12.75" x14ac:dyDescent="0.2">
      <c r="A972" s="6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</row>
    <row r="973" spans="1:36" ht="12.75" x14ac:dyDescent="0.2">
      <c r="A973" s="6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</row>
    <row r="974" spans="1:36" ht="12.75" x14ac:dyDescent="0.2">
      <c r="A974" s="6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</row>
    <row r="975" spans="1:36" ht="12.75" x14ac:dyDescent="0.2">
      <c r="A975" s="6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</row>
    <row r="976" spans="1:36" ht="12.75" x14ac:dyDescent="0.2">
      <c r="A976" s="6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</row>
    <row r="977" spans="1:36" ht="12.75" x14ac:dyDescent="0.2">
      <c r="A977" s="6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</row>
    <row r="978" spans="1:36" ht="12.75" x14ac:dyDescent="0.2">
      <c r="A978" s="6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</row>
    <row r="979" spans="1:36" ht="12.75" x14ac:dyDescent="0.2">
      <c r="A979" s="6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</row>
    <row r="980" spans="1:36" ht="12.75" x14ac:dyDescent="0.2">
      <c r="A980" s="6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</row>
    <row r="981" spans="1:36" ht="12.75" x14ac:dyDescent="0.2">
      <c r="A981" s="6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0"/>
      <c r="AE981" s="10"/>
      <c r="AF981" s="10"/>
      <c r="AG981" s="10"/>
      <c r="AH981" s="10"/>
      <c r="AI981" s="10"/>
      <c r="AJ981" s="10"/>
    </row>
    <row r="982" spans="1:36" ht="12.75" x14ac:dyDescent="0.2">
      <c r="A982" s="6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0"/>
      <c r="AE982" s="10"/>
      <c r="AF982" s="10"/>
      <c r="AG982" s="10"/>
      <c r="AH982" s="10"/>
      <c r="AI982" s="10"/>
      <c r="AJ982" s="10"/>
    </row>
    <row r="983" spans="1:36" ht="12.75" x14ac:dyDescent="0.2">
      <c r="A983" s="6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0"/>
      <c r="AE983" s="10"/>
      <c r="AF983" s="10"/>
      <c r="AG983" s="10"/>
      <c r="AH983" s="10"/>
      <c r="AI983" s="10"/>
      <c r="AJ983" s="10"/>
    </row>
    <row r="984" spans="1:36" ht="12.75" x14ac:dyDescent="0.2">
      <c r="A984" s="6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0"/>
      <c r="AE984" s="10"/>
      <c r="AF984" s="10"/>
      <c r="AG984" s="10"/>
      <c r="AH984" s="10"/>
      <c r="AI984" s="10"/>
      <c r="AJ984" s="10"/>
    </row>
    <row r="985" spans="1:36" ht="12.75" x14ac:dyDescent="0.2">
      <c r="A985" s="6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10"/>
      <c r="AE985" s="10"/>
      <c r="AF985" s="10"/>
      <c r="AG985" s="10"/>
      <c r="AH985" s="10"/>
      <c r="AI985" s="10"/>
      <c r="AJ985" s="10"/>
    </row>
    <row r="986" spans="1:36" ht="12.75" x14ac:dyDescent="0.2">
      <c r="A986" s="6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10"/>
      <c r="AE986" s="10"/>
      <c r="AF986" s="10"/>
      <c r="AG986" s="10"/>
      <c r="AH986" s="10"/>
      <c r="AI986" s="10"/>
      <c r="AJ986" s="10"/>
    </row>
    <row r="987" spans="1:36" ht="12.75" x14ac:dyDescent="0.2">
      <c r="A987" s="6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0"/>
      <c r="AE987" s="10"/>
      <c r="AF987" s="10"/>
      <c r="AG987" s="10"/>
      <c r="AH987" s="10"/>
      <c r="AI987" s="10"/>
      <c r="AJ987" s="10"/>
    </row>
    <row r="988" spans="1:36" ht="12.75" x14ac:dyDescent="0.2">
      <c r="A988" s="6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0"/>
      <c r="AE988" s="10"/>
      <c r="AF988" s="10"/>
      <c r="AG988" s="10"/>
      <c r="AH988" s="10"/>
      <c r="AI988" s="10"/>
      <c r="AJ988" s="10"/>
    </row>
    <row r="989" spans="1:36" ht="12.75" x14ac:dyDescent="0.2">
      <c r="A989" s="6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  <c r="AB989" s="10"/>
      <c r="AC989" s="10"/>
      <c r="AD989" s="10"/>
      <c r="AE989" s="10"/>
      <c r="AF989" s="10"/>
      <c r="AG989" s="10"/>
      <c r="AH989" s="10"/>
      <c r="AI989" s="10"/>
      <c r="AJ989" s="10"/>
    </row>
    <row r="990" spans="1:36" ht="12.75" x14ac:dyDescent="0.2">
      <c r="A990" s="6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0"/>
      <c r="AE990" s="10"/>
      <c r="AF990" s="10"/>
      <c r="AG990" s="10"/>
      <c r="AH990" s="10"/>
      <c r="AI990" s="10"/>
      <c r="AJ990" s="10"/>
    </row>
    <row r="991" spans="1:36" ht="12.75" x14ac:dyDescent="0.2">
      <c r="A991" s="6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  <c r="AB991" s="10"/>
      <c r="AC991" s="10"/>
      <c r="AD991" s="10"/>
      <c r="AE991" s="10"/>
      <c r="AF991" s="10"/>
      <c r="AG991" s="10"/>
      <c r="AH991" s="10"/>
      <c r="AI991" s="10"/>
      <c r="AJ991" s="10"/>
    </row>
    <row r="992" spans="1:36" ht="12.75" x14ac:dyDescent="0.2">
      <c r="A992" s="6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0"/>
      <c r="AE992" s="10"/>
      <c r="AF992" s="10"/>
      <c r="AG992" s="10"/>
      <c r="AH992" s="10"/>
      <c r="AI992" s="10"/>
      <c r="AJ992" s="10"/>
    </row>
    <row r="993" spans="1:36" ht="12.75" x14ac:dyDescent="0.2">
      <c r="A993" s="6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0"/>
      <c r="AE993" s="10"/>
      <c r="AF993" s="10"/>
      <c r="AG993" s="10"/>
      <c r="AH993" s="10"/>
      <c r="AI993" s="10"/>
      <c r="AJ993" s="10"/>
    </row>
    <row r="994" spans="1:36" ht="12.75" x14ac:dyDescent="0.2">
      <c r="A994" s="6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  <c r="AA994" s="10"/>
      <c r="AB994" s="10"/>
      <c r="AC994" s="10"/>
      <c r="AD994" s="10"/>
      <c r="AE994" s="10"/>
      <c r="AF994" s="10"/>
      <c r="AG994" s="10"/>
      <c r="AH994" s="10"/>
      <c r="AI994" s="10"/>
      <c r="AJ994" s="10"/>
    </row>
    <row r="995" spans="1:36" ht="12.75" x14ac:dyDescent="0.2">
      <c r="A995" s="6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  <c r="AA995" s="10"/>
      <c r="AB995" s="10"/>
      <c r="AC995" s="10"/>
      <c r="AD995" s="10"/>
      <c r="AE995" s="10"/>
      <c r="AF995" s="10"/>
      <c r="AG995" s="10"/>
      <c r="AH995" s="10"/>
      <c r="AI995" s="10"/>
      <c r="AJ995" s="10"/>
    </row>
    <row r="996" spans="1:36" ht="12.75" x14ac:dyDescent="0.2">
      <c r="A996" s="6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0"/>
      <c r="AE996" s="10"/>
      <c r="AF996" s="10"/>
      <c r="AG996" s="10"/>
      <c r="AH996" s="10"/>
      <c r="AI996" s="10"/>
      <c r="AJ996" s="10"/>
    </row>
    <row r="997" spans="1:36" ht="12.75" x14ac:dyDescent="0.2">
      <c r="A997" s="6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0"/>
      <c r="AE997" s="10"/>
      <c r="AF997" s="10"/>
      <c r="AG997" s="10"/>
      <c r="AH997" s="10"/>
      <c r="AI997" s="10"/>
      <c r="AJ997" s="10"/>
    </row>
    <row r="998" spans="1:36" ht="12.75" x14ac:dyDescent="0.2">
      <c r="A998" s="6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0"/>
      <c r="AE998" s="10"/>
      <c r="AF998" s="10"/>
      <c r="AG998" s="10"/>
      <c r="AH998" s="10"/>
      <c r="AI998" s="10"/>
      <c r="AJ998" s="10"/>
    </row>
    <row r="999" spans="1:36" ht="12.75" x14ac:dyDescent="0.2">
      <c r="A999" s="6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0"/>
      <c r="AE999" s="10"/>
      <c r="AF999" s="10"/>
      <c r="AG999" s="10"/>
      <c r="AH999" s="10"/>
      <c r="AI999" s="10"/>
      <c r="AJ999" s="10"/>
    </row>
    <row r="1000" spans="1:36" ht="12.75" x14ac:dyDescent="0.2">
      <c r="A1000" s="6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10"/>
      <c r="AE1000" s="10"/>
      <c r="AF1000" s="10"/>
      <c r="AG1000" s="10"/>
      <c r="AH1000" s="10"/>
      <c r="AI1000" s="10"/>
      <c r="AJ1000" s="10"/>
    </row>
    <row r="1001" spans="1:36" ht="15.75" customHeight="1" x14ac:dyDescent="0.2">
      <c r="A1001" s="6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7"/>
  <sheetViews>
    <sheetView topLeftCell="D10" zoomScale="70" zoomScaleNormal="70" workbookViewId="0">
      <selection activeCell="R42" sqref="R42"/>
    </sheetView>
  </sheetViews>
  <sheetFormatPr defaultRowHeight="12.75" x14ac:dyDescent="0.2"/>
  <cols>
    <col min="1" max="2" width="15.140625" customWidth="1"/>
    <col min="3" max="3" width="16.5703125" customWidth="1"/>
    <col min="21" max="21" width="18.140625" customWidth="1"/>
    <col min="22" max="23" width="11" customWidth="1"/>
    <col min="24" max="24" width="12.42578125" customWidth="1"/>
    <col min="26" max="26" width="17.140625" customWidth="1"/>
    <col min="27" max="27" width="10.42578125" customWidth="1"/>
    <col min="28" max="28" width="15" customWidth="1"/>
  </cols>
  <sheetData>
    <row r="1" spans="1:28" x14ac:dyDescent="0.2">
      <c r="A1" s="38" t="s">
        <v>107</v>
      </c>
      <c r="B1" s="9"/>
      <c r="C1" s="39" t="s">
        <v>96</v>
      </c>
      <c r="H1" s="39" t="s">
        <v>112</v>
      </c>
      <c r="I1" s="40"/>
      <c r="L1" s="39" t="s">
        <v>98</v>
      </c>
      <c r="M1" s="40"/>
      <c r="P1" s="39" t="s">
        <v>99</v>
      </c>
      <c r="Q1" s="40"/>
      <c r="R1" s="40"/>
      <c r="V1" s="41" t="s">
        <v>100</v>
      </c>
      <c r="W1" s="41" t="s">
        <v>101</v>
      </c>
      <c r="X1" s="41" t="s">
        <v>102</v>
      </c>
      <c r="Y1" s="41" t="s">
        <v>103</v>
      </c>
      <c r="Z1" s="41" t="s">
        <v>104</v>
      </c>
      <c r="AA1" s="41" t="s">
        <v>105</v>
      </c>
      <c r="AB1" s="41" t="s">
        <v>106</v>
      </c>
    </row>
    <row r="2" spans="1:28" x14ac:dyDescent="0.2">
      <c r="C2" s="9" t="s">
        <v>33</v>
      </c>
      <c r="D2" s="9" t="s">
        <v>34</v>
      </c>
      <c r="E2" s="9" t="s">
        <v>35</v>
      </c>
      <c r="F2" s="9" t="s">
        <v>37</v>
      </c>
      <c r="H2" s="9" t="s">
        <v>38</v>
      </c>
      <c r="I2" s="9" t="s">
        <v>39</v>
      </c>
      <c r="J2" s="9" t="s">
        <v>40</v>
      </c>
      <c r="L2" s="9" t="s">
        <v>42</v>
      </c>
      <c r="M2" s="9" t="s">
        <v>47</v>
      </c>
      <c r="N2" s="9" t="s">
        <v>51</v>
      </c>
      <c r="P2" s="9" t="s">
        <v>43</v>
      </c>
      <c r="Q2" s="9" t="s">
        <v>44</v>
      </c>
      <c r="R2" s="9" t="s">
        <v>45</v>
      </c>
      <c r="V2" s="9" t="s">
        <v>36</v>
      </c>
      <c r="W2" s="9" t="s">
        <v>41</v>
      </c>
      <c r="X2" s="9" t="s">
        <v>46</v>
      </c>
      <c r="Y2" s="9" t="s">
        <v>48</v>
      </c>
      <c r="Z2" s="9" t="s">
        <v>49</v>
      </c>
      <c r="AA2" s="9" t="s">
        <v>50</v>
      </c>
      <c r="AB2" s="9" t="s">
        <v>52</v>
      </c>
    </row>
    <row r="3" spans="1:28" x14ac:dyDescent="0.2">
      <c r="B3" s="16" t="s">
        <v>54</v>
      </c>
      <c r="C3">
        <v>76.900000000000006</v>
      </c>
      <c r="D3">
        <v>62.8</v>
      </c>
      <c r="E3">
        <v>67.95</v>
      </c>
      <c r="F3">
        <v>82.05</v>
      </c>
      <c r="G3" s="43">
        <f>AVERAGE(C3:F3)</f>
        <v>72.424999999999997</v>
      </c>
      <c r="H3">
        <v>81.400000000000006</v>
      </c>
      <c r="I3">
        <v>80.13</v>
      </c>
      <c r="J3">
        <v>81.41</v>
      </c>
      <c r="K3" s="43">
        <f>AVERAGE(H3:J3)</f>
        <v>80.98</v>
      </c>
      <c r="L3">
        <v>69.230999999999995</v>
      </c>
      <c r="M3">
        <v>75.64</v>
      </c>
      <c r="N3">
        <v>61.5</v>
      </c>
      <c r="O3" s="43">
        <f>AVERAGE(L3:N3)</f>
        <v>68.790333333333322</v>
      </c>
      <c r="P3">
        <v>80.128</v>
      </c>
      <c r="Q3">
        <v>85.26</v>
      </c>
      <c r="R3">
        <v>85.256</v>
      </c>
      <c r="S3" s="43">
        <f>AVERAGE(P3:R3)</f>
        <v>83.548000000000002</v>
      </c>
      <c r="U3" s="37" t="s">
        <v>55</v>
      </c>
      <c r="V3" s="47">
        <v>48.1</v>
      </c>
      <c r="W3" s="47">
        <v>12.82</v>
      </c>
      <c r="X3" s="47">
        <v>18.59</v>
      </c>
      <c r="Y3" s="47">
        <v>3.2050000000000001</v>
      </c>
      <c r="Z3" s="47">
        <v>4.4870000000000001</v>
      </c>
      <c r="AA3" s="47">
        <v>28.21</v>
      </c>
      <c r="AB3" s="47">
        <v>26.28</v>
      </c>
    </row>
    <row r="4" spans="1:28" x14ac:dyDescent="0.2">
      <c r="G4" s="43">
        <f>_xlfn.STDEV.P(C3:F3)</f>
        <v>7.5055396208400706</v>
      </c>
      <c r="K4" s="43">
        <f>_xlfn.STDEV.P(H3:J3)</f>
        <v>0.60105462868750115</v>
      </c>
      <c r="O4" s="43">
        <f>_xlfn.STDEV.P(L3:N3)</f>
        <v>5.781034528717349</v>
      </c>
      <c r="S4" s="43">
        <f>_xlfn.STDEV.P(P3:R3)</f>
        <v>2.4183057430082475</v>
      </c>
    </row>
    <row r="7" spans="1:28" x14ac:dyDescent="0.2">
      <c r="A7" s="38" t="s">
        <v>108</v>
      </c>
      <c r="C7" s="39" t="s">
        <v>96</v>
      </c>
      <c r="H7" s="39" t="s">
        <v>97</v>
      </c>
      <c r="I7" s="40"/>
      <c r="L7" s="39" t="s">
        <v>98</v>
      </c>
      <c r="M7" s="40"/>
      <c r="P7" s="39" t="s">
        <v>99</v>
      </c>
      <c r="Q7" s="40"/>
      <c r="R7" s="40"/>
      <c r="V7" s="41" t="s">
        <v>100</v>
      </c>
      <c r="W7" s="41" t="s">
        <v>101</v>
      </c>
      <c r="X7" s="41" t="s">
        <v>102</v>
      </c>
      <c r="Y7" s="41" t="s">
        <v>103</v>
      </c>
      <c r="Z7" s="41" t="s">
        <v>104</v>
      </c>
      <c r="AA7" s="41" t="s">
        <v>105</v>
      </c>
      <c r="AB7" s="41" t="s">
        <v>106</v>
      </c>
    </row>
    <row r="8" spans="1:28" x14ac:dyDescent="0.2">
      <c r="C8" s="9" t="s">
        <v>33</v>
      </c>
      <c r="D8" s="9" t="s">
        <v>34</v>
      </c>
      <c r="E8" s="9" t="s">
        <v>35</v>
      </c>
      <c r="F8" s="9" t="s">
        <v>37</v>
      </c>
      <c r="H8" s="9" t="s">
        <v>38</v>
      </c>
      <c r="I8" s="9" t="s">
        <v>39</v>
      </c>
      <c r="J8" s="9" t="s">
        <v>40</v>
      </c>
      <c r="L8" s="9" t="s">
        <v>42</v>
      </c>
      <c r="M8" s="9" t="s">
        <v>47</v>
      </c>
      <c r="N8" s="9" t="s">
        <v>51</v>
      </c>
      <c r="P8" s="9" t="s">
        <v>43</v>
      </c>
      <c r="Q8" s="9" t="s">
        <v>44</v>
      </c>
      <c r="R8" s="9" t="s">
        <v>45</v>
      </c>
      <c r="V8" s="9" t="s">
        <v>36</v>
      </c>
      <c r="W8" s="9" t="s">
        <v>41</v>
      </c>
      <c r="X8" s="9" t="s">
        <v>46</v>
      </c>
      <c r="Y8" s="9" t="s">
        <v>48</v>
      </c>
      <c r="Z8" s="9" t="s">
        <v>49</v>
      </c>
      <c r="AA8" s="9" t="s">
        <v>50</v>
      </c>
      <c r="AB8" s="9" t="s">
        <v>52</v>
      </c>
    </row>
    <row r="9" spans="1:28" x14ac:dyDescent="0.2">
      <c r="B9" s="16" t="s">
        <v>54</v>
      </c>
      <c r="C9">
        <v>81.632999999999996</v>
      </c>
      <c r="D9">
        <v>69.39</v>
      </c>
      <c r="E9">
        <v>73.5</v>
      </c>
      <c r="F9">
        <v>87.8</v>
      </c>
      <c r="G9" s="43">
        <f>AVERAGE(C9:F9)</f>
        <v>78.080749999999995</v>
      </c>
      <c r="H9">
        <v>80.95</v>
      </c>
      <c r="I9">
        <v>83.673000000000002</v>
      </c>
      <c r="J9">
        <v>87.07</v>
      </c>
      <c r="K9" s="43">
        <f>AVERAGE(H9:J9)</f>
        <v>83.897666666666666</v>
      </c>
      <c r="L9">
        <v>74.150000000000006</v>
      </c>
      <c r="M9">
        <v>76.87</v>
      </c>
      <c r="N9">
        <v>65.986000000000004</v>
      </c>
      <c r="O9" s="43">
        <f>AVERAGE(L9:N9)</f>
        <v>72.335333333333338</v>
      </c>
      <c r="P9">
        <v>89.12</v>
      </c>
      <c r="Q9">
        <v>91.156000000000006</v>
      </c>
      <c r="R9">
        <v>90.475999999999999</v>
      </c>
      <c r="S9" s="43">
        <f>AVERAGE(P9:R9)</f>
        <v>90.250666666666675</v>
      </c>
      <c r="U9" s="37" t="s">
        <v>55</v>
      </c>
      <c r="V9" s="47">
        <v>21.77</v>
      </c>
      <c r="W9" s="47">
        <v>7.4829999999999997</v>
      </c>
      <c r="X9" s="47">
        <v>14.29</v>
      </c>
      <c r="Y9" s="47">
        <v>5.4421799999999996</v>
      </c>
      <c r="Z9" s="47">
        <v>4.0810000000000004</v>
      </c>
      <c r="AA9" s="47">
        <v>27.890999999999998</v>
      </c>
      <c r="AB9" s="47">
        <v>19.728000000000002</v>
      </c>
    </row>
    <row r="10" spans="1:28" x14ac:dyDescent="0.2">
      <c r="G10" s="43">
        <f>_xlfn.STDEV.P(C9:F9)</f>
        <v>7.134330850717534</v>
      </c>
      <c r="K10" s="43">
        <f>_xlfn.STDEV.P(H9:J9)</f>
        <v>2.5035250259495183</v>
      </c>
      <c r="O10" s="43">
        <f>_xlfn.STDEV.P(L9:N9)</f>
        <v>4.6249414650950511</v>
      </c>
      <c r="S10" s="43">
        <f>_xlfn.STDEV.P(P9:R9)</f>
        <v>0.84632749111807914</v>
      </c>
    </row>
    <row r="13" spans="1:28" x14ac:dyDescent="0.2">
      <c r="A13" s="38" t="s">
        <v>109</v>
      </c>
      <c r="C13" s="39" t="s">
        <v>96</v>
      </c>
      <c r="H13" s="39" t="s">
        <v>97</v>
      </c>
      <c r="I13" s="40"/>
      <c r="L13" s="39" t="s">
        <v>98</v>
      </c>
      <c r="M13" s="40"/>
      <c r="P13" s="39" t="s">
        <v>99</v>
      </c>
      <c r="Q13" s="40"/>
      <c r="R13" s="40"/>
      <c r="V13" s="41" t="s">
        <v>100</v>
      </c>
      <c r="W13" s="41" t="s">
        <v>101</v>
      </c>
      <c r="X13" s="41" t="s">
        <v>102</v>
      </c>
      <c r="Y13" s="41" t="s">
        <v>103</v>
      </c>
      <c r="Z13" s="41" t="s">
        <v>104</v>
      </c>
      <c r="AA13" s="41" t="s">
        <v>105</v>
      </c>
      <c r="AB13" s="41" t="s">
        <v>106</v>
      </c>
    </row>
    <row r="14" spans="1:28" x14ac:dyDescent="0.2">
      <c r="C14" s="9" t="s">
        <v>33</v>
      </c>
      <c r="D14" s="9" t="s">
        <v>34</v>
      </c>
      <c r="E14" s="9" t="s">
        <v>35</v>
      </c>
      <c r="F14" s="9" t="s">
        <v>37</v>
      </c>
      <c r="H14" s="9" t="s">
        <v>38</v>
      </c>
      <c r="I14" s="9" t="s">
        <v>39</v>
      </c>
      <c r="J14" s="9" t="s">
        <v>40</v>
      </c>
      <c r="L14" s="9" t="s">
        <v>42</v>
      </c>
      <c r="M14" s="9" t="s">
        <v>47</v>
      </c>
      <c r="N14" s="9" t="s">
        <v>51</v>
      </c>
      <c r="P14" s="9" t="s">
        <v>43</v>
      </c>
      <c r="Q14" s="9" t="s">
        <v>44</v>
      </c>
      <c r="R14" s="9" t="s">
        <v>45</v>
      </c>
      <c r="V14" s="9" t="s">
        <v>36</v>
      </c>
      <c r="W14" s="9" t="s">
        <v>41</v>
      </c>
      <c r="X14" s="9" t="s">
        <v>46</v>
      </c>
      <c r="Y14" s="9" t="s">
        <v>48</v>
      </c>
      <c r="Z14" s="9" t="s">
        <v>49</v>
      </c>
      <c r="AA14" s="9" t="s">
        <v>50</v>
      </c>
      <c r="AB14" s="9" t="s">
        <v>52</v>
      </c>
    </row>
    <row r="15" spans="1:28" x14ac:dyDescent="0.2">
      <c r="B15" s="16" t="s">
        <v>54</v>
      </c>
      <c r="C15">
        <v>81.400000000000006</v>
      </c>
      <c r="D15">
        <v>72.468000000000004</v>
      </c>
      <c r="E15">
        <v>79.709999999999994</v>
      </c>
      <c r="F15">
        <v>92.028999999999996</v>
      </c>
      <c r="G15" s="43">
        <f>AVERAGE(C15:F15)</f>
        <v>81.401749999999993</v>
      </c>
      <c r="H15">
        <v>84.058000000000007</v>
      </c>
      <c r="I15">
        <v>83.33</v>
      </c>
      <c r="J15">
        <v>83.3</v>
      </c>
      <c r="K15" s="43">
        <f>AVERAGE(H15:J15)</f>
        <v>83.562666666666658</v>
      </c>
      <c r="L15">
        <v>84.058000000000007</v>
      </c>
      <c r="M15">
        <v>77.536000000000001</v>
      </c>
      <c r="N15">
        <v>68.84</v>
      </c>
      <c r="O15" s="43">
        <f>AVERAGE(L15:N15)</f>
        <v>76.811333333333337</v>
      </c>
      <c r="P15">
        <v>91.3</v>
      </c>
      <c r="Q15">
        <v>91.3</v>
      </c>
      <c r="R15">
        <v>91.304000000000002</v>
      </c>
      <c r="S15" s="43">
        <f>AVERAGE(P15:R15)</f>
        <v>91.301333333333332</v>
      </c>
      <c r="U15" s="37" t="s">
        <v>55</v>
      </c>
      <c r="V15" s="47">
        <v>12.32</v>
      </c>
      <c r="W15" s="47">
        <v>10.14</v>
      </c>
      <c r="X15" s="47">
        <v>12.319000000000001</v>
      </c>
      <c r="Y15" s="47">
        <v>5.0724999999999998</v>
      </c>
      <c r="Z15" s="47">
        <v>3.62</v>
      </c>
      <c r="AA15" s="47">
        <v>24.367999999999999</v>
      </c>
      <c r="AB15" s="47">
        <v>14.5</v>
      </c>
    </row>
    <row r="16" spans="1:28" x14ac:dyDescent="0.2">
      <c r="G16" s="43">
        <f>_xlfn.STDEV.P(C15:F15)</f>
        <v>6.9930743015858177</v>
      </c>
      <c r="K16" s="43">
        <f>_xlfn.STDEV.P(H15:J15)</f>
        <v>0.35046762411891719</v>
      </c>
      <c r="O16" s="43">
        <f>_xlfn.STDEV.P(L15:N15)</f>
        <v>6.2338183768502251</v>
      </c>
      <c r="S16" s="43">
        <f>_xlfn.STDEV.P(P15:R15)</f>
        <v>1.8856180831664314E-3</v>
      </c>
    </row>
    <row r="19" spans="1:28" x14ac:dyDescent="0.2">
      <c r="A19" s="38" t="s">
        <v>110</v>
      </c>
      <c r="C19" s="39" t="s">
        <v>96</v>
      </c>
      <c r="H19" s="39" t="s">
        <v>97</v>
      </c>
      <c r="I19" s="40"/>
      <c r="L19" s="39" t="s">
        <v>98</v>
      </c>
      <c r="M19" s="40"/>
      <c r="P19" s="39" t="s">
        <v>99</v>
      </c>
      <c r="Q19" s="40"/>
      <c r="R19" s="40"/>
      <c r="V19" s="41" t="s">
        <v>100</v>
      </c>
      <c r="W19" s="41" t="s">
        <v>101</v>
      </c>
      <c r="X19" s="41" t="s">
        <v>102</v>
      </c>
      <c r="Y19" s="41" t="s">
        <v>103</v>
      </c>
      <c r="Z19" s="41" t="s">
        <v>104</v>
      </c>
      <c r="AA19" s="41" t="s">
        <v>105</v>
      </c>
      <c r="AB19" s="41" t="s">
        <v>106</v>
      </c>
    </row>
    <row r="20" spans="1:28" x14ac:dyDescent="0.2">
      <c r="C20" s="9" t="s">
        <v>33</v>
      </c>
      <c r="D20" s="9" t="s">
        <v>34</v>
      </c>
      <c r="E20" s="9" t="s">
        <v>35</v>
      </c>
      <c r="F20" s="9" t="s">
        <v>37</v>
      </c>
      <c r="H20" s="9" t="s">
        <v>38</v>
      </c>
      <c r="I20" s="9" t="s">
        <v>39</v>
      </c>
      <c r="J20" s="9" t="s">
        <v>40</v>
      </c>
      <c r="L20" s="9" t="s">
        <v>42</v>
      </c>
      <c r="M20" s="9" t="s">
        <v>47</v>
      </c>
      <c r="N20" s="9" t="s">
        <v>51</v>
      </c>
      <c r="P20" s="9" t="s">
        <v>43</v>
      </c>
      <c r="Q20" s="9" t="s">
        <v>44</v>
      </c>
      <c r="R20" s="9" t="s">
        <v>45</v>
      </c>
      <c r="V20" s="9" t="s">
        <v>36</v>
      </c>
      <c r="W20" s="9" t="s">
        <v>41</v>
      </c>
      <c r="X20" s="9" t="s">
        <v>46</v>
      </c>
      <c r="Y20" s="9" t="s">
        <v>48</v>
      </c>
      <c r="Z20" s="9" t="s">
        <v>49</v>
      </c>
      <c r="AA20" s="9" t="s">
        <v>50</v>
      </c>
      <c r="AB20" s="9" t="s">
        <v>52</v>
      </c>
    </row>
    <row r="21" spans="1:28" x14ac:dyDescent="0.2">
      <c r="B21" s="16" t="s">
        <v>54</v>
      </c>
      <c r="C21">
        <v>82.14</v>
      </c>
      <c r="D21">
        <v>75</v>
      </c>
      <c r="E21">
        <v>79.760000000000005</v>
      </c>
      <c r="F21">
        <v>90.476190000000003</v>
      </c>
      <c r="G21" s="43">
        <f>AVERAGE(C21:F21)</f>
        <v>81.844047499999988</v>
      </c>
      <c r="H21">
        <v>89.285709999999995</v>
      </c>
      <c r="I21">
        <v>89.285709999999995</v>
      </c>
      <c r="J21">
        <v>90.476190000000003</v>
      </c>
      <c r="K21" s="43">
        <f>AVERAGE(H21:J21)</f>
        <v>89.68253666666665</v>
      </c>
      <c r="L21">
        <v>80.952831000000003</v>
      </c>
      <c r="M21">
        <v>85.714286000000001</v>
      </c>
      <c r="N21">
        <v>80.952381000000003</v>
      </c>
      <c r="O21" s="43">
        <f>AVERAGE(L21:N21)</f>
        <v>82.539832666666669</v>
      </c>
      <c r="P21">
        <v>95.238100000000003</v>
      </c>
      <c r="Q21">
        <v>94.0762</v>
      </c>
      <c r="R21">
        <v>94.047618999999997</v>
      </c>
      <c r="S21" s="43">
        <f>AVERAGE(P21:R21)</f>
        <v>94.453973000000005</v>
      </c>
      <c r="U21" s="37" t="s">
        <v>55</v>
      </c>
      <c r="V21" s="47">
        <v>5.9523799999999998</v>
      </c>
      <c r="W21" s="47">
        <v>2.3809520000000002</v>
      </c>
      <c r="X21" s="47">
        <v>8.3333332999999996</v>
      </c>
      <c r="Y21" s="47">
        <v>2.3809523800000001</v>
      </c>
      <c r="Z21" s="47">
        <v>1.1904762</v>
      </c>
      <c r="AA21" s="47">
        <v>10.7142857</v>
      </c>
      <c r="AB21" s="47">
        <v>9.5238099999999992</v>
      </c>
    </row>
    <row r="22" spans="1:28" x14ac:dyDescent="0.2">
      <c r="G22" s="43">
        <f>_xlfn.STDEV.P(C21:F21)</f>
        <v>5.6077114803428287</v>
      </c>
      <c r="K22" s="43">
        <f>_xlfn.STDEV.P(H21:J21)</f>
        <v>0.56119765391131116</v>
      </c>
      <c r="O22" s="43">
        <f>_xlfn.STDEV.P(L21:N21)</f>
        <v>2.244677486078023</v>
      </c>
      <c r="S22" s="43">
        <f>_xlfn.STDEV.P(P21:R21)</f>
        <v>0.55458427822829792</v>
      </c>
    </row>
    <row r="25" spans="1:28" x14ac:dyDescent="0.2">
      <c r="A25" s="38" t="s">
        <v>111</v>
      </c>
      <c r="C25" s="39" t="s">
        <v>96</v>
      </c>
      <c r="H25" s="39" t="s">
        <v>97</v>
      </c>
      <c r="I25" s="40"/>
      <c r="L25" s="39" t="s">
        <v>98</v>
      </c>
      <c r="M25" s="40"/>
      <c r="P25" s="39" t="s">
        <v>99</v>
      </c>
      <c r="Q25" s="40"/>
      <c r="R25" s="40"/>
      <c r="V25" s="41" t="s">
        <v>100</v>
      </c>
      <c r="W25" s="41" t="s">
        <v>101</v>
      </c>
      <c r="X25" s="41" t="s">
        <v>102</v>
      </c>
      <c r="Y25" s="41" t="s">
        <v>103</v>
      </c>
      <c r="Z25" s="41" t="s">
        <v>104</v>
      </c>
      <c r="AA25" s="41" t="s">
        <v>105</v>
      </c>
      <c r="AB25" s="41" t="s">
        <v>106</v>
      </c>
    </row>
    <row r="26" spans="1:28" x14ac:dyDescent="0.2">
      <c r="C26" s="9" t="s">
        <v>33</v>
      </c>
      <c r="D26" s="9" t="s">
        <v>34</v>
      </c>
      <c r="E26" s="9" t="s">
        <v>35</v>
      </c>
      <c r="F26" s="9" t="s">
        <v>37</v>
      </c>
      <c r="H26" s="9" t="s">
        <v>38</v>
      </c>
      <c r="I26" s="9" t="s">
        <v>39</v>
      </c>
      <c r="J26" s="9" t="s">
        <v>40</v>
      </c>
      <c r="L26" s="9" t="s">
        <v>42</v>
      </c>
      <c r="M26" s="9" t="s">
        <v>47</v>
      </c>
      <c r="N26" s="9" t="s">
        <v>51</v>
      </c>
      <c r="P26" s="9" t="s">
        <v>43</v>
      </c>
      <c r="Q26" s="9" t="s">
        <v>44</v>
      </c>
      <c r="R26" s="9" t="s">
        <v>45</v>
      </c>
      <c r="V26" s="9" t="s">
        <v>36</v>
      </c>
      <c r="W26" s="9" t="s">
        <v>41</v>
      </c>
      <c r="X26" s="9" t="s">
        <v>46</v>
      </c>
      <c r="Y26" s="9" t="s">
        <v>48</v>
      </c>
      <c r="Z26" s="9" t="s">
        <v>49</v>
      </c>
      <c r="AA26" s="9" t="s">
        <v>50</v>
      </c>
      <c r="AB26" s="9" t="s">
        <v>52</v>
      </c>
    </row>
    <row r="27" spans="1:28" x14ac:dyDescent="0.2">
      <c r="B27" s="16" t="s">
        <v>54</v>
      </c>
      <c r="C27">
        <v>76.7</v>
      </c>
      <c r="D27">
        <v>70</v>
      </c>
      <c r="E27">
        <v>73.33</v>
      </c>
      <c r="F27">
        <v>88.3</v>
      </c>
      <c r="G27" s="43">
        <f>AVERAGE(C27:F27)</f>
        <v>77.082499999999996</v>
      </c>
      <c r="H27">
        <v>90</v>
      </c>
      <c r="I27">
        <v>86.667000000000002</v>
      </c>
      <c r="J27">
        <v>86.667000000000002</v>
      </c>
      <c r="K27" s="43">
        <f>AVERAGE(H27:J27)</f>
        <v>87.778000000000006</v>
      </c>
      <c r="L27">
        <v>78.332999999999998</v>
      </c>
      <c r="M27">
        <v>86.67</v>
      </c>
      <c r="N27">
        <v>80</v>
      </c>
      <c r="O27" s="43">
        <f>AVERAGE(L27:N27)</f>
        <v>81.667666666666662</v>
      </c>
      <c r="P27">
        <v>95</v>
      </c>
      <c r="Q27">
        <v>100</v>
      </c>
      <c r="R27">
        <v>98.332999999999998</v>
      </c>
      <c r="S27" s="43">
        <f>AVERAGE(P27:R27)</f>
        <v>97.777666666666661</v>
      </c>
      <c r="U27" s="37" t="s">
        <v>55</v>
      </c>
      <c r="V27" s="47">
        <v>11.67</v>
      </c>
      <c r="W27" s="47">
        <v>3.33</v>
      </c>
      <c r="X27" s="47">
        <v>5</v>
      </c>
      <c r="Y27" s="47">
        <v>0</v>
      </c>
      <c r="Z27" s="47">
        <v>1.6667000000000001</v>
      </c>
      <c r="AA27" s="47">
        <v>8.3330000000000002</v>
      </c>
      <c r="AB27" s="47">
        <v>8.3330000000000002</v>
      </c>
    </row>
    <row r="28" spans="1:28" x14ac:dyDescent="0.2">
      <c r="G28" s="43">
        <f>_xlfn.STDEV.P(C27:F27)</f>
        <v>6.8960437027327481</v>
      </c>
      <c r="K28" s="43">
        <f>_xlfn.STDEV.P(H27:J27)</f>
        <v>1.5711912677965079</v>
      </c>
      <c r="O28" s="43">
        <f>_xlfn.STDEV.P(L27:N27)</f>
        <v>3.6020574059217272</v>
      </c>
      <c r="S28" s="43">
        <f>_xlfn.STDEV.P(P27:R27)</f>
        <v>2.0786688582413078</v>
      </c>
    </row>
    <row r="31" spans="1:28" x14ac:dyDescent="0.2">
      <c r="C31" s="44" t="s">
        <v>117</v>
      </c>
      <c r="V31" s="44" t="s">
        <v>116</v>
      </c>
    </row>
    <row r="34" spans="1:29" x14ac:dyDescent="0.2">
      <c r="A34" s="46" t="s">
        <v>115</v>
      </c>
      <c r="B34" s="45" t="s">
        <v>113</v>
      </c>
    </row>
    <row r="35" spans="1:29" x14ac:dyDescent="0.2">
      <c r="B35" s="45" t="s">
        <v>114</v>
      </c>
    </row>
    <row r="36" spans="1:29" x14ac:dyDescent="0.2">
      <c r="D36" t="s">
        <v>134</v>
      </c>
      <c r="E36" t="s">
        <v>135</v>
      </c>
      <c r="F36" t="s">
        <v>136</v>
      </c>
      <c r="G36" t="s">
        <v>137</v>
      </c>
      <c r="W36" t="s">
        <v>100</v>
      </c>
      <c r="X36" t="s">
        <v>101</v>
      </c>
      <c r="Y36" t="s">
        <v>102</v>
      </c>
      <c r="Z36" t="s">
        <v>103</v>
      </c>
      <c r="AA36" t="s">
        <v>138</v>
      </c>
      <c r="AB36" t="s">
        <v>105</v>
      </c>
      <c r="AC36" t="s">
        <v>106</v>
      </c>
    </row>
    <row r="37" spans="1:29" x14ac:dyDescent="0.2">
      <c r="C37" t="s">
        <v>129</v>
      </c>
      <c r="D37">
        <v>72.430000000000007</v>
      </c>
      <c r="E37">
        <v>80.98</v>
      </c>
      <c r="F37">
        <v>68.790000000000006</v>
      </c>
      <c r="G37">
        <v>83.55</v>
      </c>
      <c r="V37" t="s">
        <v>129</v>
      </c>
      <c r="W37">
        <v>48.1</v>
      </c>
      <c r="X37">
        <v>12.82</v>
      </c>
      <c r="Y37">
        <v>18.59</v>
      </c>
      <c r="Z37">
        <v>3.21</v>
      </c>
      <c r="AA37">
        <v>4.49</v>
      </c>
      <c r="AB37">
        <v>28.21</v>
      </c>
      <c r="AC37">
        <v>26.28</v>
      </c>
    </row>
    <row r="38" spans="1:29" x14ac:dyDescent="0.2">
      <c r="C38" t="s">
        <v>130</v>
      </c>
      <c r="D38">
        <v>78.08</v>
      </c>
      <c r="E38">
        <v>83.9</v>
      </c>
      <c r="F38">
        <v>72.34</v>
      </c>
      <c r="G38">
        <v>90.25</v>
      </c>
      <c r="V38" t="s">
        <v>130</v>
      </c>
      <c r="W38">
        <v>21.77</v>
      </c>
      <c r="X38">
        <v>7.48</v>
      </c>
      <c r="Y38">
        <v>14.29</v>
      </c>
      <c r="Z38">
        <v>5.44</v>
      </c>
      <c r="AA38">
        <v>4.08</v>
      </c>
      <c r="AB38">
        <v>27.89</v>
      </c>
      <c r="AC38">
        <v>19.73</v>
      </c>
    </row>
    <row r="39" spans="1:29" x14ac:dyDescent="0.2">
      <c r="C39" t="s">
        <v>131</v>
      </c>
      <c r="D39">
        <v>81.400000000000006</v>
      </c>
      <c r="E39">
        <v>83.56</v>
      </c>
      <c r="F39">
        <v>76.81</v>
      </c>
      <c r="G39">
        <v>91.3</v>
      </c>
      <c r="V39" t="s">
        <v>131</v>
      </c>
      <c r="W39">
        <v>12.32</v>
      </c>
      <c r="X39">
        <v>10.14</v>
      </c>
      <c r="Y39">
        <v>12.32</v>
      </c>
      <c r="Z39">
        <v>5.07</v>
      </c>
      <c r="AA39">
        <v>3.62</v>
      </c>
      <c r="AB39">
        <v>24.37</v>
      </c>
      <c r="AC39">
        <v>14.5</v>
      </c>
    </row>
    <row r="40" spans="1:29" x14ac:dyDescent="0.2">
      <c r="C40" t="s">
        <v>132</v>
      </c>
      <c r="D40">
        <v>81.84</v>
      </c>
      <c r="E40">
        <v>89.68</v>
      </c>
      <c r="F40">
        <v>82.54</v>
      </c>
      <c r="G40">
        <v>94.45</v>
      </c>
      <c r="V40" t="s">
        <v>132</v>
      </c>
      <c r="W40">
        <v>5.95</v>
      </c>
      <c r="X40">
        <v>2.38</v>
      </c>
      <c r="Y40">
        <v>8.33</v>
      </c>
      <c r="Z40">
        <v>2.38</v>
      </c>
      <c r="AA40">
        <v>1.19</v>
      </c>
      <c r="AB40">
        <v>10.71</v>
      </c>
      <c r="AC40">
        <v>9.52</v>
      </c>
    </row>
    <row r="41" spans="1:29" x14ac:dyDescent="0.2">
      <c r="C41" t="s">
        <v>133</v>
      </c>
      <c r="D41">
        <v>77.08</v>
      </c>
      <c r="E41">
        <v>87.78</v>
      </c>
      <c r="F41">
        <v>81.67</v>
      </c>
      <c r="G41">
        <v>97.78</v>
      </c>
      <c r="V41" t="s">
        <v>133</v>
      </c>
      <c r="W41">
        <v>10</v>
      </c>
      <c r="X41">
        <v>1.67</v>
      </c>
      <c r="Y41">
        <v>3.33</v>
      </c>
      <c r="Z41">
        <v>1.67</v>
      </c>
      <c r="AA41">
        <v>0</v>
      </c>
      <c r="AB41">
        <v>6.67</v>
      </c>
      <c r="AC41">
        <v>6.67</v>
      </c>
    </row>
    <row r="43" spans="1:29" x14ac:dyDescent="0.2">
      <c r="D43">
        <v>7.51</v>
      </c>
      <c r="E43">
        <v>0.6</v>
      </c>
      <c r="F43">
        <v>5.78</v>
      </c>
      <c r="G43">
        <v>2.42</v>
      </c>
    </row>
    <row r="44" spans="1:29" x14ac:dyDescent="0.2">
      <c r="D44">
        <v>7.13</v>
      </c>
      <c r="E44">
        <v>2.5</v>
      </c>
      <c r="F44">
        <v>4.62</v>
      </c>
      <c r="G44">
        <v>0.85</v>
      </c>
    </row>
    <row r="45" spans="1:29" x14ac:dyDescent="0.2">
      <c r="C45" t="s">
        <v>114</v>
      </c>
      <c r="D45">
        <v>6.99</v>
      </c>
      <c r="E45">
        <v>0.35</v>
      </c>
      <c r="F45">
        <v>6.23</v>
      </c>
      <c r="G45">
        <v>0</v>
      </c>
    </row>
    <row r="46" spans="1:29" x14ac:dyDescent="0.2">
      <c r="D46">
        <v>5.61</v>
      </c>
      <c r="E46">
        <v>0.56000000000000005</v>
      </c>
      <c r="F46">
        <v>2.2400000000000002</v>
      </c>
      <c r="G46">
        <v>0.55000000000000004</v>
      </c>
    </row>
    <row r="47" spans="1:29" x14ac:dyDescent="0.2">
      <c r="D47">
        <v>6.92</v>
      </c>
      <c r="E47">
        <v>0.79</v>
      </c>
      <c r="F47">
        <v>2.83</v>
      </c>
      <c r="G47">
        <v>2.08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7"/>
  <sheetViews>
    <sheetView tabSelected="1" topLeftCell="A15" zoomScale="70" zoomScaleNormal="70" workbookViewId="0">
      <selection activeCell="U50" sqref="U50"/>
    </sheetView>
  </sheetViews>
  <sheetFormatPr defaultRowHeight="12.75" x14ac:dyDescent="0.2"/>
  <cols>
    <col min="1" max="1" width="17.85546875" customWidth="1"/>
    <col min="2" max="2" width="16.7109375" customWidth="1"/>
    <col min="3" max="3" width="18.5703125" customWidth="1"/>
    <col min="7" max="7" width="20.42578125" customWidth="1"/>
    <col min="11" max="11" width="17.140625" customWidth="1"/>
    <col min="20" max="20" width="13.5703125" customWidth="1"/>
    <col min="21" max="21" width="14.28515625" customWidth="1"/>
    <col min="22" max="22" width="13.42578125" customWidth="1"/>
    <col min="24" max="24" width="12.42578125" customWidth="1"/>
    <col min="25" max="25" width="18.5703125" customWidth="1"/>
  </cols>
  <sheetData>
    <row r="1" spans="1:25" x14ac:dyDescent="0.2">
      <c r="A1" s="38" t="s">
        <v>107</v>
      </c>
      <c r="B1" s="9"/>
      <c r="C1" s="40" t="s">
        <v>118</v>
      </c>
      <c r="G1" s="40" t="s">
        <v>119</v>
      </c>
      <c r="L1" s="48" t="s">
        <v>120</v>
      </c>
      <c r="O1" s="48" t="s">
        <v>121</v>
      </c>
      <c r="R1" s="48" t="s">
        <v>122</v>
      </c>
      <c r="S1" s="48" t="s">
        <v>123</v>
      </c>
      <c r="T1" s="48" t="s">
        <v>124</v>
      </c>
      <c r="U1" s="48" t="s">
        <v>125</v>
      </c>
      <c r="V1" s="48" t="s">
        <v>126</v>
      </c>
      <c r="Y1" s="50" t="s">
        <v>127</v>
      </c>
    </row>
    <row r="2" spans="1:25" x14ac:dyDescent="0.2">
      <c r="C2" t="s">
        <v>18</v>
      </c>
      <c r="D2" t="s">
        <v>19</v>
      </c>
      <c r="E2" t="s">
        <v>20</v>
      </c>
      <c r="G2" t="s">
        <v>30</v>
      </c>
      <c r="H2" t="s">
        <v>31</v>
      </c>
      <c r="L2" t="s">
        <v>24</v>
      </c>
      <c r="M2" t="s">
        <v>28</v>
      </c>
      <c r="O2" t="s">
        <v>22</v>
      </c>
      <c r="P2" t="s">
        <v>29</v>
      </c>
      <c r="R2" t="s">
        <v>21</v>
      </c>
      <c r="S2" t="s">
        <v>23</v>
      </c>
      <c r="T2" t="s">
        <v>25</v>
      </c>
      <c r="U2" t="s">
        <v>26</v>
      </c>
      <c r="V2" t="s">
        <v>27</v>
      </c>
      <c r="Y2" t="s">
        <v>32</v>
      </c>
    </row>
    <row r="3" spans="1:25" x14ac:dyDescent="0.2">
      <c r="B3" s="16" t="s">
        <v>54</v>
      </c>
      <c r="C3">
        <v>49.4</v>
      </c>
      <c r="D3">
        <v>49.4</v>
      </c>
      <c r="E3">
        <v>51.92</v>
      </c>
      <c r="F3" s="43">
        <f>AVERAGE(C3:E3)</f>
        <v>50.24</v>
      </c>
      <c r="G3">
        <v>76.923000000000002</v>
      </c>
      <c r="H3">
        <v>81.41</v>
      </c>
      <c r="I3" s="43">
        <f>AVERAGE(G3:H3)</f>
        <v>79.166499999999999</v>
      </c>
      <c r="K3" s="37" t="s">
        <v>55</v>
      </c>
      <c r="L3">
        <v>39.1</v>
      </c>
      <c r="M3">
        <v>35.9</v>
      </c>
      <c r="N3" s="43">
        <f>AVERAGE(L3:M3)</f>
        <v>37.5</v>
      </c>
      <c r="O3">
        <v>41.7</v>
      </c>
      <c r="P3">
        <v>39.74</v>
      </c>
      <c r="Q3" s="49">
        <f>AVERAGE(O3:P3)</f>
        <v>40.72</v>
      </c>
      <c r="R3" s="47">
        <v>10.9</v>
      </c>
      <c r="S3" s="47">
        <v>36.5</v>
      </c>
      <c r="T3" s="47">
        <v>28.2</v>
      </c>
      <c r="U3" s="47">
        <v>12.8</v>
      </c>
      <c r="V3" s="47">
        <v>18.59</v>
      </c>
      <c r="X3" s="16" t="s">
        <v>56</v>
      </c>
      <c r="Y3">
        <v>48.72</v>
      </c>
    </row>
    <row r="4" spans="1:25" x14ac:dyDescent="0.2">
      <c r="F4" s="43">
        <f>_xlfn.STDEV.P(C3:E3)</f>
        <v>1.1879393923934014</v>
      </c>
      <c r="I4" s="43">
        <f>_xlfn.STDEV.P(G3:H3)</f>
        <v>2.2434999999999974</v>
      </c>
      <c r="N4" s="43">
        <f>_xlfn.STDEV.P(L3:M3)</f>
        <v>1.6000000000000014</v>
      </c>
      <c r="Q4" s="49">
        <f>_xlfn.STDEV.P(O3:P3)</f>
        <v>0.98000000000000043</v>
      </c>
    </row>
    <row r="7" spans="1:25" x14ac:dyDescent="0.2">
      <c r="A7" s="38" t="s">
        <v>108</v>
      </c>
      <c r="C7" s="40" t="s">
        <v>118</v>
      </c>
      <c r="G7" s="40" t="s">
        <v>119</v>
      </c>
      <c r="L7" s="48" t="s">
        <v>120</v>
      </c>
      <c r="O7" s="48" t="s">
        <v>121</v>
      </c>
      <c r="R7" s="48" t="s">
        <v>122</v>
      </c>
      <c r="S7" s="48" t="s">
        <v>123</v>
      </c>
      <c r="T7" s="48" t="s">
        <v>124</v>
      </c>
      <c r="U7" s="48" t="s">
        <v>125</v>
      </c>
      <c r="V7" s="48" t="s">
        <v>126</v>
      </c>
      <c r="Y7" s="50" t="s">
        <v>127</v>
      </c>
    </row>
    <row r="8" spans="1:25" x14ac:dyDescent="0.2">
      <c r="C8" t="s">
        <v>18</v>
      </c>
      <c r="D8" t="s">
        <v>19</v>
      </c>
      <c r="E8" t="s">
        <v>20</v>
      </c>
      <c r="G8" t="s">
        <v>30</v>
      </c>
      <c r="H8" t="s">
        <v>31</v>
      </c>
      <c r="L8" t="s">
        <v>24</v>
      </c>
      <c r="M8" t="s">
        <v>28</v>
      </c>
      <c r="O8" t="s">
        <v>22</v>
      </c>
      <c r="P8" t="s">
        <v>29</v>
      </c>
      <c r="R8" t="s">
        <v>21</v>
      </c>
      <c r="S8" t="s">
        <v>23</v>
      </c>
      <c r="T8" t="s">
        <v>25</v>
      </c>
      <c r="U8" t="s">
        <v>26</v>
      </c>
      <c r="V8" t="s">
        <v>27</v>
      </c>
      <c r="Y8" t="s">
        <v>32</v>
      </c>
    </row>
    <row r="9" spans="1:25" x14ac:dyDescent="0.2">
      <c r="B9" s="16" t="s">
        <v>54</v>
      </c>
      <c r="C9">
        <v>58.5</v>
      </c>
      <c r="D9">
        <v>59.2</v>
      </c>
      <c r="E9">
        <v>58.5</v>
      </c>
      <c r="F9" s="43">
        <f>AVERAGE(C9:E9)</f>
        <v>58.733333333333327</v>
      </c>
      <c r="G9">
        <v>82.312899999999999</v>
      </c>
      <c r="H9">
        <v>87.76</v>
      </c>
      <c r="I9" s="43">
        <f>AVERAGE(G9:H9)</f>
        <v>85.036450000000002</v>
      </c>
      <c r="K9" s="37" t="s">
        <v>55</v>
      </c>
      <c r="L9">
        <v>31.97</v>
      </c>
      <c r="M9">
        <v>30.61</v>
      </c>
      <c r="N9" s="49">
        <f>AVERAGE(L9:M9)</f>
        <v>31.29</v>
      </c>
      <c r="O9">
        <v>36.049999999999997</v>
      </c>
      <c r="P9">
        <v>31.972999999999999</v>
      </c>
      <c r="Q9" s="43">
        <f>AVERAGE(O9:P9)</f>
        <v>34.011499999999998</v>
      </c>
      <c r="R9" s="47">
        <v>5.4420000000000002</v>
      </c>
      <c r="S9" s="47">
        <v>28.57</v>
      </c>
      <c r="T9" s="47">
        <v>17.007000000000001</v>
      </c>
      <c r="U9" s="47">
        <v>8.8435000000000006</v>
      </c>
      <c r="V9" s="47">
        <v>18.367000000000001</v>
      </c>
      <c r="X9" s="16" t="s">
        <v>56</v>
      </c>
      <c r="Y9" s="47">
        <v>56.12</v>
      </c>
    </row>
    <row r="10" spans="1:25" x14ac:dyDescent="0.2">
      <c r="F10" s="43">
        <f>_xlfn.STDEV.P(C9:E9)</f>
        <v>0.32998316455372351</v>
      </c>
      <c r="I10" s="43">
        <f>_xlfn.STDEV.P(G9:H9)</f>
        <v>2.723550000000003</v>
      </c>
      <c r="N10" s="49">
        <f>_xlfn.STDEV.P(L9:M9)</f>
        <v>0.67999999999999972</v>
      </c>
      <c r="Q10" s="43">
        <f>_xlfn.STDEV.P(O9:P9)</f>
        <v>2.0384999999999991</v>
      </c>
    </row>
    <row r="13" spans="1:25" x14ac:dyDescent="0.2">
      <c r="A13" s="38" t="s">
        <v>109</v>
      </c>
      <c r="C13" s="40" t="s">
        <v>118</v>
      </c>
      <c r="G13" s="40" t="s">
        <v>119</v>
      </c>
      <c r="L13" s="48" t="s">
        <v>120</v>
      </c>
      <c r="O13" s="48" t="s">
        <v>121</v>
      </c>
      <c r="R13" s="48" t="s">
        <v>122</v>
      </c>
      <c r="S13" s="48" t="s">
        <v>123</v>
      </c>
      <c r="T13" s="48" t="s">
        <v>124</v>
      </c>
      <c r="U13" s="48" t="s">
        <v>125</v>
      </c>
      <c r="V13" s="48" t="s">
        <v>126</v>
      </c>
      <c r="Y13" s="50" t="s">
        <v>127</v>
      </c>
    </row>
    <row r="14" spans="1:25" x14ac:dyDescent="0.2">
      <c r="C14" t="s">
        <v>18</v>
      </c>
      <c r="D14" t="s">
        <v>19</v>
      </c>
      <c r="E14" t="s">
        <v>20</v>
      </c>
      <c r="G14" t="s">
        <v>30</v>
      </c>
      <c r="H14" t="s">
        <v>31</v>
      </c>
      <c r="L14" t="s">
        <v>24</v>
      </c>
      <c r="M14" t="s">
        <v>28</v>
      </c>
      <c r="O14" t="s">
        <v>22</v>
      </c>
      <c r="P14" t="s">
        <v>29</v>
      </c>
      <c r="R14" t="s">
        <v>21</v>
      </c>
      <c r="S14" t="s">
        <v>23</v>
      </c>
      <c r="T14" t="s">
        <v>25</v>
      </c>
      <c r="U14" t="s">
        <v>26</v>
      </c>
      <c r="V14" t="s">
        <v>27</v>
      </c>
      <c r="Y14" t="s">
        <v>32</v>
      </c>
    </row>
    <row r="15" spans="1:25" x14ac:dyDescent="0.2">
      <c r="B15" s="16" t="s">
        <v>54</v>
      </c>
      <c r="C15">
        <v>62.3</v>
      </c>
      <c r="D15">
        <v>61.6</v>
      </c>
      <c r="E15">
        <v>63</v>
      </c>
      <c r="F15" s="43">
        <f>AVERAGE(C15:E15)</f>
        <v>62.300000000000004</v>
      </c>
      <c r="G15">
        <v>71.739000000000004</v>
      </c>
      <c r="H15">
        <v>86.956999999999994</v>
      </c>
      <c r="I15" s="43">
        <f>AVERAGE(G15:H15)</f>
        <v>79.347999999999999</v>
      </c>
      <c r="K15" s="37" t="s">
        <v>55</v>
      </c>
      <c r="L15">
        <v>25.4</v>
      </c>
      <c r="M15">
        <v>24.367999999999999</v>
      </c>
      <c r="N15" s="43">
        <f>AVERAGE(L15:M15)</f>
        <v>24.884</v>
      </c>
      <c r="O15">
        <v>28.99</v>
      </c>
      <c r="P15">
        <v>28.985499999999998</v>
      </c>
      <c r="Q15" s="43">
        <f>AVERAGE(O15:P15)</f>
        <v>28.987749999999998</v>
      </c>
      <c r="R15" s="47">
        <v>5.0724999999999998</v>
      </c>
      <c r="S15" s="47">
        <v>28.260999999999999</v>
      </c>
      <c r="T15" s="47">
        <v>17.390999999999998</v>
      </c>
      <c r="U15" s="47">
        <v>7.97</v>
      </c>
      <c r="V15" s="47">
        <v>7.9710000000000001</v>
      </c>
      <c r="X15" s="16" t="s">
        <v>56</v>
      </c>
      <c r="Y15" s="47">
        <v>57.246000000000002</v>
      </c>
    </row>
    <row r="16" spans="1:25" x14ac:dyDescent="0.2">
      <c r="F16" s="43">
        <f>_xlfn.STDEV.P(C15:E15)</f>
        <v>0.57154760664940762</v>
      </c>
      <c r="I16" s="43">
        <f>_xlfn.STDEV.P(G15:H15)</f>
        <v>7.6089999999999947</v>
      </c>
      <c r="N16" s="43">
        <f>_xlfn.STDEV.P(L15:M15)</f>
        <v>0.51600000000000001</v>
      </c>
      <c r="Q16" s="43">
        <f>_xlfn.STDEV.P(O15:P15)</f>
        <v>2.2500000000000853E-3</v>
      </c>
    </row>
    <row r="19" spans="1:25" x14ac:dyDescent="0.2">
      <c r="A19" s="38" t="s">
        <v>110</v>
      </c>
      <c r="C19" s="40" t="s">
        <v>118</v>
      </c>
      <c r="G19" s="40" t="s">
        <v>119</v>
      </c>
      <c r="L19" s="48" t="s">
        <v>120</v>
      </c>
      <c r="O19" s="48" t="s">
        <v>121</v>
      </c>
      <c r="R19" s="48" t="s">
        <v>122</v>
      </c>
      <c r="S19" s="48" t="s">
        <v>123</v>
      </c>
      <c r="T19" s="48" t="s">
        <v>124</v>
      </c>
      <c r="U19" s="48" t="s">
        <v>125</v>
      </c>
      <c r="V19" s="48" t="s">
        <v>126</v>
      </c>
      <c r="Y19" s="50" t="s">
        <v>127</v>
      </c>
    </row>
    <row r="20" spans="1:25" x14ac:dyDescent="0.2">
      <c r="C20" t="s">
        <v>18</v>
      </c>
      <c r="D20" t="s">
        <v>19</v>
      </c>
      <c r="E20" t="s">
        <v>20</v>
      </c>
      <c r="G20" t="s">
        <v>30</v>
      </c>
      <c r="H20" t="s">
        <v>31</v>
      </c>
      <c r="L20" t="s">
        <v>24</v>
      </c>
      <c r="M20" t="s">
        <v>28</v>
      </c>
      <c r="O20" t="s">
        <v>22</v>
      </c>
      <c r="P20" t="s">
        <v>29</v>
      </c>
      <c r="R20" t="s">
        <v>21</v>
      </c>
      <c r="S20" t="s">
        <v>23</v>
      </c>
      <c r="T20" t="s">
        <v>25</v>
      </c>
      <c r="U20" t="s">
        <v>26</v>
      </c>
      <c r="V20" t="s">
        <v>27</v>
      </c>
      <c r="Y20" t="s">
        <v>32</v>
      </c>
    </row>
    <row r="21" spans="1:25" x14ac:dyDescent="0.2">
      <c r="B21" s="16" t="s">
        <v>54</v>
      </c>
      <c r="C21">
        <v>73.8</v>
      </c>
      <c r="D21">
        <v>71.430000000000007</v>
      </c>
      <c r="E21">
        <v>76.2</v>
      </c>
      <c r="F21" s="43">
        <f>AVERAGE(C21:E21)</f>
        <v>73.81</v>
      </c>
      <c r="G21">
        <v>91.667000000000002</v>
      </c>
      <c r="H21">
        <v>94</v>
      </c>
      <c r="I21" s="43">
        <f>AVERAGE(G21:H21)</f>
        <v>92.833500000000001</v>
      </c>
      <c r="K21" s="37" t="s">
        <v>55</v>
      </c>
      <c r="L21">
        <v>29.76</v>
      </c>
      <c r="M21">
        <v>29.761900000000001</v>
      </c>
      <c r="N21" s="43">
        <f>AVERAGE(L21:M21)</f>
        <v>29.760950000000001</v>
      </c>
      <c r="O21">
        <v>25</v>
      </c>
      <c r="P21">
        <v>27.38</v>
      </c>
      <c r="Q21" s="49">
        <f>AVERAGE(O21:P21)</f>
        <v>26.189999999999998</v>
      </c>
      <c r="R21" s="47">
        <v>5.952</v>
      </c>
      <c r="S21" s="47">
        <v>25</v>
      </c>
      <c r="T21" s="47">
        <v>17.86</v>
      </c>
      <c r="U21" s="47">
        <v>3.5710000000000002</v>
      </c>
      <c r="V21" s="47">
        <v>4.7618999999999998</v>
      </c>
      <c r="X21" s="16" t="s">
        <v>56</v>
      </c>
      <c r="Y21">
        <v>63.69</v>
      </c>
    </row>
    <row r="22" spans="1:25" x14ac:dyDescent="0.2">
      <c r="F22" s="43">
        <f>_xlfn.STDEV.P(C21:E21)</f>
        <v>1.947357183466863</v>
      </c>
      <c r="I22" s="43">
        <f>_xlfn.STDEV.P(G21:H21)</f>
        <v>1.1664999999999992</v>
      </c>
      <c r="N22" s="43">
        <f>_xlfn.STDEV.P(L21:M21)</f>
        <v>9.4999999999956231E-4</v>
      </c>
      <c r="Q22" s="49">
        <f>_xlfn.STDEV.P(O21:P21)</f>
        <v>1.1899999999999995</v>
      </c>
    </row>
    <row r="25" spans="1:25" x14ac:dyDescent="0.2">
      <c r="A25" s="38" t="s">
        <v>111</v>
      </c>
      <c r="C25" s="40" t="s">
        <v>118</v>
      </c>
      <c r="G25" s="40" t="s">
        <v>119</v>
      </c>
      <c r="L25" s="48" t="s">
        <v>120</v>
      </c>
      <c r="O25" s="48" t="s">
        <v>121</v>
      </c>
      <c r="R25" s="48" t="s">
        <v>122</v>
      </c>
      <c r="S25" s="48" t="s">
        <v>123</v>
      </c>
      <c r="T25" s="48" t="s">
        <v>124</v>
      </c>
      <c r="U25" s="48" t="s">
        <v>125</v>
      </c>
      <c r="V25" s="48" t="s">
        <v>126</v>
      </c>
      <c r="Y25" s="50" t="s">
        <v>127</v>
      </c>
    </row>
    <row r="26" spans="1:25" x14ac:dyDescent="0.2">
      <c r="C26" t="s">
        <v>18</v>
      </c>
      <c r="D26" t="s">
        <v>19</v>
      </c>
      <c r="E26" t="s">
        <v>20</v>
      </c>
      <c r="G26" t="s">
        <v>30</v>
      </c>
      <c r="H26" t="s">
        <v>31</v>
      </c>
      <c r="L26" t="s">
        <v>24</v>
      </c>
      <c r="M26" t="s">
        <v>28</v>
      </c>
      <c r="O26" t="s">
        <v>22</v>
      </c>
      <c r="P26" t="s">
        <v>29</v>
      </c>
      <c r="R26" t="s">
        <v>21</v>
      </c>
      <c r="S26" t="s">
        <v>23</v>
      </c>
      <c r="T26" t="s">
        <v>25</v>
      </c>
      <c r="U26" t="s">
        <v>26</v>
      </c>
      <c r="V26" t="s">
        <v>27</v>
      </c>
      <c r="Y26" t="s">
        <v>32</v>
      </c>
    </row>
    <row r="27" spans="1:25" x14ac:dyDescent="0.2">
      <c r="B27" s="16" t="s">
        <v>54</v>
      </c>
      <c r="C27">
        <v>73.33</v>
      </c>
      <c r="D27">
        <v>73.33</v>
      </c>
      <c r="E27">
        <v>73.33</v>
      </c>
      <c r="F27" s="43">
        <f>AVERAGE(C27:E27)</f>
        <v>73.33</v>
      </c>
      <c r="G27">
        <v>91.667000000000002</v>
      </c>
      <c r="H27">
        <v>98.332999999999998</v>
      </c>
      <c r="I27" s="43">
        <f>AVERAGE(G27:H27)</f>
        <v>95</v>
      </c>
      <c r="K27" s="37" t="s">
        <v>55</v>
      </c>
      <c r="L27">
        <v>28.332999999999998</v>
      </c>
      <c r="M27">
        <v>23.33</v>
      </c>
      <c r="N27" s="43">
        <f>AVERAGE(L27:M27)</f>
        <v>25.831499999999998</v>
      </c>
      <c r="O27">
        <v>28.33</v>
      </c>
      <c r="P27">
        <v>31.67</v>
      </c>
      <c r="Q27" s="43">
        <f>AVERAGE(O27:P27)</f>
        <v>30</v>
      </c>
      <c r="R27" s="47">
        <v>6.6669999999999998</v>
      </c>
      <c r="S27" s="47">
        <v>35</v>
      </c>
      <c r="T27" s="47">
        <v>23.332999999999998</v>
      </c>
      <c r="U27" s="47">
        <v>10</v>
      </c>
      <c r="V27" s="47">
        <v>1.667</v>
      </c>
      <c r="X27" s="16" t="s">
        <v>56</v>
      </c>
      <c r="Y27" s="47">
        <v>59.165999999999997</v>
      </c>
    </row>
    <row r="28" spans="1:25" x14ac:dyDescent="0.2">
      <c r="F28" s="43">
        <f>_xlfn.STDEV.P(C27:E27)</f>
        <v>0</v>
      </c>
      <c r="I28" s="43">
        <f>_xlfn.STDEV.P(G27:H27)</f>
        <v>3.3329999999999984</v>
      </c>
      <c r="N28" s="43">
        <f>_xlfn.STDEV.P(L27:M27)</f>
        <v>2.5015000000000001</v>
      </c>
      <c r="Q28" s="43">
        <f>_xlfn.STDEV.P(O27:P27)</f>
        <v>1.6700000000000017</v>
      </c>
    </row>
    <row r="31" spans="1:25" x14ac:dyDescent="0.2">
      <c r="C31" s="44" t="s">
        <v>117</v>
      </c>
      <c r="L31" s="44" t="s">
        <v>116</v>
      </c>
    </row>
    <row r="34" spans="1:26" x14ac:dyDescent="0.2">
      <c r="A34" s="46" t="s">
        <v>115</v>
      </c>
      <c r="B34" s="45" t="s">
        <v>113</v>
      </c>
    </row>
    <row r="35" spans="1:26" x14ac:dyDescent="0.2">
      <c r="B35" s="45" t="s">
        <v>114</v>
      </c>
    </row>
    <row r="36" spans="1:26" x14ac:dyDescent="0.2">
      <c r="D36" t="s">
        <v>118</v>
      </c>
      <c r="E36" t="s">
        <v>119</v>
      </c>
      <c r="M36" t="s">
        <v>120</v>
      </c>
      <c r="N36" t="s">
        <v>121</v>
      </c>
      <c r="O36" t="s">
        <v>122</v>
      </c>
      <c r="P36" t="s">
        <v>123</v>
      </c>
      <c r="Q36" t="s">
        <v>124</v>
      </c>
      <c r="R36" t="s">
        <v>139</v>
      </c>
      <c r="S36" t="s">
        <v>126</v>
      </c>
    </row>
    <row r="37" spans="1:26" x14ac:dyDescent="0.2">
      <c r="C37" t="s">
        <v>129</v>
      </c>
      <c r="D37">
        <v>50.24</v>
      </c>
      <c r="E37">
        <v>79.17</v>
      </c>
      <c r="L37" t="s">
        <v>129</v>
      </c>
      <c r="M37">
        <v>37.5</v>
      </c>
      <c r="N37">
        <v>40.72</v>
      </c>
      <c r="O37">
        <v>10.9</v>
      </c>
      <c r="P37">
        <v>36.5</v>
      </c>
      <c r="Q37">
        <v>28.2</v>
      </c>
      <c r="R37">
        <v>12.8</v>
      </c>
      <c r="S37">
        <v>18.59</v>
      </c>
      <c r="Y37">
        <v>0</v>
      </c>
      <c r="Z37">
        <v>48.72</v>
      </c>
    </row>
    <row r="38" spans="1:26" x14ac:dyDescent="0.2">
      <c r="C38" t="s">
        <v>130</v>
      </c>
      <c r="D38">
        <v>58.73</v>
      </c>
      <c r="E38">
        <v>85.04</v>
      </c>
      <c r="L38" t="s">
        <v>130</v>
      </c>
      <c r="M38">
        <v>31.29</v>
      </c>
      <c r="N38">
        <v>34.01</v>
      </c>
      <c r="O38">
        <v>5.44</v>
      </c>
      <c r="P38">
        <v>28.57</v>
      </c>
      <c r="Q38">
        <v>17.010000000000002</v>
      </c>
      <c r="R38">
        <v>8.84</v>
      </c>
      <c r="S38">
        <v>18.37</v>
      </c>
      <c r="Y38">
        <v>7</v>
      </c>
      <c r="Z38">
        <v>56.12</v>
      </c>
    </row>
    <row r="39" spans="1:26" x14ac:dyDescent="0.2">
      <c r="C39" t="s">
        <v>131</v>
      </c>
      <c r="D39">
        <v>62.3</v>
      </c>
      <c r="E39">
        <v>79.349999999999994</v>
      </c>
      <c r="L39" t="s">
        <v>131</v>
      </c>
      <c r="M39">
        <v>24.88</v>
      </c>
      <c r="N39">
        <v>28.99</v>
      </c>
      <c r="O39">
        <v>5.07</v>
      </c>
      <c r="P39">
        <v>28.26</v>
      </c>
      <c r="Q39">
        <v>17.39</v>
      </c>
      <c r="R39">
        <v>7.97</v>
      </c>
      <c r="S39">
        <v>7.97</v>
      </c>
      <c r="Y39">
        <v>30</v>
      </c>
      <c r="Z39">
        <v>57.25</v>
      </c>
    </row>
    <row r="40" spans="1:26" x14ac:dyDescent="0.2">
      <c r="C40" t="s">
        <v>132</v>
      </c>
      <c r="D40">
        <v>78.31</v>
      </c>
      <c r="E40">
        <v>92.83</v>
      </c>
      <c r="L40" t="s">
        <v>132</v>
      </c>
      <c r="M40">
        <v>29.76</v>
      </c>
      <c r="N40">
        <v>26.19</v>
      </c>
      <c r="O40">
        <v>5.95</v>
      </c>
      <c r="P40">
        <v>25</v>
      </c>
      <c r="Q40">
        <v>17.86</v>
      </c>
      <c r="R40">
        <v>3.57</v>
      </c>
      <c r="S40">
        <v>4.76</v>
      </c>
      <c r="Y40">
        <v>90</v>
      </c>
      <c r="Z40">
        <v>63.69</v>
      </c>
    </row>
    <row r="41" spans="1:26" x14ac:dyDescent="0.2">
      <c r="C41" t="s">
        <v>133</v>
      </c>
      <c r="D41">
        <v>73.33</v>
      </c>
      <c r="E41">
        <v>95</v>
      </c>
      <c r="L41" t="s">
        <v>133</v>
      </c>
      <c r="M41">
        <v>25.5</v>
      </c>
      <c r="N41">
        <v>30</v>
      </c>
      <c r="O41">
        <v>6.66</v>
      </c>
      <c r="P41">
        <v>35</v>
      </c>
      <c r="Q41">
        <v>23.33</v>
      </c>
      <c r="R41">
        <v>10</v>
      </c>
      <c r="S41">
        <v>1.67</v>
      </c>
      <c r="Y41">
        <v>180</v>
      </c>
      <c r="Z41">
        <v>59.17</v>
      </c>
    </row>
    <row r="43" spans="1:26" x14ac:dyDescent="0.2">
      <c r="D43">
        <v>1.19</v>
      </c>
      <c r="E43">
        <v>2.2400000000000002</v>
      </c>
    </row>
    <row r="44" spans="1:26" x14ac:dyDescent="0.2">
      <c r="D44">
        <v>0.33</v>
      </c>
      <c r="E44">
        <v>2.72</v>
      </c>
    </row>
    <row r="45" spans="1:26" x14ac:dyDescent="0.2">
      <c r="D45">
        <v>0.56999999999999995</v>
      </c>
      <c r="E45">
        <v>7.61</v>
      </c>
    </row>
    <row r="46" spans="1:26" x14ac:dyDescent="0.2">
      <c r="D46">
        <v>1.95</v>
      </c>
      <c r="E46">
        <v>1.17</v>
      </c>
    </row>
    <row r="47" spans="1:26" x14ac:dyDescent="0.2">
      <c r="D47">
        <v>0.01</v>
      </c>
      <c r="E47">
        <v>3.33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R0_BASELINE</vt:lpstr>
      <vt:lpstr>R1_7DAYS</vt:lpstr>
      <vt:lpstr>R2_30DAYS</vt:lpstr>
      <vt:lpstr>R3_90DAYS</vt:lpstr>
      <vt:lpstr>R4_180DAYS</vt:lpstr>
      <vt:lpstr>R0-R4 BN20 Scale 0-100</vt:lpstr>
      <vt:lpstr>R0-R4 PAL Scale 0-100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Moses Evbuomwan</dc:creator>
  <cp:lastModifiedBy>Lindokuhle Ngema</cp:lastModifiedBy>
  <dcterms:created xsi:type="dcterms:W3CDTF">2022-03-01T06:35:47Z</dcterms:created>
  <dcterms:modified xsi:type="dcterms:W3CDTF">2023-07-22T20:13:12Z</dcterms:modified>
</cp:coreProperties>
</file>