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thcowanuni-my.sharepoint.com/personal/e_adewuyi_ecu_edu_au/Documents/Analysis-T2D/T2D_GIT-disorders/Manuscript_distributed_3-Tenielle-Eleanor/"/>
    </mc:Choice>
  </mc:AlternateContent>
  <xr:revisionPtr revIDLastSave="23" documentId="8_{D8555B6A-73FA-4C1B-AA57-9872AFD6020F}" xr6:coauthVersionLast="47" xr6:coauthVersionMax="47" xr10:uidLastSave="{0AFBE848-D6AC-45D3-9062-CA342395ED04}"/>
  <bookViews>
    <workbookView xWindow="-120" yWindow="-120" windowWidth="29040" windowHeight="15840" activeTab="3" xr2:uid="{2E7DDD23-4A5C-428E-AFB5-1726923FDB1A}"/>
  </bookViews>
  <sheets>
    <sheet name="ST1" sheetId="1" r:id="rId1"/>
    <sheet name="ST2" sheetId="46" r:id="rId2"/>
    <sheet name="ST3" sheetId="2" r:id="rId3"/>
    <sheet name="ST4" sheetId="3" r:id="rId4"/>
    <sheet name="ST5" sheetId="4" r:id="rId5"/>
    <sheet name="ST6" sheetId="5" r:id="rId6"/>
    <sheet name="ST7" sheetId="6" r:id="rId7"/>
    <sheet name="ST8" sheetId="7" r:id="rId8"/>
    <sheet name="ST9" sheetId="8" r:id="rId9"/>
    <sheet name="ST10" sheetId="9" r:id="rId10"/>
    <sheet name="ST11" sheetId="10" r:id="rId11"/>
    <sheet name="ST12" sheetId="11" r:id="rId12"/>
    <sheet name="ST13" sheetId="12" r:id="rId13"/>
    <sheet name="ST14" sheetId="14" r:id="rId14"/>
    <sheet name="ST15" sheetId="13" r:id="rId15"/>
    <sheet name="ST16" sheetId="15" r:id="rId16"/>
    <sheet name="ST17" sheetId="16" r:id="rId17"/>
    <sheet name="ST18" sheetId="17" r:id="rId18"/>
    <sheet name="ST19" sheetId="18" r:id="rId19"/>
    <sheet name="ST20" sheetId="19" r:id="rId20"/>
    <sheet name="ST21" sheetId="20" r:id="rId21"/>
    <sheet name="ST22" sheetId="21" r:id="rId22"/>
    <sheet name="ST23" sheetId="22" r:id="rId23"/>
    <sheet name="ST24" sheetId="23" r:id="rId24"/>
    <sheet name="ST25" sheetId="24" r:id="rId25"/>
    <sheet name="ST26" sheetId="25" r:id="rId26"/>
    <sheet name="ST27" sheetId="26" r:id="rId27"/>
    <sheet name="ST28" sheetId="27" r:id="rId28"/>
    <sheet name="ST29" sheetId="28" r:id="rId29"/>
    <sheet name="ST30" sheetId="29" r:id="rId30"/>
    <sheet name="ST31" sheetId="30" r:id="rId31"/>
    <sheet name="ST32" sheetId="31" r:id="rId32"/>
    <sheet name="ST33" sheetId="32" r:id="rId33"/>
    <sheet name="ST34" sheetId="33" r:id="rId34"/>
    <sheet name="ST35" sheetId="34" r:id="rId35"/>
    <sheet name="ST36" sheetId="35" r:id="rId36"/>
    <sheet name="ST37" sheetId="36" r:id="rId37"/>
    <sheet name="ST38" sheetId="37" r:id="rId38"/>
    <sheet name="ST39" sheetId="38" r:id="rId39"/>
    <sheet name="ST40" sheetId="40" r:id="rId40"/>
    <sheet name="ST41" sheetId="41" r:id="rId41"/>
    <sheet name="ST42" sheetId="42" r:id="rId42"/>
    <sheet name="ST43" sheetId="43" r:id="rId43"/>
    <sheet name="ST44" sheetId="44" r:id="rId44"/>
    <sheet name="ST45" sheetId="45" r:id="rId45"/>
  </sheets>
  <definedNames>
    <definedName name="_Hlk134702410" localSheetId="2">'ST3'!$D$174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9" l="1"/>
  <c r="N5" i="19"/>
  <c r="N6" i="19"/>
  <c r="N7" i="19"/>
  <c r="N8" i="19"/>
  <c r="N9" i="19"/>
  <c r="N10" i="19"/>
  <c r="N11" i="19"/>
  <c r="N12" i="19"/>
  <c r="N13" i="19"/>
  <c r="N14" i="19"/>
  <c r="N15" i="19"/>
  <c r="N16" i="19"/>
  <c r="N17" i="19"/>
  <c r="N18" i="19"/>
  <c r="N19" i="19"/>
  <c r="N20" i="19"/>
  <c r="N21" i="19"/>
  <c r="N22" i="19"/>
  <c r="N23" i="19"/>
  <c r="N24" i="19"/>
  <c r="N25" i="19"/>
  <c r="N26" i="19"/>
  <c r="N27" i="19"/>
  <c r="N28" i="19"/>
  <c r="N29" i="19"/>
  <c r="N30" i="19"/>
  <c r="N31" i="19"/>
  <c r="N32" i="19"/>
  <c r="N33" i="19"/>
  <c r="N34" i="19"/>
  <c r="N35" i="19"/>
  <c r="N36" i="19"/>
  <c r="N37" i="19"/>
  <c r="N38" i="19"/>
  <c r="N39" i="19"/>
  <c r="N40" i="19"/>
  <c r="N41" i="19"/>
  <c r="N42" i="19"/>
  <c r="N43" i="19"/>
  <c r="N44" i="19"/>
  <c r="N45" i="19"/>
  <c r="N46" i="19"/>
  <c r="N47" i="19"/>
  <c r="N48" i="19"/>
  <c r="N49" i="19"/>
  <c r="N50" i="19"/>
  <c r="N51" i="19"/>
  <c r="N52" i="19"/>
  <c r="N53" i="19"/>
  <c r="N54" i="19"/>
  <c r="N55" i="19"/>
  <c r="N56" i="19"/>
  <c r="N57" i="19"/>
  <c r="N58" i="19"/>
  <c r="N59" i="19"/>
  <c r="N4" i="19"/>
  <c r="K30" i="32"/>
  <c r="L30" i="32" s="1"/>
  <c r="M30" i="32" s="1"/>
  <c r="K29" i="32"/>
  <c r="L29" i="32" s="1"/>
  <c r="M29" i="32" s="1"/>
  <c r="K18" i="32"/>
  <c r="L18" i="32" s="1"/>
  <c r="M18" i="32" s="1"/>
  <c r="K53" i="32"/>
  <c r="L53" i="32" s="1"/>
  <c r="M53" i="32" s="1"/>
  <c r="K17" i="32"/>
  <c r="L17" i="32" s="1"/>
  <c r="M17" i="32" s="1"/>
  <c r="K26" i="32"/>
  <c r="L26" i="32" s="1"/>
  <c r="M26" i="32" s="1"/>
  <c r="K39" i="32"/>
  <c r="L39" i="32" s="1"/>
  <c r="M39" i="32" s="1"/>
  <c r="K43" i="32"/>
  <c r="L43" i="32" s="1"/>
  <c r="M43" i="32" s="1"/>
  <c r="K35" i="32"/>
  <c r="L35" i="32" s="1"/>
  <c r="M35" i="32" s="1"/>
  <c r="K50" i="32"/>
  <c r="L50" i="32" s="1"/>
  <c r="M50" i="32" s="1"/>
  <c r="K21" i="32"/>
  <c r="L21" i="32" s="1"/>
  <c r="M21" i="32" s="1"/>
  <c r="K10" i="32"/>
  <c r="L10" i="32" s="1"/>
  <c r="M10" i="32" s="1"/>
  <c r="K27" i="32"/>
  <c r="L27" i="32" s="1"/>
  <c r="M27" i="32" s="1"/>
  <c r="K11" i="32"/>
  <c r="L11" i="32" s="1"/>
  <c r="M11" i="32" s="1"/>
  <c r="K19" i="32"/>
  <c r="L19" i="32" s="1"/>
  <c r="M19" i="32" s="1"/>
  <c r="K44" i="32"/>
  <c r="L44" i="32" s="1"/>
  <c r="M44" i="32" s="1"/>
  <c r="K52" i="32"/>
  <c r="L52" i="32" s="1"/>
  <c r="M52" i="32" s="1"/>
  <c r="K31" i="32"/>
  <c r="L31" i="32" s="1"/>
  <c r="M31" i="32" s="1"/>
  <c r="K36" i="32"/>
  <c r="L36" i="32" s="1"/>
  <c r="M36" i="32" s="1"/>
  <c r="K47" i="32"/>
  <c r="L47" i="32" s="1"/>
  <c r="M47" i="32" s="1"/>
  <c r="K16" i="32"/>
  <c r="L16" i="32" s="1"/>
  <c r="M16" i="32" s="1"/>
  <c r="K34" i="32"/>
  <c r="L34" i="32" s="1"/>
  <c r="M34" i="32" s="1"/>
  <c r="K14" i="32"/>
  <c r="L14" i="32" s="1"/>
  <c r="M14" i="32" s="1"/>
  <c r="K49" i="32"/>
  <c r="L49" i="32" s="1"/>
  <c r="M49" i="32" s="1"/>
  <c r="K4" i="32"/>
  <c r="L4" i="32" s="1"/>
  <c r="M4" i="32" s="1"/>
  <c r="K51" i="32"/>
  <c r="L51" i="32" s="1"/>
  <c r="M51" i="32" s="1"/>
  <c r="K13" i="32"/>
  <c r="L13" i="32" s="1"/>
  <c r="M13" i="32" s="1"/>
  <c r="K48" i="32"/>
  <c r="L48" i="32" s="1"/>
  <c r="M48" i="32" s="1"/>
  <c r="K46" i="32"/>
  <c r="L46" i="32" s="1"/>
  <c r="M46" i="32" s="1"/>
  <c r="K15" i="32"/>
  <c r="L15" i="32" s="1"/>
  <c r="M15" i="32" s="1"/>
  <c r="K12" i="32"/>
  <c r="L12" i="32" s="1"/>
  <c r="M12" i="32" s="1"/>
  <c r="K45" i="32"/>
  <c r="L45" i="32" s="1"/>
  <c r="M45" i="32" s="1"/>
  <c r="K7" i="32"/>
  <c r="L7" i="32" s="1"/>
  <c r="M7" i="32" s="1"/>
  <c r="K23" i="32"/>
  <c r="L23" i="32" s="1"/>
  <c r="M23" i="32" s="1"/>
  <c r="K28" i="32"/>
  <c r="L28" i="32" s="1"/>
  <c r="M28" i="32" s="1"/>
  <c r="K6" i="32"/>
  <c r="L6" i="32" s="1"/>
  <c r="M6" i="32" s="1"/>
  <c r="K22" i="32"/>
  <c r="L22" i="32" s="1"/>
  <c r="M22" i="32" s="1"/>
  <c r="K25" i="32"/>
  <c r="L25" i="32" s="1"/>
  <c r="M25" i="32" s="1"/>
  <c r="K38" i="32"/>
  <c r="L38" i="32" s="1"/>
  <c r="M38" i="32" s="1"/>
  <c r="K8" i="32"/>
  <c r="L8" i="32" s="1"/>
  <c r="M8" i="32" s="1"/>
  <c r="K5" i="32"/>
  <c r="L5" i="32" s="1"/>
  <c r="M5" i="32" s="1"/>
  <c r="K9" i="32"/>
  <c r="L9" i="32" s="1"/>
  <c r="M9" i="32" s="1"/>
  <c r="K24" i="32"/>
  <c r="L24" i="32" s="1"/>
  <c r="M24" i="32" s="1"/>
  <c r="K41" i="32"/>
  <c r="L41" i="32" s="1"/>
  <c r="M41" i="32" s="1"/>
  <c r="K40" i="32"/>
  <c r="L40" i="32" s="1"/>
  <c r="M40" i="32" s="1"/>
  <c r="K20" i="32"/>
  <c r="L20" i="32" s="1"/>
  <c r="M20" i="32" s="1"/>
  <c r="K37" i="32"/>
  <c r="L37" i="32" s="1"/>
  <c r="M37" i="32" s="1"/>
  <c r="K32" i="32"/>
  <c r="L32" i="32" s="1"/>
  <c r="M32" i="32" s="1"/>
  <c r="K33" i="32"/>
  <c r="L33" i="32" s="1"/>
  <c r="M33" i="32" s="1"/>
  <c r="K42" i="32"/>
  <c r="L42" i="32" s="1"/>
  <c r="M42" i="32" s="1"/>
  <c r="K24" i="31"/>
  <c r="L24" i="31" s="1"/>
  <c r="M24" i="31" s="1"/>
  <c r="K23" i="31"/>
  <c r="L23" i="31" s="1"/>
  <c r="M23" i="31" s="1"/>
  <c r="K22" i="31"/>
  <c r="L22" i="31" s="1"/>
  <c r="M22" i="31" s="1"/>
  <c r="K21" i="31"/>
  <c r="L21" i="31" s="1"/>
  <c r="M21" i="31" s="1"/>
  <c r="K20" i="31"/>
  <c r="L20" i="31" s="1"/>
  <c r="M20" i="31" s="1"/>
  <c r="L19" i="31"/>
  <c r="M19" i="31" s="1"/>
  <c r="K19" i="31"/>
  <c r="K18" i="31"/>
  <c r="L18" i="31" s="1"/>
  <c r="M18" i="31" s="1"/>
  <c r="K17" i="31"/>
  <c r="L17" i="31" s="1"/>
  <c r="M17" i="31" s="1"/>
  <c r="K16" i="31"/>
  <c r="L16" i="31" s="1"/>
  <c r="M16" i="31" s="1"/>
  <c r="K15" i="31"/>
  <c r="L15" i="31" s="1"/>
  <c r="M15" i="31" s="1"/>
  <c r="K14" i="31"/>
  <c r="L14" i="31" s="1"/>
  <c r="M14" i="31" s="1"/>
  <c r="L13" i="31"/>
  <c r="M13" i="31" s="1"/>
  <c r="K13" i="31"/>
  <c r="K12" i="31"/>
  <c r="L12" i="31" s="1"/>
  <c r="M12" i="31" s="1"/>
  <c r="K11" i="31"/>
  <c r="L11" i="31" s="1"/>
  <c r="M11" i="31" s="1"/>
  <c r="K10" i="31"/>
  <c r="L10" i="31" s="1"/>
  <c r="M10" i="31" s="1"/>
  <c r="K9" i="31"/>
  <c r="L9" i="31" s="1"/>
  <c r="M9" i="31" s="1"/>
  <c r="K8" i="31"/>
  <c r="L8" i="31" s="1"/>
  <c r="M8" i="31" s="1"/>
  <c r="K7" i="31"/>
  <c r="L7" i="31" s="1"/>
  <c r="M7" i="31" s="1"/>
  <c r="K6" i="31"/>
  <c r="L6" i="31" s="1"/>
  <c r="M6" i="31" s="1"/>
  <c r="K5" i="31"/>
  <c r="L5" i="31" s="1"/>
  <c r="M5" i="31" s="1"/>
  <c r="K4" i="31"/>
  <c r="L4" i="31" s="1"/>
  <c r="M4" i="31" s="1"/>
  <c r="K72" i="30"/>
  <c r="L72" i="30" s="1"/>
  <c r="M72" i="30" s="1"/>
  <c r="K71" i="30"/>
  <c r="L71" i="30" s="1"/>
  <c r="M71" i="30" s="1"/>
  <c r="K70" i="30"/>
  <c r="L70" i="30" s="1"/>
  <c r="M70" i="30" s="1"/>
  <c r="K69" i="30"/>
  <c r="L69" i="30" s="1"/>
  <c r="M69" i="30" s="1"/>
  <c r="K68" i="30"/>
  <c r="L68" i="30" s="1"/>
  <c r="M68" i="30" s="1"/>
  <c r="K67" i="30"/>
  <c r="L67" i="30" s="1"/>
  <c r="M67" i="30" s="1"/>
  <c r="K66" i="30"/>
  <c r="L66" i="30" s="1"/>
  <c r="M66" i="30" s="1"/>
  <c r="K65" i="30"/>
  <c r="L65" i="30" s="1"/>
  <c r="M65" i="30" s="1"/>
  <c r="K64" i="30"/>
  <c r="L64" i="30" s="1"/>
  <c r="M64" i="30" s="1"/>
  <c r="K63" i="30"/>
  <c r="L63" i="30" s="1"/>
  <c r="M63" i="30" s="1"/>
  <c r="K62" i="30"/>
  <c r="L62" i="30" s="1"/>
  <c r="M62" i="30" s="1"/>
  <c r="K61" i="30"/>
  <c r="L61" i="30" s="1"/>
  <c r="M61" i="30" s="1"/>
  <c r="K60" i="30"/>
  <c r="L60" i="30" s="1"/>
  <c r="M60" i="30" s="1"/>
  <c r="K59" i="30"/>
  <c r="L59" i="30" s="1"/>
  <c r="M59" i="30" s="1"/>
  <c r="K58" i="30"/>
  <c r="L58" i="30" s="1"/>
  <c r="M58" i="30" s="1"/>
  <c r="K57" i="30"/>
  <c r="L57" i="30" s="1"/>
  <c r="M57" i="30" s="1"/>
  <c r="K56" i="30"/>
  <c r="L56" i="30" s="1"/>
  <c r="M56" i="30" s="1"/>
  <c r="K55" i="30"/>
  <c r="L55" i="30" s="1"/>
  <c r="M55" i="30" s="1"/>
  <c r="K54" i="30"/>
  <c r="L54" i="30" s="1"/>
  <c r="M54" i="30" s="1"/>
  <c r="K53" i="30"/>
  <c r="L53" i="30" s="1"/>
  <c r="M53" i="30" s="1"/>
  <c r="K52" i="30"/>
  <c r="L52" i="30" s="1"/>
  <c r="M52" i="30" s="1"/>
  <c r="K51" i="30"/>
  <c r="L51" i="30" s="1"/>
  <c r="M51" i="30" s="1"/>
  <c r="K50" i="30"/>
  <c r="L50" i="30" s="1"/>
  <c r="M50" i="30" s="1"/>
  <c r="K49" i="30"/>
  <c r="L49" i="30" s="1"/>
  <c r="M49" i="30" s="1"/>
  <c r="K48" i="30"/>
  <c r="L48" i="30" s="1"/>
  <c r="M48" i="30" s="1"/>
  <c r="K47" i="30"/>
  <c r="L47" i="30" s="1"/>
  <c r="M47" i="30" s="1"/>
  <c r="K46" i="30"/>
  <c r="L46" i="30" s="1"/>
  <c r="M46" i="30" s="1"/>
  <c r="K45" i="30"/>
  <c r="L45" i="30" s="1"/>
  <c r="M45" i="30" s="1"/>
  <c r="K44" i="30"/>
  <c r="L44" i="30" s="1"/>
  <c r="M44" i="30" s="1"/>
  <c r="K43" i="30"/>
  <c r="L43" i="30" s="1"/>
  <c r="M43" i="30" s="1"/>
  <c r="L42" i="30"/>
  <c r="M42" i="30" s="1"/>
  <c r="K42" i="30"/>
  <c r="K41" i="30"/>
  <c r="L41" i="30" s="1"/>
  <c r="M41" i="30" s="1"/>
  <c r="K40" i="30"/>
  <c r="L40" i="30" s="1"/>
  <c r="M40" i="30" s="1"/>
  <c r="K39" i="30"/>
  <c r="L39" i="30" s="1"/>
  <c r="M39" i="30" s="1"/>
  <c r="K38" i="30"/>
  <c r="L38" i="30" s="1"/>
  <c r="M38" i="30" s="1"/>
  <c r="K37" i="30"/>
  <c r="L37" i="30" s="1"/>
  <c r="M37" i="30" s="1"/>
  <c r="K36" i="30"/>
  <c r="L36" i="30" s="1"/>
  <c r="M36" i="30" s="1"/>
  <c r="K35" i="30"/>
  <c r="L35" i="30" s="1"/>
  <c r="M35" i="30" s="1"/>
  <c r="K34" i="30"/>
  <c r="L34" i="30" s="1"/>
  <c r="M34" i="30" s="1"/>
  <c r="K33" i="30"/>
  <c r="L33" i="30" s="1"/>
  <c r="M33" i="30" s="1"/>
  <c r="K32" i="30"/>
  <c r="L32" i="30" s="1"/>
  <c r="M32" i="30" s="1"/>
  <c r="K31" i="30"/>
  <c r="L31" i="30" s="1"/>
  <c r="M31" i="30" s="1"/>
  <c r="K30" i="30"/>
  <c r="L30" i="30" s="1"/>
  <c r="M30" i="30" s="1"/>
  <c r="K29" i="30"/>
  <c r="L29" i="30" s="1"/>
  <c r="M29" i="30" s="1"/>
  <c r="K28" i="30"/>
  <c r="L28" i="30" s="1"/>
  <c r="M28" i="30" s="1"/>
  <c r="K27" i="30"/>
  <c r="L27" i="30" s="1"/>
  <c r="M27" i="30" s="1"/>
  <c r="K26" i="30"/>
  <c r="L26" i="30" s="1"/>
  <c r="M26" i="30" s="1"/>
  <c r="K25" i="30"/>
  <c r="L25" i="30" s="1"/>
  <c r="M25" i="30" s="1"/>
  <c r="K24" i="30"/>
  <c r="L24" i="30" s="1"/>
  <c r="M24" i="30" s="1"/>
  <c r="K23" i="30"/>
  <c r="L23" i="30" s="1"/>
  <c r="M23" i="30" s="1"/>
  <c r="K22" i="30"/>
  <c r="L22" i="30" s="1"/>
  <c r="M22" i="30" s="1"/>
  <c r="K21" i="30"/>
  <c r="L21" i="30" s="1"/>
  <c r="M21" i="30" s="1"/>
  <c r="K20" i="30"/>
  <c r="L20" i="30" s="1"/>
  <c r="M20" i="30" s="1"/>
  <c r="K19" i="30"/>
  <c r="L19" i="30" s="1"/>
  <c r="M19" i="30" s="1"/>
  <c r="K18" i="30"/>
  <c r="L18" i="30" s="1"/>
  <c r="M18" i="30" s="1"/>
  <c r="K17" i="30"/>
  <c r="L17" i="30" s="1"/>
  <c r="M17" i="30" s="1"/>
  <c r="K16" i="30"/>
  <c r="L16" i="30" s="1"/>
  <c r="M16" i="30" s="1"/>
  <c r="K15" i="30"/>
  <c r="L15" i="30" s="1"/>
  <c r="M15" i="30" s="1"/>
  <c r="K14" i="30"/>
  <c r="L14" i="30" s="1"/>
  <c r="M14" i="30" s="1"/>
  <c r="K13" i="30"/>
  <c r="L13" i="30" s="1"/>
  <c r="M13" i="30" s="1"/>
  <c r="K12" i="30"/>
  <c r="L12" i="30" s="1"/>
  <c r="M12" i="30" s="1"/>
  <c r="K11" i="30"/>
  <c r="L11" i="30" s="1"/>
  <c r="M11" i="30" s="1"/>
  <c r="K10" i="30"/>
  <c r="L10" i="30" s="1"/>
  <c r="M10" i="30" s="1"/>
  <c r="K9" i="30"/>
  <c r="L9" i="30" s="1"/>
  <c r="M9" i="30" s="1"/>
  <c r="K8" i="30"/>
  <c r="L8" i="30" s="1"/>
  <c r="M8" i="30" s="1"/>
  <c r="K7" i="30"/>
  <c r="L7" i="30" s="1"/>
  <c r="M7" i="30" s="1"/>
  <c r="K6" i="30"/>
  <c r="L6" i="30" s="1"/>
  <c r="M6" i="30" s="1"/>
  <c r="K5" i="30"/>
  <c r="L5" i="30" s="1"/>
  <c r="M5" i="30" s="1"/>
  <c r="K4" i="30"/>
  <c r="L4" i="30" s="1"/>
  <c r="M4" i="30" s="1"/>
  <c r="K20" i="29"/>
  <c r="L20" i="29" s="1"/>
  <c r="M20" i="29" s="1"/>
  <c r="K19" i="29"/>
  <c r="L19" i="29" s="1"/>
  <c r="M19" i="29" s="1"/>
  <c r="K18" i="29"/>
  <c r="L18" i="29" s="1"/>
  <c r="M18" i="29" s="1"/>
  <c r="K17" i="29"/>
  <c r="L17" i="29" s="1"/>
  <c r="M17" i="29" s="1"/>
  <c r="K16" i="29"/>
  <c r="L16" i="29" s="1"/>
  <c r="M16" i="29" s="1"/>
  <c r="K15" i="29"/>
  <c r="L15" i="29" s="1"/>
  <c r="M15" i="29" s="1"/>
  <c r="K14" i="29"/>
  <c r="L14" i="29" s="1"/>
  <c r="M14" i="29" s="1"/>
  <c r="K13" i="29"/>
  <c r="L13" i="29" s="1"/>
  <c r="M13" i="29" s="1"/>
  <c r="K12" i="29"/>
  <c r="L12" i="29" s="1"/>
  <c r="M12" i="29" s="1"/>
  <c r="K11" i="29"/>
  <c r="L11" i="29" s="1"/>
  <c r="M11" i="29" s="1"/>
  <c r="K10" i="29"/>
  <c r="L10" i="29" s="1"/>
  <c r="M10" i="29" s="1"/>
  <c r="K9" i="29"/>
  <c r="L9" i="29" s="1"/>
  <c r="M9" i="29" s="1"/>
  <c r="K8" i="29"/>
  <c r="L8" i="29" s="1"/>
  <c r="M8" i="29" s="1"/>
  <c r="K7" i="29"/>
  <c r="L7" i="29" s="1"/>
  <c r="M7" i="29" s="1"/>
  <c r="L6" i="29"/>
  <c r="M6" i="29" s="1"/>
  <c r="K6" i="29"/>
  <c r="K5" i="29"/>
  <c r="L5" i="29" s="1"/>
  <c r="M5" i="29" s="1"/>
  <c r="K4" i="29"/>
  <c r="L4" i="29" s="1"/>
  <c r="M4" i="29" s="1"/>
  <c r="K91" i="28"/>
  <c r="L91" i="28" s="1"/>
  <c r="M91" i="28" s="1"/>
  <c r="K50" i="28"/>
  <c r="L50" i="28" s="1"/>
  <c r="M50" i="28" s="1"/>
  <c r="K6" i="28"/>
  <c r="L6" i="28" s="1"/>
  <c r="M6" i="28" s="1"/>
  <c r="K48" i="28"/>
  <c r="L48" i="28" s="1"/>
  <c r="M48" i="28" s="1"/>
  <c r="K80" i="28"/>
  <c r="L80" i="28" s="1"/>
  <c r="M80" i="28" s="1"/>
  <c r="K67" i="28"/>
  <c r="L67" i="28" s="1"/>
  <c r="M67" i="28" s="1"/>
  <c r="K53" i="28"/>
  <c r="L53" i="28" s="1"/>
  <c r="M53" i="28" s="1"/>
  <c r="K16" i="28"/>
  <c r="L16" i="28" s="1"/>
  <c r="M16" i="28" s="1"/>
  <c r="K41" i="28"/>
  <c r="L41" i="28" s="1"/>
  <c r="M41" i="28" s="1"/>
  <c r="K5" i="28"/>
  <c r="L5" i="28" s="1"/>
  <c r="M5" i="28" s="1"/>
  <c r="K70" i="28"/>
  <c r="L70" i="28" s="1"/>
  <c r="M70" i="28" s="1"/>
  <c r="K22" i="28"/>
  <c r="L22" i="28" s="1"/>
  <c r="M22" i="28" s="1"/>
  <c r="K7" i="28"/>
  <c r="L7" i="28" s="1"/>
  <c r="M7" i="28" s="1"/>
  <c r="K8" i="28"/>
  <c r="L8" i="28" s="1"/>
  <c r="M8" i="28" s="1"/>
  <c r="K26" i="28"/>
  <c r="L26" i="28" s="1"/>
  <c r="M26" i="28" s="1"/>
  <c r="K57" i="28"/>
  <c r="L57" i="28" s="1"/>
  <c r="M57" i="28" s="1"/>
  <c r="K19" i="28"/>
  <c r="L19" i="28" s="1"/>
  <c r="M19" i="28" s="1"/>
  <c r="K42" i="28"/>
  <c r="L42" i="28" s="1"/>
  <c r="M42" i="28" s="1"/>
  <c r="K17" i="28"/>
  <c r="L17" i="28" s="1"/>
  <c r="M17" i="28" s="1"/>
  <c r="K75" i="28"/>
  <c r="L75" i="28" s="1"/>
  <c r="M75" i="28" s="1"/>
  <c r="K65" i="28"/>
  <c r="L65" i="28" s="1"/>
  <c r="M65" i="28" s="1"/>
  <c r="K51" i="28"/>
  <c r="L51" i="28" s="1"/>
  <c r="M51" i="28" s="1"/>
  <c r="K49" i="28"/>
  <c r="L49" i="28" s="1"/>
  <c r="M49" i="28" s="1"/>
  <c r="K86" i="28"/>
  <c r="L86" i="28" s="1"/>
  <c r="M86" i="28" s="1"/>
  <c r="K87" i="28"/>
  <c r="L87" i="28" s="1"/>
  <c r="M87" i="28" s="1"/>
  <c r="K82" i="28"/>
  <c r="L82" i="28" s="1"/>
  <c r="M82" i="28" s="1"/>
  <c r="K68" i="28"/>
  <c r="L68" i="28" s="1"/>
  <c r="M68" i="28" s="1"/>
  <c r="K52" i="28"/>
  <c r="L52" i="28" s="1"/>
  <c r="M52" i="28" s="1"/>
  <c r="K77" i="28"/>
  <c r="L77" i="28" s="1"/>
  <c r="M77" i="28" s="1"/>
  <c r="K29" i="28"/>
  <c r="L29" i="28" s="1"/>
  <c r="M29" i="28" s="1"/>
  <c r="K84" i="28"/>
  <c r="L84" i="28" s="1"/>
  <c r="M84" i="28" s="1"/>
  <c r="K76" i="28"/>
  <c r="L76" i="28" s="1"/>
  <c r="M76" i="28" s="1"/>
  <c r="K66" i="28"/>
  <c r="L66" i="28" s="1"/>
  <c r="M66" i="28" s="1"/>
  <c r="K83" i="28"/>
  <c r="L83" i="28" s="1"/>
  <c r="M83" i="28" s="1"/>
  <c r="K71" i="28"/>
  <c r="L71" i="28" s="1"/>
  <c r="M71" i="28" s="1"/>
  <c r="K20" i="28"/>
  <c r="L20" i="28" s="1"/>
  <c r="M20" i="28" s="1"/>
  <c r="K63" i="28"/>
  <c r="L63" i="28" s="1"/>
  <c r="M63" i="28" s="1"/>
  <c r="K56" i="28"/>
  <c r="L56" i="28" s="1"/>
  <c r="M56" i="28" s="1"/>
  <c r="K62" i="28"/>
  <c r="L62" i="28" s="1"/>
  <c r="M62" i="28" s="1"/>
  <c r="K90" i="28"/>
  <c r="L90" i="28" s="1"/>
  <c r="M90" i="28" s="1"/>
  <c r="K79" i="28"/>
  <c r="L79" i="28" s="1"/>
  <c r="M79" i="28" s="1"/>
  <c r="K89" i="28"/>
  <c r="L89" i="28" s="1"/>
  <c r="M89" i="28" s="1"/>
  <c r="K88" i="28"/>
  <c r="L88" i="28" s="1"/>
  <c r="M88" i="28" s="1"/>
  <c r="K39" i="28"/>
  <c r="L39" i="28" s="1"/>
  <c r="M39" i="28" s="1"/>
  <c r="K27" i="28"/>
  <c r="L27" i="28" s="1"/>
  <c r="M27" i="28" s="1"/>
  <c r="K38" i="28"/>
  <c r="L38" i="28" s="1"/>
  <c r="M38" i="28" s="1"/>
  <c r="K46" i="28"/>
  <c r="L46" i="28" s="1"/>
  <c r="M46" i="28" s="1"/>
  <c r="K78" i="28"/>
  <c r="L78" i="28" s="1"/>
  <c r="M78" i="28" s="1"/>
  <c r="K40" i="28"/>
  <c r="L40" i="28" s="1"/>
  <c r="M40" i="28" s="1"/>
  <c r="K12" i="28"/>
  <c r="L12" i="28" s="1"/>
  <c r="M12" i="28" s="1"/>
  <c r="K73" i="28"/>
  <c r="L73" i="28" s="1"/>
  <c r="M73" i="28" s="1"/>
  <c r="K74" i="28"/>
  <c r="L74" i="28" s="1"/>
  <c r="M74" i="28" s="1"/>
  <c r="K64" i="28"/>
  <c r="L64" i="28" s="1"/>
  <c r="M64" i="28" s="1"/>
  <c r="K37" i="28"/>
  <c r="L37" i="28" s="1"/>
  <c r="M37" i="28" s="1"/>
  <c r="K69" i="28"/>
  <c r="L69" i="28" s="1"/>
  <c r="M69" i="28" s="1"/>
  <c r="K28" i="28"/>
  <c r="L28" i="28" s="1"/>
  <c r="M28" i="28" s="1"/>
  <c r="K55" i="28"/>
  <c r="L55" i="28" s="1"/>
  <c r="M55" i="28" s="1"/>
  <c r="K18" i="28"/>
  <c r="L18" i="28" s="1"/>
  <c r="M18" i="28" s="1"/>
  <c r="K13" i="28"/>
  <c r="L13" i="28" s="1"/>
  <c r="M13" i="28" s="1"/>
  <c r="K85" i="28"/>
  <c r="L85" i="28" s="1"/>
  <c r="M85" i="28" s="1"/>
  <c r="K32" i="28"/>
  <c r="L32" i="28" s="1"/>
  <c r="M32" i="28" s="1"/>
  <c r="K25" i="28"/>
  <c r="L25" i="28" s="1"/>
  <c r="M25" i="28" s="1"/>
  <c r="K72" i="28"/>
  <c r="L72" i="28" s="1"/>
  <c r="M72" i="28" s="1"/>
  <c r="K4" i="28"/>
  <c r="L4" i="28" s="1"/>
  <c r="M4" i="28" s="1"/>
  <c r="K61" i="28"/>
  <c r="L61" i="28" s="1"/>
  <c r="M61" i="28" s="1"/>
  <c r="K35" i="28"/>
  <c r="L35" i="28" s="1"/>
  <c r="M35" i="28" s="1"/>
  <c r="K10" i="28"/>
  <c r="L10" i="28" s="1"/>
  <c r="M10" i="28" s="1"/>
  <c r="K45" i="28"/>
  <c r="L45" i="28" s="1"/>
  <c r="M45" i="28" s="1"/>
  <c r="K14" i="28"/>
  <c r="L14" i="28" s="1"/>
  <c r="M14" i="28" s="1"/>
  <c r="K31" i="28"/>
  <c r="L31" i="28" s="1"/>
  <c r="M31" i="28" s="1"/>
  <c r="K11" i="28"/>
  <c r="L11" i="28" s="1"/>
  <c r="M11" i="28" s="1"/>
  <c r="K21" i="28"/>
  <c r="L21" i="28" s="1"/>
  <c r="M21" i="28" s="1"/>
  <c r="K59" i="28"/>
  <c r="L59" i="28" s="1"/>
  <c r="M59" i="28" s="1"/>
  <c r="K60" i="28"/>
  <c r="L60" i="28" s="1"/>
  <c r="M60" i="28" s="1"/>
  <c r="K34" i="28"/>
  <c r="L34" i="28" s="1"/>
  <c r="M34" i="28" s="1"/>
  <c r="K58" i="28"/>
  <c r="L58" i="28" s="1"/>
  <c r="M58" i="28" s="1"/>
  <c r="K36" i="28"/>
  <c r="L36" i="28" s="1"/>
  <c r="M36" i="28" s="1"/>
  <c r="K47" i="28"/>
  <c r="L47" i="28" s="1"/>
  <c r="M47" i="28" s="1"/>
  <c r="K54" i="28"/>
  <c r="L54" i="28" s="1"/>
  <c r="M54" i="28" s="1"/>
  <c r="K44" i="28"/>
  <c r="L44" i="28" s="1"/>
  <c r="M44" i="28" s="1"/>
  <c r="K43" i="28"/>
  <c r="L43" i="28" s="1"/>
  <c r="M43" i="28" s="1"/>
  <c r="K30" i="28"/>
  <c r="L30" i="28" s="1"/>
  <c r="M30" i="28" s="1"/>
  <c r="K9" i="28"/>
  <c r="L9" i="28" s="1"/>
  <c r="M9" i="28" s="1"/>
  <c r="K81" i="28"/>
  <c r="L81" i="28" s="1"/>
  <c r="M81" i="28" s="1"/>
  <c r="K33" i="28"/>
  <c r="L33" i="28" s="1"/>
  <c r="M33" i="28" s="1"/>
  <c r="K23" i="28"/>
  <c r="L23" i="28" s="1"/>
  <c r="M23" i="28" s="1"/>
  <c r="K15" i="28"/>
  <c r="L15" i="28" s="1"/>
  <c r="M15" i="28" s="1"/>
  <c r="K24" i="28"/>
  <c r="L24" i="28" s="1"/>
  <c r="M24" i="28" s="1"/>
  <c r="K13" i="27"/>
  <c r="L13" i="27" s="1"/>
  <c r="M13" i="27" s="1"/>
  <c r="K12" i="27"/>
  <c r="L12" i="27" s="1"/>
  <c r="M12" i="27" s="1"/>
  <c r="K11" i="27"/>
  <c r="L11" i="27" s="1"/>
  <c r="M11" i="27" s="1"/>
  <c r="K10" i="27"/>
  <c r="L10" i="27" s="1"/>
  <c r="M10" i="27" s="1"/>
  <c r="K9" i="27"/>
  <c r="L9" i="27" s="1"/>
  <c r="M9" i="27" s="1"/>
  <c r="K8" i="27"/>
  <c r="L8" i="27" s="1"/>
  <c r="M8" i="27" s="1"/>
  <c r="K7" i="27"/>
  <c r="L7" i="27" s="1"/>
  <c r="M7" i="27" s="1"/>
  <c r="K6" i="27"/>
  <c r="L6" i="27" s="1"/>
  <c r="M6" i="27" s="1"/>
  <c r="K5" i="27"/>
  <c r="L5" i="27" s="1"/>
  <c r="M5" i="27" s="1"/>
  <c r="K4" i="27"/>
  <c r="L4" i="27" s="1"/>
  <c r="M4" i="27" s="1"/>
  <c r="K9" i="26"/>
  <c r="L9" i="26" s="1"/>
  <c r="M9" i="26" s="1"/>
  <c r="K13" i="26"/>
  <c r="L13" i="26" s="1"/>
  <c r="M13" i="26" s="1"/>
  <c r="K16" i="26"/>
  <c r="L16" i="26" s="1"/>
  <c r="M16" i="26" s="1"/>
  <c r="K4" i="26"/>
  <c r="L4" i="26" s="1"/>
  <c r="M4" i="26" s="1"/>
  <c r="K8" i="26"/>
  <c r="L8" i="26" s="1"/>
  <c r="M8" i="26" s="1"/>
  <c r="K5" i="26"/>
  <c r="L5" i="26" s="1"/>
  <c r="M5" i="26" s="1"/>
  <c r="K7" i="26"/>
  <c r="L7" i="26" s="1"/>
  <c r="M7" i="26" s="1"/>
  <c r="K15" i="26"/>
  <c r="L15" i="26" s="1"/>
  <c r="M15" i="26" s="1"/>
  <c r="K14" i="26"/>
  <c r="L14" i="26" s="1"/>
  <c r="M14" i="26" s="1"/>
  <c r="K10" i="26"/>
  <c r="L10" i="26" s="1"/>
  <c r="M10" i="26" s="1"/>
  <c r="K6" i="26"/>
  <c r="L6" i="26" s="1"/>
  <c r="M6" i="26" s="1"/>
  <c r="K12" i="26"/>
  <c r="L12" i="26" s="1"/>
  <c r="M12" i="26" s="1"/>
  <c r="K11" i="26"/>
  <c r="L11" i="26" s="1"/>
  <c r="M11" i="26" s="1"/>
  <c r="K5" i="25"/>
  <c r="L5" i="25" s="1"/>
  <c r="M5" i="25" s="1"/>
  <c r="K4" i="25"/>
  <c r="L4" i="25" s="1"/>
  <c r="M4" i="25" s="1"/>
  <c r="K16" i="24"/>
  <c r="L16" i="24" s="1"/>
  <c r="M16" i="24" s="1"/>
  <c r="K6" i="24"/>
  <c r="L6" i="24" s="1"/>
  <c r="M6" i="24" s="1"/>
  <c r="K13" i="24"/>
  <c r="L13" i="24" s="1"/>
  <c r="M13" i="24" s="1"/>
  <c r="K18" i="24"/>
  <c r="L18" i="24" s="1"/>
  <c r="M18" i="24" s="1"/>
  <c r="K4" i="24"/>
  <c r="L4" i="24" s="1"/>
  <c r="M4" i="24" s="1"/>
  <c r="K7" i="24"/>
  <c r="L7" i="24" s="1"/>
  <c r="M7" i="24" s="1"/>
  <c r="K12" i="24"/>
  <c r="L12" i="24" s="1"/>
  <c r="M12" i="24" s="1"/>
  <c r="K11" i="24"/>
  <c r="L11" i="24" s="1"/>
  <c r="M11" i="24" s="1"/>
  <c r="K17" i="24"/>
  <c r="L17" i="24" s="1"/>
  <c r="M17" i="24" s="1"/>
  <c r="K5" i="24"/>
  <c r="L5" i="24" s="1"/>
  <c r="M5" i="24" s="1"/>
  <c r="K15" i="24"/>
  <c r="L15" i="24" s="1"/>
  <c r="M15" i="24" s="1"/>
  <c r="K9" i="24"/>
  <c r="L9" i="24" s="1"/>
  <c r="M9" i="24" s="1"/>
  <c r="K10" i="24"/>
  <c r="L10" i="24" s="1"/>
  <c r="M10" i="24" s="1"/>
  <c r="K8" i="24"/>
  <c r="L8" i="24" s="1"/>
  <c r="M8" i="24" s="1"/>
  <c r="K14" i="24"/>
  <c r="L14" i="24" s="1"/>
  <c r="M14" i="24" s="1"/>
  <c r="K6" i="23"/>
  <c r="L6" i="23" s="1"/>
  <c r="M6" i="23" s="1"/>
  <c r="K5" i="23"/>
  <c r="L5" i="23" s="1"/>
  <c r="M5" i="23" s="1"/>
  <c r="K4" i="23"/>
  <c r="L4" i="23" s="1"/>
  <c r="M4" i="23" s="1"/>
  <c r="K12" i="22"/>
  <c r="L12" i="22" s="1"/>
  <c r="M12" i="22" s="1"/>
  <c r="K11" i="22"/>
  <c r="L11" i="22" s="1"/>
  <c r="M11" i="22" s="1"/>
  <c r="K10" i="22"/>
  <c r="L10" i="22" s="1"/>
  <c r="M10" i="22" s="1"/>
  <c r="K9" i="22"/>
  <c r="L9" i="22" s="1"/>
  <c r="M9" i="22" s="1"/>
  <c r="K8" i="22"/>
  <c r="L8" i="22" s="1"/>
  <c r="M8" i="22" s="1"/>
  <c r="K7" i="22"/>
  <c r="L7" i="22" s="1"/>
  <c r="M7" i="22" s="1"/>
  <c r="K6" i="22"/>
  <c r="L6" i="22" s="1"/>
  <c r="M6" i="22" s="1"/>
  <c r="K5" i="22"/>
  <c r="L5" i="22" s="1"/>
  <c r="M5" i="22" s="1"/>
  <c r="K4" i="22"/>
  <c r="L4" i="22" s="1"/>
  <c r="M4" i="22" s="1"/>
  <c r="K4" i="21"/>
  <c r="L4" i="21" s="1"/>
  <c r="M4" i="21" s="1"/>
  <c r="K54" i="20"/>
  <c r="L54" i="20" s="1"/>
  <c r="M54" i="20" s="1"/>
  <c r="K23" i="20"/>
  <c r="L23" i="20" s="1"/>
  <c r="M23" i="20" s="1"/>
  <c r="K46" i="20"/>
  <c r="L46" i="20" s="1"/>
  <c r="M46" i="20" s="1"/>
  <c r="K48" i="20"/>
  <c r="L48" i="20" s="1"/>
  <c r="M48" i="20" s="1"/>
  <c r="K60" i="20"/>
  <c r="L60" i="20" s="1"/>
  <c r="M60" i="20" s="1"/>
  <c r="K56" i="20"/>
  <c r="L56" i="20" s="1"/>
  <c r="M56" i="20" s="1"/>
  <c r="K44" i="20"/>
  <c r="L44" i="20" s="1"/>
  <c r="M44" i="20" s="1"/>
  <c r="K26" i="20"/>
  <c r="L26" i="20" s="1"/>
  <c r="M26" i="20" s="1"/>
  <c r="K7" i="20"/>
  <c r="L7" i="20" s="1"/>
  <c r="M7" i="20" s="1"/>
  <c r="K37" i="20"/>
  <c r="L37" i="20" s="1"/>
  <c r="M37" i="20" s="1"/>
  <c r="K64" i="20"/>
  <c r="L64" i="20" s="1"/>
  <c r="M64" i="20" s="1"/>
  <c r="K35" i="20"/>
  <c r="L35" i="20" s="1"/>
  <c r="M35" i="20" s="1"/>
  <c r="K8" i="20"/>
  <c r="L8" i="20" s="1"/>
  <c r="M8" i="20" s="1"/>
  <c r="K40" i="20"/>
  <c r="L40" i="20" s="1"/>
  <c r="M40" i="20" s="1"/>
  <c r="K22" i="20"/>
  <c r="L22" i="20" s="1"/>
  <c r="M22" i="20" s="1"/>
  <c r="K27" i="20"/>
  <c r="L27" i="20" s="1"/>
  <c r="M27" i="20" s="1"/>
  <c r="K59" i="20"/>
  <c r="L59" i="20" s="1"/>
  <c r="M59" i="20" s="1"/>
  <c r="K36" i="20"/>
  <c r="L36" i="20" s="1"/>
  <c r="M36" i="20" s="1"/>
  <c r="K21" i="20"/>
  <c r="L21" i="20" s="1"/>
  <c r="M21" i="20" s="1"/>
  <c r="K63" i="20"/>
  <c r="L63" i="20" s="1"/>
  <c r="M63" i="20" s="1"/>
  <c r="K62" i="20"/>
  <c r="L62" i="20" s="1"/>
  <c r="M62" i="20" s="1"/>
  <c r="K50" i="20"/>
  <c r="L50" i="20" s="1"/>
  <c r="M50" i="20" s="1"/>
  <c r="K52" i="20"/>
  <c r="L52" i="20" s="1"/>
  <c r="M52" i="20" s="1"/>
  <c r="K28" i="20"/>
  <c r="L28" i="20" s="1"/>
  <c r="M28" i="20" s="1"/>
  <c r="K19" i="20"/>
  <c r="L19" i="20" s="1"/>
  <c r="M19" i="20" s="1"/>
  <c r="K24" i="20"/>
  <c r="L24" i="20" s="1"/>
  <c r="M24" i="20" s="1"/>
  <c r="K30" i="20"/>
  <c r="L30" i="20" s="1"/>
  <c r="M30" i="20" s="1"/>
  <c r="K42" i="20"/>
  <c r="L42" i="20" s="1"/>
  <c r="M42" i="20" s="1"/>
  <c r="K14" i="20"/>
  <c r="L14" i="20" s="1"/>
  <c r="M14" i="20" s="1"/>
  <c r="K53" i="20"/>
  <c r="L53" i="20" s="1"/>
  <c r="M53" i="20" s="1"/>
  <c r="K38" i="20"/>
  <c r="L38" i="20" s="1"/>
  <c r="M38" i="20" s="1"/>
  <c r="K61" i="20"/>
  <c r="L61" i="20" s="1"/>
  <c r="M61" i="20" s="1"/>
  <c r="K6" i="20"/>
  <c r="L6" i="20" s="1"/>
  <c r="M6" i="20" s="1"/>
  <c r="K68" i="20"/>
  <c r="L68" i="20" s="1"/>
  <c r="M68" i="20" s="1"/>
  <c r="K15" i="20"/>
  <c r="L15" i="20" s="1"/>
  <c r="M15" i="20" s="1"/>
  <c r="K58" i="20"/>
  <c r="L58" i="20" s="1"/>
  <c r="M58" i="20" s="1"/>
  <c r="K39" i="20"/>
  <c r="L39" i="20" s="1"/>
  <c r="M39" i="20" s="1"/>
  <c r="K34" i="20"/>
  <c r="L34" i="20" s="1"/>
  <c r="M34" i="20" s="1"/>
  <c r="K49" i="20"/>
  <c r="L49" i="20" s="1"/>
  <c r="M49" i="20" s="1"/>
  <c r="K12" i="20"/>
  <c r="L12" i="20" s="1"/>
  <c r="M12" i="20" s="1"/>
  <c r="K33" i="20"/>
  <c r="L33" i="20" s="1"/>
  <c r="M33" i="20" s="1"/>
  <c r="K20" i="20"/>
  <c r="L20" i="20" s="1"/>
  <c r="M20" i="20" s="1"/>
  <c r="K31" i="20"/>
  <c r="L31" i="20" s="1"/>
  <c r="M31" i="20" s="1"/>
  <c r="K55" i="20"/>
  <c r="L55" i="20" s="1"/>
  <c r="M55" i="20" s="1"/>
  <c r="K9" i="20"/>
  <c r="L9" i="20" s="1"/>
  <c r="M9" i="20" s="1"/>
  <c r="K32" i="20"/>
  <c r="L32" i="20" s="1"/>
  <c r="M32" i="20" s="1"/>
  <c r="K29" i="20"/>
  <c r="L29" i="20" s="1"/>
  <c r="M29" i="20" s="1"/>
  <c r="K10" i="20"/>
  <c r="L10" i="20" s="1"/>
  <c r="M10" i="20" s="1"/>
  <c r="K51" i="20"/>
  <c r="L51" i="20" s="1"/>
  <c r="M51" i="20" s="1"/>
  <c r="K67" i="20"/>
  <c r="L67" i="20" s="1"/>
  <c r="M67" i="20" s="1"/>
  <c r="K18" i="20"/>
  <c r="L18" i="20" s="1"/>
  <c r="M18" i="20" s="1"/>
  <c r="K17" i="20"/>
  <c r="L17" i="20" s="1"/>
  <c r="M17" i="20" s="1"/>
  <c r="K16" i="20"/>
  <c r="L16" i="20" s="1"/>
  <c r="M16" i="20" s="1"/>
  <c r="K13" i="20"/>
  <c r="L13" i="20" s="1"/>
  <c r="M13" i="20" s="1"/>
  <c r="K57" i="20"/>
  <c r="L57" i="20" s="1"/>
  <c r="M57" i="20" s="1"/>
  <c r="K45" i="20"/>
  <c r="L45" i="20" s="1"/>
  <c r="M45" i="20" s="1"/>
  <c r="K11" i="20"/>
  <c r="L11" i="20" s="1"/>
  <c r="M11" i="20" s="1"/>
  <c r="K66" i="20"/>
  <c r="L66" i="20" s="1"/>
  <c r="M66" i="20" s="1"/>
  <c r="P43" i="20"/>
  <c r="K43" i="20"/>
  <c r="L43" i="20" s="1"/>
  <c r="M43" i="20" s="1"/>
  <c r="K41" i="20"/>
  <c r="L41" i="20" s="1"/>
  <c r="M41" i="20" s="1"/>
  <c r="K47" i="20"/>
  <c r="L47" i="20" s="1"/>
  <c r="M47" i="20" s="1"/>
  <c r="K25" i="20"/>
  <c r="L25" i="20" s="1"/>
  <c r="M25" i="20" s="1"/>
  <c r="K65" i="20"/>
  <c r="L65" i="20" s="1"/>
  <c r="M65" i="20" s="1"/>
  <c r="K5" i="20"/>
  <c r="L5" i="20" s="1"/>
  <c r="M5" i="20" s="1"/>
  <c r="K4" i="20"/>
  <c r="L4" i="20" s="1"/>
  <c r="M4" i="20" s="1"/>
  <c r="K59" i="19"/>
  <c r="L59" i="19" s="1"/>
  <c r="M59" i="19" s="1"/>
  <c r="K58" i="19"/>
  <c r="L58" i="19" s="1"/>
  <c r="M58" i="19" s="1"/>
  <c r="K57" i="19"/>
  <c r="L57" i="19" s="1"/>
  <c r="M57" i="19" s="1"/>
  <c r="K56" i="19"/>
  <c r="L56" i="19" s="1"/>
  <c r="M56" i="19" s="1"/>
  <c r="K55" i="19"/>
  <c r="L55" i="19" s="1"/>
  <c r="M55" i="19" s="1"/>
  <c r="K54" i="19"/>
  <c r="L54" i="19" s="1"/>
  <c r="M54" i="19" s="1"/>
  <c r="K53" i="19"/>
  <c r="L53" i="19" s="1"/>
  <c r="M53" i="19" s="1"/>
  <c r="K52" i="19"/>
  <c r="L52" i="19" s="1"/>
  <c r="M52" i="19" s="1"/>
  <c r="K51" i="19"/>
  <c r="L51" i="19" s="1"/>
  <c r="M51" i="19" s="1"/>
  <c r="K50" i="19"/>
  <c r="L50" i="19" s="1"/>
  <c r="M50" i="19" s="1"/>
  <c r="K49" i="19"/>
  <c r="L49" i="19" s="1"/>
  <c r="M49" i="19" s="1"/>
  <c r="K48" i="19"/>
  <c r="L48" i="19" s="1"/>
  <c r="M48" i="19" s="1"/>
  <c r="K47" i="19"/>
  <c r="L47" i="19" s="1"/>
  <c r="M47" i="19" s="1"/>
  <c r="K46" i="19"/>
  <c r="L46" i="19" s="1"/>
  <c r="M46" i="19" s="1"/>
  <c r="K45" i="19"/>
  <c r="L45" i="19" s="1"/>
  <c r="M45" i="19" s="1"/>
  <c r="K44" i="19"/>
  <c r="L44" i="19" s="1"/>
  <c r="M44" i="19" s="1"/>
  <c r="K43" i="19"/>
  <c r="L43" i="19" s="1"/>
  <c r="M43" i="19" s="1"/>
  <c r="K42" i="19"/>
  <c r="L42" i="19" s="1"/>
  <c r="M42" i="19" s="1"/>
  <c r="K41" i="19"/>
  <c r="L41" i="19" s="1"/>
  <c r="M41" i="19" s="1"/>
  <c r="K40" i="19"/>
  <c r="L40" i="19" s="1"/>
  <c r="M40" i="19" s="1"/>
  <c r="K39" i="19"/>
  <c r="L39" i="19" s="1"/>
  <c r="M39" i="19" s="1"/>
  <c r="K38" i="19"/>
  <c r="L38" i="19" s="1"/>
  <c r="M38" i="19" s="1"/>
  <c r="K37" i="19"/>
  <c r="L37" i="19" s="1"/>
  <c r="M37" i="19" s="1"/>
  <c r="K36" i="19"/>
  <c r="L36" i="19" s="1"/>
  <c r="M36" i="19" s="1"/>
  <c r="K35" i="19"/>
  <c r="L35" i="19" s="1"/>
  <c r="M35" i="19" s="1"/>
  <c r="K34" i="19"/>
  <c r="L34" i="19" s="1"/>
  <c r="M34" i="19" s="1"/>
  <c r="K33" i="19"/>
  <c r="L33" i="19" s="1"/>
  <c r="M33" i="19" s="1"/>
  <c r="K32" i="19"/>
  <c r="L32" i="19" s="1"/>
  <c r="M32" i="19" s="1"/>
  <c r="K31" i="19"/>
  <c r="L31" i="19" s="1"/>
  <c r="M31" i="19" s="1"/>
  <c r="K30" i="19"/>
  <c r="L30" i="19" s="1"/>
  <c r="M30" i="19" s="1"/>
  <c r="K29" i="19"/>
  <c r="L29" i="19" s="1"/>
  <c r="M29" i="19" s="1"/>
  <c r="K28" i="19"/>
  <c r="L28" i="19" s="1"/>
  <c r="M28" i="19" s="1"/>
  <c r="K27" i="19"/>
  <c r="L27" i="19" s="1"/>
  <c r="M27" i="19" s="1"/>
  <c r="K26" i="19"/>
  <c r="L26" i="19" s="1"/>
  <c r="M26" i="19" s="1"/>
  <c r="K25" i="19"/>
  <c r="L25" i="19" s="1"/>
  <c r="M25" i="19" s="1"/>
  <c r="K24" i="19"/>
  <c r="L24" i="19" s="1"/>
  <c r="M24" i="19" s="1"/>
  <c r="K23" i="19"/>
  <c r="L23" i="19" s="1"/>
  <c r="M23" i="19" s="1"/>
  <c r="K22" i="19"/>
  <c r="L22" i="19" s="1"/>
  <c r="M22" i="19" s="1"/>
  <c r="K21" i="19"/>
  <c r="L21" i="19" s="1"/>
  <c r="M21" i="19" s="1"/>
  <c r="K20" i="19"/>
  <c r="L20" i="19" s="1"/>
  <c r="M20" i="19" s="1"/>
  <c r="K19" i="19"/>
  <c r="L19" i="19" s="1"/>
  <c r="M19" i="19" s="1"/>
  <c r="K18" i="19"/>
  <c r="L18" i="19" s="1"/>
  <c r="K17" i="19"/>
  <c r="L17" i="19" s="1"/>
  <c r="M17" i="19" s="1"/>
  <c r="K16" i="19"/>
  <c r="L16" i="19" s="1"/>
  <c r="M16" i="19" s="1"/>
  <c r="K15" i="19"/>
  <c r="L15" i="19" s="1"/>
  <c r="M15" i="19" s="1"/>
  <c r="K14" i="19"/>
  <c r="L14" i="19" s="1"/>
  <c r="M14" i="19" s="1"/>
  <c r="K13" i="19"/>
  <c r="L13" i="19" s="1"/>
  <c r="M13" i="19" s="1"/>
  <c r="K12" i="19"/>
  <c r="L12" i="19" s="1"/>
  <c r="M12" i="19" s="1"/>
  <c r="K11" i="19"/>
  <c r="L11" i="19" s="1"/>
  <c r="M11" i="19" s="1"/>
  <c r="K10" i="19"/>
  <c r="L10" i="19" s="1"/>
  <c r="M10" i="19" s="1"/>
  <c r="K9" i="19"/>
  <c r="L9" i="19" s="1"/>
  <c r="M9" i="19" s="1"/>
  <c r="K8" i="19"/>
  <c r="L8" i="19" s="1"/>
  <c r="M8" i="19" s="1"/>
  <c r="K7" i="19"/>
  <c r="L7" i="19" s="1"/>
  <c r="M7" i="19" s="1"/>
  <c r="K6" i="19"/>
  <c r="L6" i="19" s="1"/>
  <c r="M6" i="19" s="1"/>
  <c r="P5" i="19"/>
  <c r="K5" i="19"/>
  <c r="L5" i="19" s="1"/>
  <c r="M5" i="19" s="1"/>
  <c r="K4" i="19"/>
  <c r="L4" i="19" s="1"/>
  <c r="M4" i="19" s="1"/>
  <c r="K92" i="18"/>
  <c r="L92" i="18" s="1"/>
  <c r="M92" i="18" s="1"/>
  <c r="K25" i="18"/>
  <c r="L25" i="18" s="1"/>
  <c r="M25" i="18" s="1"/>
  <c r="K87" i="18"/>
  <c r="L87" i="18" s="1"/>
  <c r="M87" i="18" s="1"/>
  <c r="K86" i="18"/>
  <c r="L86" i="18" s="1"/>
  <c r="M86" i="18" s="1"/>
  <c r="K45" i="18"/>
  <c r="L45" i="18" s="1"/>
  <c r="M45" i="18" s="1"/>
  <c r="K49" i="18"/>
  <c r="L49" i="18" s="1"/>
  <c r="M49" i="18" s="1"/>
  <c r="K4" i="18"/>
  <c r="L4" i="18" s="1"/>
  <c r="M4" i="18" s="1"/>
  <c r="K64" i="18"/>
  <c r="L64" i="18" s="1"/>
  <c r="M64" i="18" s="1"/>
  <c r="K24" i="18"/>
  <c r="L24" i="18" s="1"/>
  <c r="M24" i="18" s="1"/>
  <c r="K55" i="18"/>
  <c r="L55" i="18" s="1"/>
  <c r="M55" i="18" s="1"/>
  <c r="K22" i="18"/>
  <c r="L22" i="18" s="1"/>
  <c r="M22" i="18" s="1"/>
  <c r="K74" i="18"/>
  <c r="L74" i="18" s="1"/>
  <c r="M74" i="18" s="1"/>
  <c r="K93" i="18"/>
  <c r="L93" i="18" s="1"/>
  <c r="M93" i="18" s="1"/>
  <c r="K57" i="18"/>
  <c r="L57" i="18" s="1"/>
  <c r="M57" i="18" s="1"/>
  <c r="K85" i="18"/>
  <c r="L85" i="18" s="1"/>
  <c r="M85" i="18" s="1"/>
  <c r="K56" i="18"/>
  <c r="L56" i="18" s="1"/>
  <c r="M56" i="18" s="1"/>
  <c r="K23" i="18"/>
  <c r="L23" i="18" s="1"/>
  <c r="M23" i="18" s="1"/>
  <c r="K42" i="18"/>
  <c r="L42" i="18" s="1"/>
  <c r="M42" i="18" s="1"/>
  <c r="K28" i="18"/>
  <c r="L28" i="18" s="1"/>
  <c r="M28" i="18" s="1"/>
  <c r="K5" i="18"/>
  <c r="L5" i="18" s="1"/>
  <c r="M5" i="18" s="1"/>
  <c r="K26" i="18"/>
  <c r="L26" i="18" s="1"/>
  <c r="M26" i="18" s="1"/>
  <c r="K80" i="18"/>
  <c r="L80" i="18" s="1"/>
  <c r="M80" i="18" s="1"/>
  <c r="K88" i="18"/>
  <c r="L88" i="18" s="1"/>
  <c r="M88" i="18" s="1"/>
  <c r="K41" i="18"/>
  <c r="L41" i="18" s="1"/>
  <c r="M41" i="18" s="1"/>
  <c r="K89" i="18"/>
  <c r="L89" i="18" s="1"/>
  <c r="M89" i="18" s="1"/>
  <c r="K19" i="18"/>
  <c r="L19" i="18" s="1"/>
  <c r="M19" i="18" s="1"/>
  <c r="K69" i="18"/>
  <c r="L69" i="18" s="1"/>
  <c r="M69" i="18" s="1"/>
  <c r="K11" i="18"/>
  <c r="L11" i="18" s="1"/>
  <c r="M11" i="18" s="1"/>
  <c r="K58" i="18"/>
  <c r="L58" i="18" s="1"/>
  <c r="M58" i="18" s="1"/>
  <c r="K9" i="18"/>
  <c r="L9" i="18" s="1"/>
  <c r="M9" i="18" s="1"/>
  <c r="K79" i="18"/>
  <c r="L79" i="18" s="1"/>
  <c r="M79" i="18" s="1"/>
  <c r="K43" i="18"/>
  <c r="L43" i="18" s="1"/>
  <c r="M43" i="18" s="1"/>
  <c r="K31" i="18"/>
  <c r="L31" i="18" s="1"/>
  <c r="M31" i="18" s="1"/>
  <c r="K13" i="18"/>
  <c r="L13" i="18" s="1"/>
  <c r="M13" i="18" s="1"/>
  <c r="K61" i="18"/>
  <c r="L61" i="18" s="1"/>
  <c r="M61" i="18" s="1"/>
  <c r="K90" i="18"/>
  <c r="L90" i="18" s="1"/>
  <c r="M90" i="18" s="1"/>
  <c r="K91" i="18"/>
  <c r="L91" i="18" s="1"/>
  <c r="M91" i="18" s="1"/>
  <c r="K12" i="18"/>
  <c r="L12" i="18" s="1"/>
  <c r="M12" i="18" s="1"/>
  <c r="K59" i="18"/>
  <c r="L59" i="18" s="1"/>
  <c r="M59" i="18" s="1"/>
  <c r="K83" i="18"/>
  <c r="L83" i="18" s="1"/>
  <c r="M83" i="18" s="1"/>
  <c r="K70" i="18"/>
  <c r="L70" i="18" s="1"/>
  <c r="M70" i="18" s="1"/>
  <c r="K36" i="18"/>
  <c r="L36" i="18" s="1"/>
  <c r="M36" i="18" s="1"/>
  <c r="K54" i="18"/>
  <c r="L54" i="18" s="1"/>
  <c r="M54" i="18" s="1"/>
  <c r="K18" i="18"/>
  <c r="L18" i="18" s="1"/>
  <c r="M18" i="18" s="1"/>
  <c r="K15" i="18"/>
  <c r="L15" i="18" s="1"/>
  <c r="M15" i="18" s="1"/>
  <c r="K81" i="18"/>
  <c r="L81" i="18" s="1"/>
  <c r="M81" i="18" s="1"/>
  <c r="K46" i="18"/>
  <c r="L46" i="18" s="1"/>
  <c r="M46" i="18" s="1"/>
  <c r="K8" i="18"/>
  <c r="L8" i="18" s="1"/>
  <c r="M8" i="18" s="1"/>
  <c r="K53" i="18"/>
  <c r="L53" i="18" s="1"/>
  <c r="M53" i="18" s="1"/>
  <c r="K50" i="18"/>
  <c r="L50" i="18" s="1"/>
  <c r="M50" i="18" s="1"/>
  <c r="K71" i="18"/>
  <c r="L71" i="18" s="1"/>
  <c r="M71" i="18" s="1"/>
  <c r="K34" i="18"/>
  <c r="L34" i="18" s="1"/>
  <c r="M34" i="18" s="1"/>
  <c r="K84" i="18"/>
  <c r="L84" i="18" s="1"/>
  <c r="M84" i="18" s="1"/>
  <c r="K40" i="18"/>
  <c r="L40" i="18" s="1"/>
  <c r="M40" i="18" s="1"/>
  <c r="K51" i="18"/>
  <c r="L51" i="18" s="1"/>
  <c r="M51" i="18" s="1"/>
  <c r="K27" i="18"/>
  <c r="L27" i="18" s="1"/>
  <c r="M27" i="18" s="1"/>
  <c r="K30" i="18"/>
  <c r="L30" i="18" s="1"/>
  <c r="M30" i="18" s="1"/>
  <c r="K32" i="18"/>
  <c r="L32" i="18" s="1"/>
  <c r="M32" i="18" s="1"/>
  <c r="K14" i="18"/>
  <c r="L14" i="18" s="1"/>
  <c r="M14" i="18" s="1"/>
  <c r="K47" i="18"/>
  <c r="L47" i="18" s="1"/>
  <c r="M47" i="18" s="1"/>
  <c r="K44" i="18"/>
  <c r="L44" i="18" s="1"/>
  <c r="M44" i="18" s="1"/>
  <c r="K33" i="18"/>
  <c r="L33" i="18" s="1"/>
  <c r="M33" i="18" s="1"/>
  <c r="K72" i="18"/>
  <c r="L72" i="18" s="1"/>
  <c r="M72" i="18" s="1"/>
  <c r="K78" i="18"/>
  <c r="L78" i="18" s="1"/>
  <c r="M78" i="18" s="1"/>
  <c r="K77" i="18"/>
  <c r="L77" i="18" s="1"/>
  <c r="M77" i="18" s="1"/>
  <c r="K76" i="18"/>
  <c r="L76" i="18" s="1"/>
  <c r="M76" i="18" s="1"/>
  <c r="K67" i="18"/>
  <c r="L67" i="18" s="1"/>
  <c r="M67" i="18" s="1"/>
  <c r="K75" i="18"/>
  <c r="L75" i="18" s="1"/>
  <c r="M75" i="18" s="1"/>
  <c r="K48" i="18"/>
  <c r="L48" i="18" s="1"/>
  <c r="M48" i="18" s="1"/>
  <c r="K39" i="18"/>
  <c r="L39" i="18" s="1"/>
  <c r="M39" i="18" s="1"/>
  <c r="K38" i="18"/>
  <c r="L38" i="18" s="1"/>
  <c r="M38" i="18" s="1"/>
  <c r="K37" i="18"/>
  <c r="L37" i="18" s="1"/>
  <c r="M37" i="18" s="1"/>
  <c r="K62" i="18"/>
  <c r="L62" i="18" s="1"/>
  <c r="M62" i="18" s="1"/>
  <c r="K73" i="18"/>
  <c r="L73" i="18" s="1"/>
  <c r="M73" i="18" s="1"/>
  <c r="K10" i="18"/>
  <c r="L10" i="18" s="1"/>
  <c r="M10" i="18" s="1"/>
  <c r="K35" i="18"/>
  <c r="L35" i="18" s="1"/>
  <c r="M35" i="18" s="1"/>
  <c r="K68" i="18"/>
  <c r="L68" i="18" s="1"/>
  <c r="M68" i="18" s="1"/>
  <c r="K63" i="18"/>
  <c r="L63" i="18" s="1"/>
  <c r="M63" i="18" s="1"/>
  <c r="K16" i="18"/>
  <c r="L16" i="18" s="1"/>
  <c r="M16" i="18" s="1"/>
  <c r="K29" i="18"/>
  <c r="L29" i="18" s="1"/>
  <c r="M29" i="18" s="1"/>
  <c r="K82" i="18"/>
  <c r="L82" i="18" s="1"/>
  <c r="M82" i="18" s="1"/>
  <c r="K7" i="18"/>
  <c r="L7" i="18" s="1"/>
  <c r="M7" i="18" s="1"/>
  <c r="K6" i="18"/>
  <c r="L6" i="18" s="1"/>
  <c r="M6" i="18" s="1"/>
  <c r="K17" i="18"/>
  <c r="L17" i="18" s="1"/>
  <c r="M17" i="18" s="1"/>
  <c r="K52" i="18"/>
  <c r="L52" i="18" s="1"/>
  <c r="M52" i="18" s="1"/>
  <c r="K20" i="18"/>
  <c r="L20" i="18" s="1"/>
  <c r="M20" i="18" s="1"/>
  <c r="K60" i="18"/>
  <c r="L60" i="18" s="1"/>
  <c r="M60" i="18" s="1"/>
  <c r="K65" i="18"/>
  <c r="L65" i="18" s="1"/>
  <c r="M65" i="18" s="1"/>
  <c r="P21" i="18"/>
  <c r="K21" i="18"/>
  <c r="L21" i="18" s="1"/>
  <c r="M21" i="18" s="1"/>
  <c r="K66" i="18"/>
  <c r="L66" i="18" s="1"/>
  <c r="M66" i="18" s="1"/>
  <c r="K15" i="17"/>
  <c r="L15" i="17" s="1"/>
  <c r="M15" i="17" s="1"/>
  <c r="K12" i="17"/>
  <c r="L12" i="17" s="1"/>
  <c r="M12" i="17" s="1"/>
  <c r="K28" i="17"/>
  <c r="L28" i="17" s="1"/>
  <c r="M28" i="17" s="1"/>
  <c r="K45" i="17"/>
  <c r="L45" i="17" s="1"/>
  <c r="M45" i="17" s="1"/>
  <c r="K44" i="17"/>
  <c r="L44" i="17" s="1"/>
  <c r="M44" i="17" s="1"/>
  <c r="K35" i="17"/>
  <c r="L35" i="17" s="1"/>
  <c r="M35" i="17" s="1"/>
  <c r="K8" i="17"/>
  <c r="L8" i="17" s="1"/>
  <c r="M8" i="17" s="1"/>
  <c r="K14" i="17"/>
  <c r="L14" i="17" s="1"/>
  <c r="M14" i="17" s="1"/>
  <c r="K52" i="17"/>
  <c r="L52" i="17" s="1"/>
  <c r="M52" i="17" s="1"/>
  <c r="K13" i="17"/>
  <c r="L13" i="17" s="1"/>
  <c r="M13" i="17" s="1"/>
  <c r="K11" i="17"/>
  <c r="L11" i="17" s="1"/>
  <c r="M11" i="17" s="1"/>
  <c r="K37" i="17"/>
  <c r="L37" i="17" s="1"/>
  <c r="M37" i="17" s="1"/>
  <c r="K53" i="17"/>
  <c r="L53" i="17" s="1"/>
  <c r="M53" i="17" s="1"/>
  <c r="K36" i="17"/>
  <c r="L36" i="17" s="1"/>
  <c r="M36" i="17" s="1"/>
  <c r="K25" i="17"/>
  <c r="L25" i="17" s="1"/>
  <c r="M25" i="17" s="1"/>
  <c r="K30" i="17"/>
  <c r="L30" i="17" s="1"/>
  <c r="M30" i="17" s="1"/>
  <c r="K51" i="17"/>
  <c r="L51" i="17" s="1"/>
  <c r="M51" i="17" s="1"/>
  <c r="K56" i="17"/>
  <c r="L56" i="17" s="1"/>
  <c r="M56" i="17" s="1"/>
  <c r="K55" i="17"/>
  <c r="L55" i="17" s="1"/>
  <c r="M55" i="17" s="1"/>
  <c r="K54" i="17"/>
  <c r="L54" i="17" s="1"/>
  <c r="M54" i="17" s="1"/>
  <c r="K24" i="17"/>
  <c r="L24" i="17" s="1"/>
  <c r="M24" i="17" s="1"/>
  <c r="K65" i="17"/>
  <c r="L65" i="17" s="1"/>
  <c r="M65" i="17" s="1"/>
  <c r="K48" i="17"/>
  <c r="L48" i="17" s="1"/>
  <c r="M48" i="17" s="1"/>
  <c r="K57" i="17"/>
  <c r="L57" i="17" s="1"/>
  <c r="M57" i="17" s="1"/>
  <c r="K7" i="17"/>
  <c r="L7" i="17" s="1"/>
  <c r="M7" i="17" s="1"/>
  <c r="K4" i="17"/>
  <c r="L4" i="17" s="1"/>
  <c r="M4" i="17" s="1"/>
  <c r="K38" i="17"/>
  <c r="L38" i="17" s="1"/>
  <c r="M38" i="17" s="1"/>
  <c r="K5" i="17"/>
  <c r="L5" i="17" s="1"/>
  <c r="M5" i="17" s="1"/>
  <c r="K10" i="17"/>
  <c r="L10" i="17" s="1"/>
  <c r="M10" i="17" s="1"/>
  <c r="K26" i="17"/>
  <c r="L26" i="17" s="1"/>
  <c r="M26" i="17" s="1"/>
  <c r="K60" i="17"/>
  <c r="L60" i="17" s="1"/>
  <c r="M60" i="17" s="1"/>
  <c r="K19" i="17"/>
  <c r="L19" i="17" s="1"/>
  <c r="M19" i="17" s="1"/>
  <c r="K40" i="17"/>
  <c r="L40" i="17" s="1"/>
  <c r="M40" i="17" s="1"/>
  <c r="K9" i="17"/>
  <c r="L9" i="17" s="1"/>
  <c r="M9" i="17" s="1"/>
  <c r="K46" i="17"/>
  <c r="L46" i="17" s="1"/>
  <c r="M46" i="17" s="1"/>
  <c r="K6" i="17"/>
  <c r="L6" i="17" s="1"/>
  <c r="M6" i="17" s="1"/>
  <c r="K20" i="17"/>
  <c r="L20" i="17" s="1"/>
  <c r="M20" i="17" s="1"/>
  <c r="K64" i="17"/>
  <c r="L64" i="17" s="1"/>
  <c r="M64" i="17" s="1"/>
  <c r="K34" i="17"/>
  <c r="L34" i="17" s="1"/>
  <c r="M34" i="17" s="1"/>
  <c r="K66" i="17"/>
  <c r="L66" i="17" s="1"/>
  <c r="M66" i="17" s="1"/>
  <c r="K29" i="17"/>
  <c r="L29" i="17" s="1"/>
  <c r="M29" i="17" s="1"/>
  <c r="K63" i="17"/>
  <c r="L63" i="17" s="1"/>
  <c r="M63" i="17" s="1"/>
  <c r="K33" i="17"/>
  <c r="L33" i="17" s="1"/>
  <c r="M33" i="17" s="1"/>
  <c r="K31" i="17"/>
  <c r="L31" i="17" s="1"/>
  <c r="M31" i="17" s="1"/>
  <c r="K17" i="17"/>
  <c r="L17" i="17" s="1"/>
  <c r="M17" i="17" s="1"/>
  <c r="K50" i="17"/>
  <c r="L50" i="17" s="1"/>
  <c r="M50" i="17" s="1"/>
  <c r="K27" i="17"/>
  <c r="L27" i="17" s="1"/>
  <c r="M27" i="17" s="1"/>
  <c r="K47" i="17"/>
  <c r="L47" i="17" s="1"/>
  <c r="M47" i="17" s="1"/>
  <c r="K58" i="17"/>
  <c r="L58" i="17" s="1"/>
  <c r="M58" i="17" s="1"/>
  <c r="K42" i="17"/>
  <c r="L42" i="17" s="1"/>
  <c r="M42" i="17" s="1"/>
  <c r="K59" i="17"/>
  <c r="L59" i="17" s="1"/>
  <c r="M59" i="17" s="1"/>
  <c r="K23" i="17"/>
  <c r="L23" i="17" s="1"/>
  <c r="M23" i="17" s="1"/>
  <c r="K22" i="17"/>
  <c r="L22" i="17" s="1"/>
  <c r="M22" i="17" s="1"/>
  <c r="K21" i="17"/>
  <c r="L21" i="17" s="1"/>
  <c r="M21" i="17" s="1"/>
  <c r="P41" i="17"/>
  <c r="K41" i="17"/>
  <c r="L41" i="17" s="1"/>
  <c r="M41" i="17" s="1"/>
  <c r="K18" i="17"/>
  <c r="L18" i="17" s="1"/>
  <c r="M18" i="17" s="1"/>
  <c r="K16" i="17"/>
  <c r="L16" i="17" s="1"/>
  <c r="M16" i="17" s="1"/>
  <c r="K43" i="17"/>
  <c r="L43" i="17" s="1"/>
  <c r="M43" i="17" s="1"/>
  <c r="K62" i="17"/>
  <c r="L62" i="17" s="1"/>
  <c r="M62" i="17" s="1"/>
  <c r="K32" i="17"/>
  <c r="L32" i="17" s="1"/>
  <c r="M32" i="17" s="1"/>
  <c r="K39" i="17"/>
  <c r="L39" i="17" s="1"/>
  <c r="M39" i="17" s="1"/>
  <c r="K61" i="17"/>
  <c r="L61" i="17" s="1"/>
  <c r="M61" i="17" s="1"/>
  <c r="K49" i="17"/>
  <c r="L49" i="17" s="1"/>
  <c r="M49" i="17" s="1"/>
  <c r="K108" i="16"/>
  <c r="L108" i="16" s="1"/>
  <c r="M108" i="16" s="1"/>
  <c r="K107" i="16"/>
  <c r="L107" i="16" s="1"/>
  <c r="M107" i="16" s="1"/>
  <c r="K106" i="16"/>
  <c r="L106" i="16" s="1"/>
  <c r="M106" i="16" s="1"/>
  <c r="K105" i="16"/>
  <c r="L105" i="16" s="1"/>
  <c r="M105" i="16" s="1"/>
  <c r="K104" i="16"/>
  <c r="L104" i="16" s="1"/>
  <c r="M104" i="16" s="1"/>
  <c r="K103" i="16"/>
  <c r="L103" i="16" s="1"/>
  <c r="M103" i="16" s="1"/>
  <c r="K102" i="16"/>
  <c r="L102" i="16" s="1"/>
  <c r="M102" i="16" s="1"/>
  <c r="K101" i="16"/>
  <c r="L101" i="16" s="1"/>
  <c r="M101" i="16" s="1"/>
  <c r="K100" i="16"/>
  <c r="L100" i="16" s="1"/>
  <c r="M100" i="16" s="1"/>
  <c r="K99" i="16"/>
  <c r="L99" i="16" s="1"/>
  <c r="M99" i="16" s="1"/>
  <c r="K98" i="16"/>
  <c r="L98" i="16" s="1"/>
  <c r="M98" i="16" s="1"/>
  <c r="K97" i="16"/>
  <c r="L97" i="16" s="1"/>
  <c r="M97" i="16" s="1"/>
  <c r="K96" i="16"/>
  <c r="L96" i="16" s="1"/>
  <c r="M96" i="16" s="1"/>
  <c r="K95" i="16"/>
  <c r="L95" i="16" s="1"/>
  <c r="M95" i="16" s="1"/>
  <c r="K94" i="16"/>
  <c r="L94" i="16" s="1"/>
  <c r="M94" i="16" s="1"/>
  <c r="K93" i="16"/>
  <c r="L93" i="16" s="1"/>
  <c r="M93" i="16" s="1"/>
  <c r="K92" i="16"/>
  <c r="L92" i="16" s="1"/>
  <c r="M92" i="16" s="1"/>
  <c r="K91" i="16"/>
  <c r="L91" i="16" s="1"/>
  <c r="M91" i="16" s="1"/>
  <c r="K90" i="16"/>
  <c r="L90" i="16" s="1"/>
  <c r="M90" i="16" s="1"/>
  <c r="K89" i="16"/>
  <c r="L89" i="16" s="1"/>
  <c r="M89" i="16" s="1"/>
  <c r="K88" i="16"/>
  <c r="L88" i="16" s="1"/>
  <c r="M88" i="16" s="1"/>
  <c r="K87" i="16"/>
  <c r="L87" i="16" s="1"/>
  <c r="M87" i="16" s="1"/>
  <c r="K86" i="16"/>
  <c r="L86" i="16" s="1"/>
  <c r="M86" i="16" s="1"/>
  <c r="K85" i="16"/>
  <c r="L85" i="16" s="1"/>
  <c r="M85" i="16" s="1"/>
  <c r="K84" i="16"/>
  <c r="L84" i="16" s="1"/>
  <c r="M84" i="16" s="1"/>
  <c r="K83" i="16"/>
  <c r="L83" i="16" s="1"/>
  <c r="M83" i="16" s="1"/>
  <c r="K82" i="16"/>
  <c r="L82" i="16" s="1"/>
  <c r="M82" i="16" s="1"/>
  <c r="K81" i="16"/>
  <c r="L81" i="16" s="1"/>
  <c r="M81" i="16" s="1"/>
  <c r="K80" i="16"/>
  <c r="L80" i="16" s="1"/>
  <c r="M80" i="16" s="1"/>
  <c r="K79" i="16"/>
  <c r="L79" i="16" s="1"/>
  <c r="M79" i="16" s="1"/>
  <c r="K78" i="16"/>
  <c r="L78" i="16" s="1"/>
  <c r="M78" i="16" s="1"/>
  <c r="K77" i="16"/>
  <c r="L77" i="16" s="1"/>
  <c r="M77" i="16" s="1"/>
  <c r="K76" i="16"/>
  <c r="L76" i="16" s="1"/>
  <c r="M76" i="16" s="1"/>
  <c r="K75" i="16"/>
  <c r="L75" i="16" s="1"/>
  <c r="M75" i="16" s="1"/>
  <c r="K74" i="16"/>
  <c r="L74" i="16" s="1"/>
  <c r="M74" i="16" s="1"/>
  <c r="K73" i="16"/>
  <c r="L73" i="16" s="1"/>
  <c r="M73" i="16" s="1"/>
  <c r="K72" i="16"/>
  <c r="L72" i="16" s="1"/>
  <c r="M72" i="16" s="1"/>
  <c r="K71" i="16"/>
  <c r="L71" i="16" s="1"/>
  <c r="M71" i="16" s="1"/>
  <c r="K70" i="16"/>
  <c r="L70" i="16" s="1"/>
  <c r="M70" i="16" s="1"/>
  <c r="L69" i="16"/>
  <c r="M69" i="16" s="1"/>
  <c r="K69" i="16"/>
  <c r="K68" i="16"/>
  <c r="L68" i="16" s="1"/>
  <c r="M68" i="16" s="1"/>
  <c r="K67" i="16"/>
  <c r="L67" i="16" s="1"/>
  <c r="M67" i="16" s="1"/>
  <c r="K66" i="16"/>
  <c r="L66" i="16" s="1"/>
  <c r="M66" i="16" s="1"/>
  <c r="K65" i="16"/>
  <c r="L65" i="16" s="1"/>
  <c r="M65" i="16" s="1"/>
  <c r="K64" i="16"/>
  <c r="L64" i="16" s="1"/>
  <c r="M64" i="16" s="1"/>
  <c r="K63" i="16"/>
  <c r="L63" i="16" s="1"/>
  <c r="M63" i="16" s="1"/>
  <c r="L62" i="16"/>
  <c r="M62" i="16" s="1"/>
  <c r="K62" i="16"/>
  <c r="K61" i="16"/>
  <c r="L61" i="16" s="1"/>
  <c r="M61" i="16" s="1"/>
  <c r="K60" i="16"/>
  <c r="L60" i="16" s="1"/>
  <c r="M60" i="16" s="1"/>
  <c r="K59" i="16"/>
  <c r="L59" i="16" s="1"/>
  <c r="M59" i="16" s="1"/>
  <c r="K58" i="16"/>
  <c r="L58" i="16" s="1"/>
  <c r="M58" i="16" s="1"/>
  <c r="K57" i="16"/>
  <c r="L57" i="16" s="1"/>
  <c r="M57" i="16" s="1"/>
  <c r="K56" i="16"/>
  <c r="L56" i="16" s="1"/>
  <c r="M56" i="16" s="1"/>
  <c r="K55" i="16"/>
  <c r="L55" i="16" s="1"/>
  <c r="M55" i="16" s="1"/>
  <c r="K54" i="16"/>
  <c r="L54" i="16" s="1"/>
  <c r="M54" i="16" s="1"/>
  <c r="L53" i="16"/>
  <c r="M53" i="16" s="1"/>
  <c r="K53" i="16"/>
  <c r="K52" i="16"/>
  <c r="L52" i="16" s="1"/>
  <c r="M52" i="16" s="1"/>
  <c r="K51" i="16"/>
  <c r="L51" i="16" s="1"/>
  <c r="M51" i="16" s="1"/>
  <c r="K50" i="16"/>
  <c r="L50" i="16" s="1"/>
  <c r="M50" i="16" s="1"/>
  <c r="K49" i="16"/>
  <c r="L49" i="16" s="1"/>
  <c r="M49" i="16" s="1"/>
  <c r="K48" i="16"/>
  <c r="L48" i="16" s="1"/>
  <c r="M48" i="16" s="1"/>
  <c r="K47" i="16"/>
  <c r="L47" i="16" s="1"/>
  <c r="M47" i="16" s="1"/>
  <c r="K46" i="16"/>
  <c r="L46" i="16" s="1"/>
  <c r="M46" i="16" s="1"/>
  <c r="L45" i="16"/>
  <c r="M45" i="16" s="1"/>
  <c r="K45" i="16"/>
  <c r="K44" i="16"/>
  <c r="L44" i="16" s="1"/>
  <c r="M44" i="16" s="1"/>
  <c r="K43" i="16"/>
  <c r="L43" i="16" s="1"/>
  <c r="M43" i="16" s="1"/>
  <c r="K42" i="16"/>
  <c r="L42" i="16" s="1"/>
  <c r="M42" i="16" s="1"/>
  <c r="K41" i="16"/>
  <c r="L41" i="16" s="1"/>
  <c r="M41" i="16" s="1"/>
  <c r="K40" i="16"/>
  <c r="L40" i="16" s="1"/>
  <c r="M40" i="16" s="1"/>
  <c r="K39" i="16"/>
  <c r="L39" i="16" s="1"/>
  <c r="M39" i="16" s="1"/>
  <c r="L38" i="16"/>
  <c r="M38" i="16" s="1"/>
  <c r="K38" i="16"/>
  <c r="K37" i="16"/>
  <c r="L37" i="16" s="1"/>
  <c r="M37" i="16" s="1"/>
  <c r="K36" i="16"/>
  <c r="L36" i="16" s="1"/>
  <c r="M36" i="16" s="1"/>
  <c r="L35" i="16"/>
  <c r="M35" i="16" s="1"/>
  <c r="K35" i="16"/>
  <c r="K34" i="16"/>
  <c r="L34" i="16" s="1"/>
  <c r="M34" i="16" s="1"/>
  <c r="K33" i="16"/>
  <c r="L33" i="16" s="1"/>
  <c r="M33" i="16" s="1"/>
  <c r="K32" i="16"/>
  <c r="L32" i="16" s="1"/>
  <c r="M32" i="16" s="1"/>
  <c r="L31" i="16"/>
  <c r="M31" i="16" s="1"/>
  <c r="K31" i="16"/>
  <c r="K30" i="16"/>
  <c r="L30" i="16" s="1"/>
  <c r="M30" i="16" s="1"/>
  <c r="K29" i="16"/>
  <c r="L29" i="16" s="1"/>
  <c r="M29" i="16" s="1"/>
  <c r="K28" i="16"/>
  <c r="L28" i="16" s="1"/>
  <c r="M28" i="16" s="1"/>
  <c r="K27" i="16"/>
  <c r="L27" i="16" s="1"/>
  <c r="M27" i="16" s="1"/>
  <c r="K26" i="16"/>
  <c r="L26" i="16" s="1"/>
  <c r="M26" i="16" s="1"/>
  <c r="L25" i="16"/>
  <c r="M25" i="16" s="1"/>
  <c r="K25" i="16"/>
  <c r="K24" i="16"/>
  <c r="L24" i="16" s="1"/>
  <c r="M24" i="16" s="1"/>
  <c r="K23" i="16"/>
  <c r="L23" i="16" s="1"/>
  <c r="M23" i="16" s="1"/>
  <c r="L22" i="16"/>
  <c r="M22" i="16" s="1"/>
  <c r="K22" i="16"/>
  <c r="K21" i="16"/>
  <c r="L21" i="16" s="1"/>
  <c r="M21" i="16" s="1"/>
  <c r="K20" i="16"/>
  <c r="L20" i="16" s="1"/>
  <c r="M20" i="16" s="1"/>
  <c r="K19" i="16"/>
  <c r="L19" i="16" s="1"/>
  <c r="M19" i="16" s="1"/>
  <c r="K18" i="16"/>
  <c r="L18" i="16" s="1"/>
  <c r="M18" i="16" s="1"/>
  <c r="K17" i="16"/>
  <c r="L17" i="16" s="1"/>
  <c r="M17" i="16" s="1"/>
  <c r="K16" i="16"/>
  <c r="L16" i="16" s="1"/>
  <c r="M16" i="16" s="1"/>
  <c r="K15" i="16"/>
  <c r="L15" i="16" s="1"/>
  <c r="M15" i="16" s="1"/>
  <c r="K14" i="16"/>
  <c r="L14" i="16" s="1"/>
  <c r="M14" i="16" s="1"/>
  <c r="K13" i="16"/>
  <c r="L13" i="16" s="1"/>
  <c r="M13" i="16" s="1"/>
  <c r="K12" i="16"/>
  <c r="L12" i="16" s="1"/>
  <c r="M12" i="16" s="1"/>
  <c r="L11" i="16"/>
  <c r="M11" i="16" s="1"/>
  <c r="K11" i="16"/>
  <c r="K10" i="16"/>
  <c r="L10" i="16" s="1"/>
  <c r="M10" i="16" s="1"/>
  <c r="K9" i="16"/>
  <c r="L9" i="16" s="1"/>
  <c r="M9" i="16" s="1"/>
  <c r="K8" i="16"/>
  <c r="L8" i="16" s="1"/>
  <c r="M8" i="16" s="1"/>
  <c r="K7" i="16"/>
  <c r="L7" i="16" s="1"/>
  <c r="M7" i="16" s="1"/>
  <c r="L6" i="16"/>
  <c r="M6" i="16" s="1"/>
  <c r="K6" i="16"/>
  <c r="L5" i="16"/>
  <c r="M5" i="16" s="1"/>
  <c r="K5" i="16"/>
  <c r="K4" i="16"/>
  <c r="L4" i="16" s="1"/>
  <c r="M4" i="16" s="1"/>
  <c r="K25" i="15"/>
  <c r="L25" i="15" s="1"/>
  <c r="M25" i="15" s="1"/>
  <c r="K7" i="15"/>
  <c r="L7" i="15" s="1"/>
  <c r="M7" i="15" s="1"/>
  <c r="K26" i="15"/>
  <c r="L26" i="15" s="1"/>
  <c r="M26" i="15" s="1"/>
  <c r="K33" i="15"/>
  <c r="L33" i="15" s="1"/>
  <c r="M33" i="15" s="1"/>
  <c r="K24" i="15"/>
  <c r="L24" i="15" s="1"/>
  <c r="M24" i="15" s="1"/>
  <c r="K18" i="15"/>
  <c r="L18" i="15" s="1"/>
  <c r="M18" i="15" s="1"/>
  <c r="K5" i="15"/>
  <c r="L5" i="15" s="1"/>
  <c r="M5" i="15" s="1"/>
  <c r="K32" i="15"/>
  <c r="L32" i="15" s="1"/>
  <c r="M32" i="15" s="1"/>
  <c r="K21" i="15"/>
  <c r="L21" i="15" s="1"/>
  <c r="M21" i="15" s="1"/>
  <c r="K14" i="15"/>
  <c r="L14" i="15" s="1"/>
  <c r="M14" i="15" s="1"/>
  <c r="K23" i="15"/>
  <c r="L23" i="15" s="1"/>
  <c r="M23" i="15" s="1"/>
  <c r="K11" i="15"/>
  <c r="L11" i="15" s="1"/>
  <c r="M11" i="15" s="1"/>
  <c r="K9" i="15"/>
  <c r="L9" i="15" s="1"/>
  <c r="M9" i="15" s="1"/>
  <c r="K22" i="15"/>
  <c r="L22" i="15" s="1"/>
  <c r="M22" i="15" s="1"/>
  <c r="K17" i="15"/>
  <c r="L17" i="15" s="1"/>
  <c r="M17" i="15" s="1"/>
  <c r="K10" i="15"/>
  <c r="L10" i="15" s="1"/>
  <c r="M10" i="15" s="1"/>
  <c r="K6" i="15"/>
  <c r="L6" i="15" s="1"/>
  <c r="M6" i="15" s="1"/>
  <c r="K28" i="15"/>
  <c r="L28" i="15" s="1"/>
  <c r="M28" i="15" s="1"/>
  <c r="K15" i="15"/>
  <c r="L15" i="15" s="1"/>
  <c r="M15" i="15" s="1"/>
  <c r="K27" i="15"/>
  <c r="L27" i="15" s="1"/>
  <c r="M27" i="15" s="1"/>
  <c r="K20" i="15"/>
  <c r="L20" i="15" s="1"/>
  <c r="M20" i="15" s="1"/>
  <c r="K4" i="15"/>
  <c r="L4" i="15" s="1"/>
  <c r="M4" i="15" s="1"/>
  <c r="R31" i="15"/>
  <c r="K31" i="15"/>
  <c r="L31" i="15" s="1"/>
  <c r="M31" i="15" s="1"/>
  <c r="K13" i="15"/>
  <c r="L13" i="15" s="1"/>
  <c r="M13" i="15" s="1"/>
  <c r="K16" i="15"/>
  <c r="L16" i="15" s="1"/>
  <c r="M16" i="15" s="1"/>
  <c r="K8" i="15"/>
  <c r="L8" i="15" s="1"/>
  <c r="M8" i="15" s="1"/>
  <c r="K29" i="15"/>
  <c r="L29" i="15" s="1"/>
  <c r="M29" i="15" s="1"/>
  <c r="K12" i="15"/>
  <c r="L12" i="15" s="1"/>
  <c r="M12" i="15" s="1"/>
  <c r="K30" i="15"/>
  <c r="L30" i="15" s="1"/>
  <c r="M30" i="15" s="1"/>
  <c r="K19" i="15"/>
  <c r="L19" i="15" s="1"/>
  <c r="M19" i="15" s="1"/>
  <c r="R167" i="2"/>
  <c r="R157" i="2"/>
  <c r="R148" i="2"/>
  <c r="R143" i="2"/>
  <c r="R124" i="2"/>
  <c r="E5" i="1"/>
  <c r="E6" i="1"/>
  <c r="E7" i="1"/>
  <c r="E8" i="1"/>
  <c r="E22" i="1"/>
  <c r="E20" i="1"/>
  <c r="E19" i="1"/>
  <c r="E18" i="1"/>
  <c r="E17" i="1"/>
  <c r="E15" i="1"/>
  <c r="E14" i="1"/>
  <c r="E13" i="1"/>
  <c r="E12" i="1"/>
  <c r="E11" i="1"/>
  <c r="E10" i="1"/>
</calcChain>
</file>

<file path=xl/sharedStrings.xml><?xml version="1.0" encoding="utf-8"?>
<sst xmlns="http://schemas.openxmlformats.org/spreadsheetml/2006/main" count="4229" uniqueCount="2186">
  <si>
    <t>Supplementary Table I:  Description of GWAS datasets analysed in this study</t>
  </si>
  <si>
    <t>Data</t>
  </si>
  <si>
    <t>Cases</t>
  </si>
  <si>
    <t>control</t>
  </si>
  <si>
    <t>n</t>
  </si>
  <si>
    <t>Ancestry</t>
  </si>
  <si>
    <t>Phenotype source/definition</t>
  </si>
  <si>
    <t>Source (link)</t>
  </si>
  <si>
    <t>Publication or website link</t>
  </si>
  <si>
    <t xml:space="preserve">T2D Mahajan et al 2018 </t>
  </si>
  <si>
    <t>European</t>
  </si>
  <si>
    <t xml:space="preserve">T2D data from the DIAGRAM consortium </t>
  </si>
  <si>
    <t>https://www.diagram-consortium.org</t>
  </si>
  <si>
    <t>https://www.nature.com/articles/s41588-018-0241-6</t>
  </si>
  <si>
    <t>T2D Xue et al 2018</t>
  </si>
  <si>
    <t xml:space="preserve">Meta-analysis of genome-wide association studies (GWAS) in 62,892 T2D cases and 596,424 controls of European ancestry, by combining three GWAS data sets: DIAbetes Genetics Replication And Meta-analysis
(DIAGRAM), Genetic Epidemiology Research on Aging (GERA) and the full cohort release of the UK Biobank (UKB). </t>
  </si>
  <si>
    <t>http://ftp.ebi.ac.uk/pub/databases/gwas/summary_statistics/GCST006001-GCST007000/GCST006867/</t>
  </si>
  <si>
    <t>https://www.nature.com/articles/s41467-018-04951-w</t>
  </si>
  <si>
    <t>UKB T2D Phecode 250.2 (Lee Lab)</t>
  </si>
  <si>
    <t>ftp://share.sph.umich.edu:21/UKBB_SAIGE_HRC/PheCode_250.2_SAIGE_MACge20.txt.vcf.gz</t>
  </si>
  <si>
    <t>Lee Lab (https://www.leelabsg.org/resources)</t>
  </si>
  <si>
    <t xml:space="preserve">GERD-UKBB_QSKIN An et al 2019 </t>
  </si>
  <si>
    <t>Data from the UKB and the QSKIN study 26</t>
  </si>
  <si>
    <t>https://figshare.com/articles/GERD_GWAS_summary/8986589</t>
  </si>
  <si>
    <t>https://www.nature.com/articles/s41467-019-11968-2</t>
  </si>
  <si>
    <t>PUD (Wu et al 2021)</t>
  </si>
  <si>
    <t>UKB data code described in Wu et al 202125*</t>
  </si>
  <si>
    <t>https://cnsgenomics.com/data/wu_et_al_2021_nc/1_PUD_summary</t>
  </si>
  <si>
    <t>https://www.nature.com/articles/s41467-021-21280-7</t>
  </si>
  <si>
    <t>Gastritis-duodenitis Phecode 535 (Lee Lab)</t>
  </si>
  <si>
    <t>ftp://share.sph.umich.edu:21/UKBB_SAIGE_HRC/PheCode_535_SAIGE_MACge20.txt.vcf.gz</t>
  </si>
  <si>
    <t>IBS (Wu et al 20213)</t>
  </si>
  <si>
    <t>https://cnsgenomics.com/data/wu_et_al_2021_nc/4_IBS_summary</t>
  </si>
  <si>
    <t>Diverticulosis Phecode 562 (Lee Lab)</t>
  </si>
  <si>
    <t>ftp://share.sph.umich.edu:21/UKBB_SAIGE_HRC/PheCode_562_SAIGE_MACge20.txt.vcf.gz</t>
  </si>
  <si>
    <t>IBD (Wu et al 2021)</t>
  </si>
  <si>
    <t>https://cnsgenomics.com/data/wu_et_al_2021_nc/5_IBD_summary</t>
  </si>
  <si>
    <t>GORD (Wu et al 2021)</t>
  </si>
  <si>
    <t>https://cnsgenomics.com/data/wu_et_al_2021_nc/2_GORD_summary</t>
  </si>
  <si>
    <t>PUD Phecode 531 (Lee Lab)</t>
  </si>
  <si>
    <t>ftp://share.sph.umich.edu:21/UKBB_SAIGE_HRC/PheCode_531_SAIGE_MACge20.txt.vcf.gz</t>
  </si>
  <si>
    <t>Gastritis-duodenitis (Watanabe et al 2019)</t>
  </si>
  <si>
    <t>Main ICD10: K29 Gastritis and duodenitis 33</t>
  </si>
  <si>
    <t>https://atlas.ctglab.nl/ukb2_sumstats/41202_K29_logistic.EUR.sumstats.MACfilt.txt.gz</t>
  </si>
  <si>
    <t>https://www.nature.com/articles/s41588-019-0481-0</t>
  </si>
  <si>
    <t>IBS Phecode 564.1 (Lee Lab)</t>
  </si>
  <si>
    <t>ftp://share.sph.umich.edu:21/UKBB_SAIGE_HRC/PheCode_564.1_SAIGE_MACge20.txt.vcf.gz</t>
  </si>
  <si>
    <t>Diverticular disease (Watanabe et al 2019)</t>
  </si>
  <si>
    <t>Main ICD10: K57 Diverticular disease 33</t>
  </si>
  <si>
    <t>https://atlas.ctglab.nl/ukb2_sumstats/41202_K57_logistic.EUR.sumstats.MACfilt.txt.gz</t>
  </si>
  <si>
    <t>IBD (Liu et al 2015)</t>
  </si>
  <si>
    <t>Data from the IBD genetic consortium34</t>
  </si>
  <si>
    <t>ftp://ftp.sanger.ac.uk/pub/consortia/ibdgenetics/iibdgc-trans-ancestry-filtered-summary-stats.tgz</t>
  </si>
  <si>
    <t>https://www.nature.com/articles/ng.3359</t>
  </si>
  <si>
    <t>Supplementary Table 2: Global genetic correlation between T2D and GI disorders</t>
  </si>
  <si>
    <t>Trait 1</t>
  </si>
  <si>
    <t>Trait 2</t>
  </si>
  <si>
    <t>rg</t>
  </si>
  <si>
    <t>se</t>
  </si>
  <si>
    <t>Gcov intercept</t>
  </si>
  <si>
    <t>SE for Gcov intercept</t>
  </si>
  <si>
    <t>P</t>
  </si>
  <si>
    <t>T2DMahajan 2018</t>
  </si>
  <si>
    <t>PUD (Wu et al. 2021)</t>
  </si>
  <si>
    <t>GERD (GERD: UKBB_QSKIN)</t>
  </si>
  <si>
    <t>Gastritis-duodenitis (PheCode_535)</t>
  </si>
  <si>
    <t>IBS-GWAS (Wu et al 2021)</t>
  </si>
  <si>
    <t>Diverticular disease (PheCode_562)</t>
  </si>
  <si>
    <t>Replication for GIT disorders</t>
  </si>
  <si>
    <t>PUD (PheCode_531)</t>
  </si>
  <si>
    <t>Gastritis-duodenitis (Watanabe et al)</t>
  </si>
  <si>
    <t>IBS (PheCode_564.1)</t>
  </si>
  <si>
    <t>Diverticular disease (K57-diagnosed)</t>
  </si>
  <si>
    <t>IBD (Watanabe et al)</t>
  </si>
  <si>
    <t>Replication for T2D</t>
  </si>
  <si>
    <t>T2D UKB (Lee Lab)</t>
  </si>
  <si>
    <t>rg: genetic correlation, se: standard error, Gcov: genetic covariance, se: standard error, GERD: gastroesophageal reflux disease, GD: gastritis-duodenitis, IBD: inflammatory bowel disease, IBS: irritable bowel syndrome, p: p-value, PUD: peptic ulcer disease, T2D: type 2 diabetes.</t>
  </si>
  <si>
    <t>Supplementary Table 3: Results of local genetic correlation analysis between T2D and GI disorders</t>
  </si>
  <si>
    <t>locus</t>
  </si>
  <si>
    <t>chr</t>
  </si>
  <si>
    <t>start</t>
  </si>
  <si>
    <t>stop</t>
  </si>
  <si>
    <t>phen1</t>
  </si>
  <si>
    <t>phen2</t>
  </si>
  <si>
    <t>rho</t>
  </si>
  <si>
    <t>rho.lower</t>
  </si>
  <si>
    <t>rho.upper</t>
  </si>
  <si>
    <t>r2</t>
  </si>
  <si>
    <t>p</t>
  </si>
  <si>
    <t>T2DMahajan</t>
  </si>
  <si>
    <t>GERD</t>
  </si>
  <si>
    <t>IBD</t>
  </si>
  <si>
    <t>IBS</t>
  </si>
  <si>
    <t>Diverti.562</t>
  </si>
  <si>
    <t>GastricD535</t>
  </si>
  <si>
    <t>Chr: chromosome, Divertic dx: diverticular disease, GERD: gastroesophageal reflux disease, GD: gastritis-duodenitis, IBD: inflammatory bowel disease, IBS: irritable bowel syndrome, p: p-value, PUD: peptic ulcer disease, T2D: type 2 diabetes</t>
  </si>
  <si>
    <t>Analysis</t>
  </si>
  <si>
    <t>Locus</t>
  </si>
  <si>
    <t>Chr</t>
  </si>
  <si>
    <t>Start</t>
  </si>
  <si>
    <t>Stop</t>
  </si>
  <si>
    <t>Phenotype 1</t>
  </si>
  <si>
    <t>Phenotype 2</t>
  </si>
  <si>
    <t>Parameter</t>
  </si>
  <si>
    <r>
      <t>R</t>
    </r>
    <r>
      <rPr>
        <vertAlign val="superscript"/>
        <sz val="8"/>
        <color theme="1"/>
        <rFont val="Calibri"/>
        <family val="2"/>
        <scheme val="minor"/>
      </rPr>
      <t>2</t>
    </r>
  </si>
  <si>
    <t>T2D vs PUD</t>
  </si>
  <si>
    <t>T2D</t>
  </si>
  <si>
    <t>PUD</t>
  </si>
  <si>
    <t>T2D vs GERD</t>
  </si>
  <si>
    <t>1.24E-04*</t>
  </si>
  <si>
    <t>2.93E-04*</t>
  </si>
  <si>
    <t>1.15E-54*</t>
  </si>
  <si>
    <t>1.33E-30*</t>
  </si>
  <si>
    <t>1.89E-32*</t>
  </si>
  <si>
    <t>3.32E-11*</t>
  </si>
  <si>
    <t>1.77E-04*</t>
  </si>
  <si>
    <t>3.79E-04*</t>
  </si>
  <si>
    <t>2.59E-05*</t>
  </si>
  <si>
    <t>T2D vs Gastritis-duodenitis</t>
  </si>
  <si>
    <t>GD</t>
  </si>
  <si>
    <t>4.89E-08*</t>
  </si>
  <si>
    <t>3.32E-13*</t>
  </si>
  <si>
    <t>T2D vs IBS</t>
  </si>
  <si>
    <t>1.89E-04*</t>
  </si>
  <si>
    <t>T2D vs Diverticulosis</t>
  </si>
  <si>
    <t>Diverticulosis</t>
  </si>
  <si>
    <t>2.49E-04*</t>
  </si>
  <si>
    <t>5.07E-07*</t>
  </si>
  <si>
    <t>2.70E-130*</t>
  </si>
  <si>
    <t>7.51E-43*</t>
  </si>
  <si>
    <t>3.73E-56*</t>
  </si>
  <si>
    <t>6.15E-16*</t>
  </si>
  <si>
    <t>T2D vs IBD</t>
  </si>
  <si>
    <t>7.08E-04*</t>
  </si>
  <si>
    <t>5.09E-04*</t>
  </si>
  <si>
    <t>2.64E-05*</t>
  </si>
  <si>
    <t>3.21E-08*</t>
  </si>
  <si>
    <t>5.60E-07*</t>
  </si>
  <si>
    <t>2.70E-12*</t>
  </si>
  <si>
    <t>Bonferroni Correction</t>
  </si>
  <si>
    <t>33 bivariate tests performed. Accounting for multiple testing (0.05/33), we considered P &lt; 1.52E-03 to be significant and P &lt; 0.05 to be suggestive.</t>
  </si>
  <si>
    <t>Supplementary Table 4: Mendelian randomisation analysis between type 2 diabetes and gastrointestinal disorders</t>
  </si>
  <si>
    <t>Outcome variables</t>
  </si>
  <si>
    <t>nIV</t>
  </si>
  <si>
    <t>IVW</t>
  </si>
  <si>
    <t>Weighted median</t>
  </si>
  <si>
    <t>MR-Egger</t>
  </si>
  <si>
    <r>
      <t>*P</t>
    </r>
    <r>
      <rPr>
        <b/>
        <vertAlign val="subscript"/>
        <sz val="9"/>
        <color theme="1"/>
        <rFont val="Calibri"/>
        <family val="2"/>
        <scheme val="minor"/>
      </rPr>
      <t>pleiotropy</t>
    </r>
  </si>
  <si>
    <r>
      <t>#P</t>
    </r>
    <r>
      <rPr>
        <b/>
        <vertAlign val="subscript"/>
        <sz val="9"/>
        <color theme="1"/>
        <rFont val="Calibri"/>
        <family val="2"/>
        <scheme val="minor"/>
      </rPr>
      <t>heterogeneity</t>
    </r>
  </si>
  <si>
    <t>MR-PRESSO</t>
  </si>
  <si>
    <t>OR (95% CI)</t>
  </si>
  <si>
    <t>Raw OR (95%CI)</t>
  </si>
  <si>
    <t>Corrected OR (95% CI)</t>
  </si>
  <si>
    <t>Exposure variable: T2D (Mahajan 2018)</t>
  </si>
  <si>
    <t>1.03 (1.01 – 1.07)</t>
  </si>
  <si>
    <r>
      <t>3.29 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</si>
  <si>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1.07 (1.02 – 1.14)</t>
  </si>
  <si>
    <r>
      <t>1.34 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</si>
  <si>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1.04 (0.98 – 1.13)</t>
  </si>
  <si>
    <t>1.04 (1.01 – 1.07)</t>
  </si>
  <si>
    <r>
      <t xml:space="preserve">2.20 </t>
    </r>
    <r>
      <rPr>
        <b/>
        <sz val="8"/>
        <color rgb="FF000000"/>
        <rFont val="Calibri"/>
        <family val="2"/>
        <scheme val="minor"/>
      </rPr>
      <t>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</si>
  <si>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-</t>
  </si>
  <si>
    <r>
      <t xml:space="preserve">1.03 </t>
    </r>
    <r>
      <rPr>
        <sz val="8"/>
        <color theme="1"/>
        <rFont val="Calibri"/>
        <family val="2"/>
        <scheme val="minor"/>
      </rPr>
      <t>(1.01 – 1.04)</t>
    </r>
  </si>
  <si>
    <r>
      <t>3.80 × 10</t>
    </r>
    <r>
      <rPr>
        <b/>
        <vertAlign val="superscript"/>
        <sz val="8"/>
        <color rgb="FF000000"/>
        <rFont val="Calibri"/>
        <family val="2"/>
        <scheme val="minor"/>
      </rPr>
      <t>-3</t>
    </r>
  </si>
  <si>
    <t>1.03 (0.99 – 1.06)</t>
  </si>
  <si>
    <t>1.01 (0.96 – 1.03)</t>
  </si>
  <si>
    <t>1.02 (1.01 – 1.04)</t>
  </si>
  <si>
    <r>
      <t xml:space="preserve">4.05 </t>
    </r>
    <r>
      <rPr>
        <b/>
        <sz val="8"/>
        <color rgb="FF000000"/>
        <rFont val="Calibri"/>
        <family val="2"/>
        <scheme val="minor"/>
      </rPr>
      <t>× 10</t>
    </r>
    <r>
      <rPr>
        <b/>
        <vertAlign val="superscript"/>
        <sz val="8"/>
        <color rgb="FF000000"/>
        <rFont val="Calibri"/>
        <family val="2"/>
        <scheme val="minor"/>
      </rPr>
      <t>-3</t>
    </r>
  </si>
  <si>
    <t>Gastritis-D</t>
  </si>
  <si>
    <t>1.03 (1.01 – 1.04)</t>
  </si>
  <si>
    <r>
      <t>3.28 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</si>
  <si>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1.03 (0.99 – 1.08)</t>
  </si>
  <si>
    <t>0.99 (0.94 – 1.03)</t>
  </si>
  <si>
    <t>1.03 (1.00 – 1.05)</t>
  </si>
  <si>
    <r>
      <t xml:space="preserve">2.67 </t>
    </r>
    <r>
      <rPr>
        <b/>
        <sz val="8"/>
        <color rgb="FF000000"/>
        <rFont val="Calibri"/>
        <family val="2"/>
        <scheme val="minor"/>
      </rPr>
      <t>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</si>
  <si>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1.02 (0.99 – 1.04)</t>
  </si>
  <si>
    <t>1.03 (0.99 – 1.07)</t>
  </si>
  <si>
    <t>1.03 (0.97 – 1.09)</t>
  </si>
  <si>
    <r>
      <t xml:space="preserve">5.69 </t>
    </r>
    <r>
      <rPr>
        <sz val="8"/>
        <color rgb="FF000000"/>
        <rFont val="Calibri"/>
        <family val="2"/>
        <scheme val="minor"/>
      </rPr>
      <t>× 10</t>
    </r>
    <r>
      <rPr>
        <vertAlign val="superscript"/>
        <sz val="8"/>
        <color rgb="FF000000"/>
        <rFont val="Calibri"/>
        <family val="2"/>
        <scheme val="minor"/>
      </rPr>
      <t>-4</t>
    </r>
  </si>
  <si>
    <t>1.01 (0.99 – 1.04)</t>
  </si>
  <si>
    <t>1.02 (0.99 – 1.05)</t>
  </si>
  <si>
    <r>
      <t>6.13 × 10</t>
    </r>
    <r>
      <rPr>
        <vertAlign val="superscript"/>
        <sz val="8"/>
        <color rgb="FF000000"/>
        <rFont val="Calibri"/>
        <family val="2"/>
        <scheme val="minor"/>
      </rPr>
      <t>-2</t>
    </r>
  </si>
  <si>
    <t>1.01 (0.96 – 1.05)</t>
  </si>
  <si>
    <t>0.99 (0.93 – 1.05)</t>
  </si>
  <si>
    <t>1.03 (1.00 1.05)</t>
  </si>
  <si>
    <r>
      <t xml:space="preserve">3.85 </t>
    </r>
    <r>
      <rPr>
        <b/>
        <sz val="8"/>
        <color rgb="FF000000"/>
        <rFont val="Calibri"/>
        <family val="2"/>
        <scheme val="minor"/>
      </rPr>
      <t>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</si>
  <si>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0.98 (0.93 – 1.03)</t>
  </si>
  <si>
    <t>0.98 (0.90 – 1.06)</t>
  </si>
  <si>
    <t>0.91 (0.82 – 1.02)</t>
  </si>
  <si>
    <r>
      <t xml:space="preserve">1.11 </t>
    </r>
    <r>
      <rPr>
        <sz val="8"/>
        <color rgb="FF000000"/>
        <rFont val="Calibri"/>
        <family val="2"/>
        <scheme val="minor"/>
      </rPr>
      <t>× 10</t>
    </r>
    <r>
      <rPr>
        <vertAlign val="superscript"/>
        <sz val="8"/>
        <color rgb="FF000000"/>
        <rFont val="Calibri"/>
        <family val="2"/>
        <scheme val="minor"/>
      </rPr>
      <t>-2</t>
    </r>
  </si>
  <si>
    <t>0.99 (0.95 – 1.04)</t>
  </si>
  <si>
    <t>Exposure</t>
  </si>
  <si>
    <t>variables</t>
  </si>
  <si>
    <t>Outcome variable: T2D (Mahajan 2018)</t>
  </si>
  <si>
    <t>0.90 (0.79 – 1.04)</t>
  </si>
  <si>
    <t>0.97 (0.89 – 1.05)</t>
  </si>
  <si>
    <t>1.27 (0.52 – 3.12)</t>
  </si>
  <si>
    <r>
      <t xml:space="preserve">5.63 </t>
    </r>
    <r>
      <rPr>
        <sz val="8"/>
        <color rgb="FF000000"/>
        <rFont val="Calibri"/>
        <family val="2"/>
        <scheme val="minor"/>
      </rPr>
      <t>× 10</t>
    </r>
    <r>
      <rPr>
        <vertAlign val="superscript"/>
        <sz val="8"/>
        <color rgb="FF000000"/>
        <rFont val="Calibri"/>
        <family val="2"/>
        <scheme val="minor"/>
      </rPr>
      <t>-5</t>
    </r>
  </si>
  <si>
    <t>0.96 (0.92 – 1.00)</t>
  </si>
  <si>
    <t>1.19 (1.03 – 1.37)</t>
  </si>
  <si>
    <r>
      <t xml:space="preserve">1.39 </t>
    </r>
    <r>
      <rPr>
        <b/>
        <sz val="8"/>
        <color rgb="FF000000"/>
        <rFont val="Calibri"/>
        <family val="2"/>
        <scheme val="minor"/>
      </rPr>
      <t>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</si>
  <si>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1.15 (1.01 – 1.30)</t>
  </si>
  <si>
    <r>
      <t xml:space="preserve">3.45 </t>
    </r>
    <r>
      <rPr>
        <b/>
        <sz val="8"/>
        <color rgb="FF000000"/>
        <rFont val="Calibri"/>
        <family val="2"/>
        <scheme val="minor"/>
      </rPr>
      <t>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</si>
  <si>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0.79 (0.33 – 1.92)</t>
  </si>
  <si>
    <r>
      <t xml:space="preserve">5.33 </t>
    </r>
    <r>
      <rPr>
        <sz val="8"/>
        <color rgb="FF000000"/>
        <rFont val="Calibri"/>
        <family val="2"/>
        <scheme val="minor"/>
      </rPr>
      <t>× 10</t>
    </r>
    <r>
      <rPr>
        <vertAlign val="superscript"/>
        <sz val="8"/>
        <color rgb="FF000000"/>
        <rFont val="Calibri"/>
        <family val="2"/>
        <scheme val="minor"/>
      </rPr>
      <t>-5</t>
    </r>
  </si>
  <si>
    <t>1.19 (1.04 – 1.37)</t>
  </si>
  <si>
    <r>
      <t xml:space="preserve">2.43 </t>
    </r>
    <r>
      <rPr>
        <b/>
        <sz val="8"/>
        <color rgb="FF000000"/>
        <rFont val="Calibri"/>
        <family val="2"/>
        <scheme val="minor"/>
      </rPr>
      <t>× 10</t>
    </r>
    <r>
      <rPr>
        <b/>
        <vertAlign val="superscript"/>
        <sz val="8"/>
        <color rgb="FF000000"/>
        <rFont val="Calibri"/>
        <family val="2"/>
        <scheme val="minor"/>
      </rPr>
      <t>-2</t>
    </r>
  </si>
  <si>
    <t>1.11 (0.99 – 1.23)</t>
  </si>
  <si>
    <t>0.95 (0.88 – 1.04)</t>
  </si>
  <si>
    <t>0.97 (0.92 – 1.02)</t>
  </si>
  <si>
    <t>0.96 (0.71 – 1.30)</t>
  </si>
  <si>
    <r>
      <t xml:space="preserve">5.22 </t>
    </r>
    <r>
      <rPr>
        <sz val="8"/>
        <color rgb="FF000000"/>
        <rFont val="Calibri"/>
        <family val="2"/>
        <scheme val="minor"/>
      </rPr>
      <t>× 10</t>
    </r>
    <r>
      <rPr>
        <vertAlign val="superscript"/>
        <sz val="8"/>
        <color rgb="FF000000"/>
        <rFont val="Calibri"/>
        <family val="2"/>
        <scheme val="minor"/>
      </rPr>
      <t>-28</t>
    </r>
  </si>
  <si>
    <t>0.96 (0.88 – 1.04)</t>
  </si>
  <si>
    <t>0.97 (0.93 – 1.01)</t>
  </si>
  <si>
    <t>0.99 (0.97 – 1.02)</t>
  </si>
  <si>
    <t>0.98 (0.95 – 1.01)</t>
  </si>
  <si>
    <t>1.06 (0.98 – 1.14)</t>
  </si>
  <si>
    <r>
      <t xml:space="preserve">3.93 </t>
    </r>
    <r>
      <rPr>
        <sz val="8"/>
        <color rgb="FF000000"/>
        <rFont val="Calibri"/>
        <family val="2"/>
        <scheme val="minor"/>
      </rPr>
      <t>× 10</t>
    </r>
    <r>
      <rPr>
        <vertAlign val="superscript"/>
        <sz val="8"/>
        <color rgb="FF000000"/>
        <rFont val="Calibri"/>
        <family val="2"/>
        <scheme val="minor"/>
      </rPr>
      <t>-2</t>
    </r>
  </si>
  <si>
    <t>0.99 (0.96 – 1.01)</t>
  </si>
  <si>
    <r>
      <t>*</t>
    </r>
    <r>
      <rPr>
        <b/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MR-Egger intercept p-value, # heterogeneity assessment (using Cochran’s Q-test)</t>
    </r>
    <r>
      <rPr>
        <sz val="9"/>
        <color theme="1"/>
        <rFont val="Calibri"/>
        <family val="2"/>
        <scheme val="minor"/>
      </rPr>
      <t>, IBS and Gastritis-D has two few IV both at genome-wide and/or suggestive levels, hence we could not perform MR using their GWAS data as the exposure variable.</t>
    </r>
  </si>
  <si>
    <t xml:space="preserve">Supplementary Table 5: Genome-wide significant (sentinel) genes for type 2 diabetes </t>
  </si>
  <si>
    <t>GENE</t>
  </si>
  <si>
    <t>CHR</t>
  </si>
  <si>
    <t>START</t>
  </si>
  <si>
    <t>STOP</t>
  </si>
  <si>
    <t>NSNPS</t>
  </si>
  <si>
    <t>NPARAM</t>
  </si>
  <si>
    <t>N</t>
  </si>
  <si>
    <t>ZSTAT</t>
  </si>
  <si>
    <t>SYMBOL</t>
  </si>
  <si>
    <t>ENSG00000127603</t>
  </si>
  <si>
    <t>MACF1</t>
  </si>
  <si>
    <t>ENSG00000255103</t>
  </si>
  <si>
    <t>KIAA0754</t>
  </si>
  <si>
    <t>ENSG00000183682</t>
  </si>
  <si>
    <t>BMP8A</t>
  </si>
  <si>
    <t>ENSG00000090621</t>
  </si>
  <si>
    <t>PABPC4</t>
  </si>
  <si>
    <t>ENSG00000185104</t>
  </si>
  <si>
    <t>FAF1</t>
  </si>
  <si>
    <t>ENSG00000123080</t>
  </si>
  <si>
    <t>CDKN2C</t>
  </si>
  <si>
    <t>ENSG00000134256</t>
  </si>
  <si>
    <t>CD101</t>
  </si>
  <si>
    <t>ENSG00000134249</t>
  </si>
  <si>
    <t>ADAM30</t>
  </si>
  <si>
    <t>ENSG00000134250</t>
  </si>
  <si>
    <t>NOTCH2</t>
  </si>
  <si>
    <t>ENSG00000117707</t>
  </si>
  <si>
    <t>PROX1</t>
  </si>
  <si>
    <t>ENSG00000119772</t>
  </si>
  <si>
    <t>DNMT3A</t>
  </si>
  <si>
    <t>ENSG00000115204</t>
  </si>
  <si>
    <t>MPV17</t>
  </si>
  <si>
    <t>ENSG00000115207</t>
  </si>
  <si>
    <t>GTF3C2</t>
  </si>
  <si>
    <t>ENSG00000115211</t>
  </si>
  <si>
    <t>EIF2B4</t>
  </si>
  <si>
    <t>ENSG00000115234</t>
  </si>
  <si>
    <t>SNX17</t>
  </si>
  <si>
    <t>ENSG00000163795</t>
  </si>
  <si>
    <t>ZNF513</t>
  </si>
  <si>
    <t>ENSG00000115241</t>
  </si>
  <si>
    <t>PPM1G</t>
  </si>
  <si>
    <t>ENSG00000115216</t>
  </si>
  <si>
    <t>NRBP1</t>
  </si>
  <si>
    <t>ENSG00000157992</t>
  </si>
  <si>
    <t>KRTCAP3</t>
  </si>
  <si>
    <t>ENSG00000138002</t>
  </si>
  <si>
    <t>IFT172</t>
  </si>
  <si>
    <t>ENSG00000115226</t>
  </si>
  <si>
    <t>FNDC4</t>
  </si>
  <si>
    <t>ENSG00000084734</t>
  </si>
  <si>
    <t>GCKR</t>
  </si>
  <si>
    <t>ENSG00000205334</t>
  </si>
  <si>
    <t>AC074091.13</t>
  </si>
  <si>
    <t>ENSG00000115970</t>
  </si>
  <si>
    <t>THADA</t>
  </si>
  <si>
    <t>ENSG00000152518</t>
  </si>
  <si>
    <t>ZFP36L2</t>
  </si>
  <si>
    <t>ENSG00000011523</t>
  </si>
  <si>
    <t>CEP68</t>
  </si>
  <si>
    <t>ENSG00000198369</t>
  </si>
  <si>
    <t>SPRED2</t>
  </si>
  <si>
    <t>ENSG00000153094</t>
  </si>
  <si>
    <t>BCL2L11</t>
  </si>
  <si>
    <t>ENSG00000153214</t>
  </si>
  <si>
    <t>TMEM87B</t>
  </si>
  <si>
    <t>ENSG00000115165</t>
  </si>
  <si>
    <t>CYTIP</t>
  </si>
  <si>
    <t>ENSG00000082438</t>
  </si>
  <si>
    <t>COBLL1</t>
  </si>
  <si>
    <t>ENSG00000169507</t>
  </si>
  <si>
    <t>SLC38A11</t>
  </si>
  <si>
    <t>ENSG00000157150</t>
  </si>
  <si>
    <t>TIMP4</t>
  </si>
  <si>
    <t>ENSG00000132170</t>
  </si>
  <si>
    <t>PPARG</t>
  </si>
  <si>
    <t>ENSG00000182247</t>
  </si>
  <si>
    <t>UBE2E2</t>
  </si>
  <si>
    <t>ENSG00000160801</t>
  </si>
  <si>
    <t>PTH1R</t>
  </si>
  <si>
    <t>ENSG00000268537</t>
  </si>
  <si>
    <t>AC109583.1</t>
  </si>
  <si>
    <t>ENSG00000160799</t>
  </si>
  <si>
    <t>CCDC12</t>
  </si>
  <si>
    <t>ENSG00000160796</t>
  </si>
  <si>
    <t>NBEAL2</t>
  </si>
  <si>
    <t>ENSG00000181555</t>
  </si>
  <si>
    <t>SETD2</t>
  </si>
  <si>
    <t>ENSG00000088727</t>
  </si>
  <si>
    <t>KIF9</t>
  </si>
  <si>
    <t>ENSG00000114648</t>
  </si>
  <si>
    <t>KLHL18</t>
  </si>
  <si>
    <t>ENSG00000076201</t>
  </si>
  <si>
    <t>PTPN23</t>
  </si>
  <si>
    <t>ENSG00000114650</t>
  </si>
  <si>
    <t>SCAP</t>
  </si>
  <si>
    <t>ENSG00000163832</t>
  </si>
  <si>
    <t>ELP6</t>
  </si>
  <si>
    <t>ENSG00000163635</t>
  </si>
  <si>
    <t>ATXN7</t>
  </si>
  <si>
    <t>ENSG00000163636</t>
  </si>
  <si>
    <t>PSMD6</t>
  </si>
  <si>
    <t>ENSG00000173175</t>
  </si>
  <si>
    <t>ADCY5</t>
  </si>
  <si>
    <t>ENSG00000221955</t>
  </si>
  <si>
    <t>SLC12A8</t>
  </si>
  <si>
    <t>ENSG00000158186</t>
  </si>
  <si>
    <t>MRAS</t>
  </si>
  <si>
    <t>ENSG00000177311</t>
  </si>
  <si>
    <t>ZBTB38</t>
  </si>
  <si>
    <t>ENSG00000169860</t>
  </si>
  <si>
    <t>P2RY1</t>
  </si>
  <si>
    <t>ENSG00000163584</t>
  </si>
  <si>
    <t>RPL22L1</t>
  </si>
  <si>
    <t>ENSG00000163577</t>
  </si>
  <si>
    <t>EIF5A2</t>
  </si>
  <si>
    <t>ENSG00000163581</t>
  </si>
  <si>
    <t>SLC2A2</t>
  </si>
  <si>
    <t>ENSG00000073792</t>
  </si>
  <si>
    <t>IGF2BP2</t>
  </si>
  <si>
    <t>ENSG00000163915</t>
  </si>
  <si>
    <t>C3orf65</t>
  </si>
  <si>
    <t>ENSG00000073849</t>
  </si>
  <si>
    <t>ST6GAL1</t>
  </si>
  <si>
    <t>ENSG00000185619</t>
  </si>
  <si>
    <t>PCGF3</t>
  </si>
  <si>
    <t>ENSG00000109501</t>
  </si>
  <si>
    <t>WFS1</t>
  </si>
  <si>
    <t>ENSG00000145284</t>
  </si>
  <si>
    <t>SCD5</t>
  </si>
  <si>
    <t>ENSG00000151726</t>
  </si>
  <si>
    <t>ACSL1</t>
  </si>
  <si>
    <t>ENSG00000251139</t>
  </si>
  <si>
    <t>RP11-701P16.2</t>
  </si>
  <si>
    <t>ENSG00000154122</t>
  </si>
  <si>
    <t>ANKH</t>
  </si>
  <si>
    <t>ENSG00000112996</t>
  </si>
  <si>
    <t>MRPS30</t>
  </si>
  <si>
    <t>ENSG00000152684</t>
  </si>
  <si>
    <t>PELO</t>
  </si>
  <si>
    <t>ENSG00000185305</t>
  </si>
  <si>
    <t>ARL15</t>
  </si>
  <si>
    <t>ENSG00000225940</t>
  </si>
  <si>
    <t>AC022431.2</t>
  </si>
  <si>
    <t>ENSG00000132837</t>
  </si>
  <si>
    <t>DMGDH</t>
  </si>
  <si>
    <t>ENSG00000173930</t>
  </si>
  <si>
    <t>SLCO4C1</t>
  </si>
  <si>
    <t>ENSG00000268424</t>
  </si>
  <si>
    <t>AC008948.1</t>
  </si>
  <si>
    <t>ENSG00000145730</t>
  </si>
  <si>
    <t>PAM</t>
  </si>
  <si>
    <t>ENSG00000145723</t>
  </si>
  <si>
    <t>GIN1</t>
  </si>
  <si>
    <t>ENSG00000145725</t>
  </si>
  <si>
    <t>PPIP5K2</t>
  </si>
  <si>
    <t>ENSG00000043143</t>
  </si>
  <si>
    <t>JADE2</t>
  </si>
  <si>
    <t>ENSG00000124782</t>
  </si>
  <si>
    <t>RREB1</t>
  </si>
  <si>
    <t>ENSG00000124783</t>
  </si>
  <si>
    <t>SSR1</t>
  </si>
  <si>
    <t>ENSG00000112242</t>
  </si>
  <si>
    <t>E2F3</t>
  </si>
  <si>
    <t>ENSG00000145996</t>
  </si>
  <si>
    <t>CDKAL1</t>
  </si>
  <si>
    <t>ENSG00000204538</t>
  </si>
  <si>
    <t>PSORS1C2</t>
  </si>
  <si>
    <t>ENSG00000204536</t>
  </si>
  <si>
    <t>CCHCR1</t>
  </si>
  <si>
    <t>ENSG00000137310</t>
  </si>
  <si>
    <t>TCF19</t>
  </si>
  <si>
    <t>ENSG00000204531</t>
  </si>
  <si>
    <t>POU5F1</t>
  </si>
  <si>
    <t>ENSG00000206344</t>
  </si>
  <si>
    <t>HCG27</t>
  </si>
  <si>
    <t>ENSG00000204516</t>
  </si>
  <si>
    <t>MICB</t>
  </si>
  <si>
    <t>ENSG00000204511</t>
  </si>
  <si>
    <t>MCCD1</t>
  </si>
  <si>
    <t>ENSG00000254870</t>
  </si>
  <si>
    <t>ATP6V1G2-DDX39B</t>
  </si>
  <si>
    <t>ENSG00000198563</t>
  </si>
  <si>
    <t>DDX39B</t>
  </si>
  <si>
    <t>ENSG00000213760</t>
  </si>
  <si>
    <t>ATP6V1G2</t>
  </si>
  <si>
    <t>ENSG00000204498</t>
  </si>
  <si>
    <t>NFKBIL1</t>
  </si>
  <si>
    <t>ENSG00000226979</t>
  </si>
  <si>
    <t>LTA</t>
  </si>
  <si>
    <t>ENSG00000204482</t>
  </si>
  <si>
    <t>LST1</t>
  </si>
  <si>
    <t>ENSG00000204475</t>
  </si>
  <si>
    <t>NCR3</t>
  </si>
  <si>
    <t>ENSG00000204469</t>
  </si>
  <si>
    <t>PRRC2A</t>
  </si>
  <si>
    <t>ENSG00000204463</t>
  </si>
  <si>
    <t>BAG6</t>
  </si>
  <si>
    <t>ENSG00000263020</t>
  </si>
  <si>
    <t>CSNK2B-LY6G5B-1181</t>
  </si>
  <si>
    <t>ENSG00000240053</t>
  </si>
  <si>
    <t>LY6G5B</t>
  </si>
  <si>
    <t>ENSG00000213722</t>
  </si>
  <si>
    <t>DDAH2</t>
  </si>
  <si>
    <t>ENSG00000204385</t>
  </si>
  <si>
    <t>SLC44A4</t>
  </si>
  <si>
    <t>ENSG00000204371</t>
  </si>
  <si>
    <t>EHMT2</t>
  </si>
  <si>
    <t>ENSG00000231852</t>
  </si>
  <si>
    <t>CYP21A2</t>
  </si>
  <si>
    <t>ENSG00000168477</t>
  </si>
  <si>
    <t>TNXB</t>
  </si>
  <si>
    <t>ENSG00000213676</t>
  </si>
  <si>
    <t>ATF6B</t>
  </si>
  <si>
    <t>ENSG00000204314</t>
  </si>
  <si>
    <t>PRRT1</t>
  </si>
  <si>
    <t>ENSG00000221988</t>
  </si>
  <si>
    <t>PPT2</t>
  </si>
  <si>
    <t>ENSG00000258388</t>
  </si>
  <si>
    <t>PPT2-EGFL8</t>
  </si>
  <si>
    <t>ENSG00000204310</t>
  </si>
  <si>
    <t>AGPAT1</t>
  </si>
  <si>
    <t>ENSG00000204305</t>
  </si>
  <si>
    <t>AGER</t>
  </si>
  <si>
    <t>ENSG00000204301</t>
  </si>
  <si>
    <t>NOTCH4</t>
  </si>
  <si>
    <t>ENSG00000204296</t>
  </si>
  <si>
    <t>C6orf10</t>
  </si>
  <si>
    <t>ENSG00000204287</t>
  </si>
  <si>
    <t>HLA-DRA</t>
  </si>
  <si>
    <t>ENSG00000196126</t>
  </si>
  <si>
    <t>HLA-DRB1</t>
  </si>
  <si>
    <t>ENSG00000196735</t>
  </si>
  <si>
    <t>HLA-DQA1</t>
  </si>
  <si>
    <t>ENSG00000179344</t>
  </si>
  <si>
    <t>HLA-DQB1</t>
  </si>
  <si>
    <t>ENSG00000250264</t>
  </si>
  <si>
    <t>TAP2</t>
  </si>
  <si>
    <t>ENSG00000137309</t>
  </si>
  <si>
    <t>HMGA1</t>
  </si>
  <si>
    <t>ENSG00000203760</t>
  </si>
  <si>
    <t>CENPW</t>
  </si>
  <si>
    <t>ENSG00000198945</t>
  </si>
  <si>
    <t>L3MBTL3</t>
  </si>
  <si>
    <t>ENSG00000146477</t>
  </si>
  <si>
    <t>SLC22A3</t>
  </si>
  <si>
    <t>ENSG00000153814</t>
  </si>
  <si>
    <t>JAZF1</t>
  </si>
  <si>
    <t>ENSG00000106631</t>
  </si>
  <si>
    <t>MYL7</t>
  </si>
  <si>
    <t>ENSG00000106633</t>
  </si>
  <si>
    <t>GCK</t>
  </si>
  <si>
    <t>ENSG00000106636</t>
  </si>
  <si>
    <t>YKT6</t>
  </si>
  <si>
    <t>ENSG00000146830</t>
  </si>
  <si>
    <t>GIGYF1</t>
  </si>
  <si>
    <t>ENSG00000002726</t>
  </si>
  <si>
    <t>AOC1</t>
  </si>
  <si>
    <t>ENSG00000009335</t>
  </si>
  <si>
    <t>UBE3C</t>
  </si>
  <si>
    <t>ENSG00000158669</t>
  </si>
  <si>
    <t>AGPAT6</t>
  </si>
  <si>
    <t>ENSG00000165066</t>
  </si>
  <si>
    <t>NKX6-3</t>
  </si>
  <si>
    <t>ENSG00000029534</t>
  </si>
  <si>
    <t>ANK1</t>
  </si>
  <si>
    <t>ENSG00000164941</t>
  </si>
  <si>
    <t>INTS8</t>
  </si>
  <si>
    <t>ENSG00000156170</t>
  </si>
  <si>
    <t>NDUFAF6</t>
  </si>
  <si>
    <t>ENSG00000164938</t>
  </si>
  <si>
    <t>TP53INP1</t>
  </si>
  <si>
    <t>ENSG00000164756</t>
  </si>
  <si>
    <t>SLC30A8</t>
  </si>
  <si>
    <t>ENSG00000170727</t>
  </si>
  <si>
    <t>BOP1</t>
  </si>
  <si>
    <t>ENSG00000185122</t>
  </si>
  <si>
    <t>HSF1</t>
  </si>
  <si>
    <t>ENSG00000185000</t>
  </si>
  <si>
    <t>DGAT1</t>
  </si>
  <si>
    <t>ENSG00000170616</t>
  </si>
  <si>
    <t>SCRT1</t>
  </si>
  <si>
    <t>ENSG00000147804</t>
  </si>
  <si>
    <t>SLC39A4</t>
  </si>
  <si>
    <t>ENSG00000160972</t>
  </si>
  <si>
    <t>PPP1R16A</t>
  </si>
  <si>
    <t>ENSG00000198169</t>
  </si>
  <si>
    <t>ZNF251</t>
  </si>
  <si>
    <t>ENSG00000196378</t>
  </si>
  <si>
    <t>ZNF34</t>
  </si>
  <si>
    <t>ENSG00000161016</t>
  </si>
  <si>
    <t>RPL8</t>
  </si>
  <si>
    <t>ENSG00000107249</t>
  </si>
  <si>
    <t>GLIS3</t>
  </si>
  <si>
    <t>ENSG00000155875</t>
  </si>
  <si>
    <t>FAM154A</t>
  </si>
  <si>
    <t>ENSG00000147874</t>
  </si>
  <si>
    <t>HAUS6</t>
  </si>
  <si>
    <t>ENSG00000264545</t>
  </si>
  <si>
    <t>RP11-145E5.5</t>
  </si>
  <si>
    <t>ENSG00000147883</t>
  </si>
  <si>
    <t>CDKN2B</t>
  </si>
  <si>
    <t>ENSG00000196781</t>
  </si>
  <si>
    <t>TLE1</t>
  </si>
  <si>
    <t>ENSG00000196739</t>
  </si>
  <si>
    <t>COL27A1</t>
  </si>
  <si>
    <t>ENSG00000160360</t>
  </si>
  <si>
    <t>GPSM1</t>
  </si>
  <si>
    <t>ENSG00000213221</t>
  </si>
  <si>
    <t>DNLZ</t>
  </si>
  <si>
    <t>ENSG00000187796</t>
  </si>
  <si>
    <t>CARD9</t>
  </si>
  <si>
    <t>ENSG00000165689</t>
  </si>
  <si>
    <t>SDCCAG3</t>
  </si>
  <si>
    <t>ENSG00000148384</t>
  </si>
  <si>
    <t>INPP5E</t>
  </si>
  <si>
    <t>ENSG00000151465</t>
  </si>
  <si>
    <t>CDC123</t>
  </si>
  <si>
    <t>ENSG00000122859</t>
  </si>
  <si>
    <t>NEUROG3</t>
  </si>
  <si>
    <t>ENSG00000235645</t>
  </si>
  <si>
    <t>RP11-242G20.1</t>
  </si>
  <si>
    <t>ENSG00000108175</t>
  </si>
  <si>
    <t>ZMIZ1</t>
  </si>
  <si>
    <t>ENSG00000227268</t>
  </si>
  <si>
    <t>KLLN</t>
  </si>
  <si>
    <t>ENSG00000119938</t>
  </si>
  <si>
    <t>PPP1R3C</t>
  </si>
  <si>
    <t>ENSG00000095564</t>
  </si>
  <si>
    <t>BTAF1</t>
  </si>
  <si>
    <t>ENSG00000107864</t>
  </si>
  <si>
    <t>CPEB3</t>
  </si>
  <si>
    <t>ENSG00000198060</t>
  </si>
  <si>
    <t>ENSG00000119912</t>
  </si>
  <si>
    <t>IDE</t>
  </si>
  <si>
    <t>ENSG00000138160</t>
  </si>
  <si>
    <t>KIF11</t>
  </si>
  <si>
    <t>ENSG00000152804</t>
  </si>
  <si>
    <t>HHEX</t>
  </si>
  <si>
    <t>ENSG00000148737</t>
  </si>
  <si>
    <t>TCF7L2</t>
  </si>
  <si>
    <t>ENSG00000107679</t>
  </si>
  <si>
    <t>PLEKHA1</t>
  </si>
  <si>
    <t>ENSG00000180176</t>
  </si>
  <si>
    <t>TH</t>
  </si>
  <si>
    <t>ENSG00000053918</t>
  </si>
  <si>
    <t>KCNQ1</t>
  </si>
  <si>
    <t>ENSG00000110700</t>
  </si>
  <si>
    <t>RPS13</t>
  </si>
  <si>
    <t>ENSG00000011405</t>
  </si>
  <si>
    <t>PIK3C2A</t>
  </si>
  <si>
    <t>ENSG00000070081</t>
  </si>
  <si>
    <t>NUCB2</t>
  </si>
  <si>
    <t>ENSG00000188211</t>
  </si>
  <si>
    <t>NCR3LG1</t>
  </si>
  <si>
    <t>ENSG00000187486</t>
  </si>
  <si>
    <t>KCNJ11</t>
  </si>
  <si>
    <t>ENSG00000110435</t>
  </si>
  <si>
    <t>PDHX</t>
  </si>
  <si>
    <t>ENSG00000121671</t>
  </si>
  <si>
    <t>CRY2</t>
  </si>
  <si>
    <t>ENSG00000126391</t>
  </si>
  <si>
    <t>FRMD8</t>
  </si>
  <si>
    <t>ENSG00000173727</t>
  </si>
  <si>
    <t>AP000769.1</t>
  </si>
  <si>
    <t>ENSG00000142186</t>
  </si>
  <si>
    <t>SCYL1</t>
  </si>
  <si>
    <t>ENSG00000168056</t>
  </si>
  <si>
    <t>LTBP3</t>
  </si>
  <si>
    <t>ENSG00000173465</t>
  </si>
  <si>
    <t>SSSCA1</t>
  </si>
  <si>
    <t>ENSG00000173442</t>
  </si>
  <si>
    <t>EHBP1L1</t>
  </si>
  <si>
    <t>ENSG00000197136</t>
  </si>
  <si>
    <t>PCNXL3</t>
  </si>
  <si>
    <t>ENSG00000213445</t>
  </si>
  <si>
    <t>SIPA1</t>
  </si>
  <si>
    <t>ENSG00000173039</t>
  </si>
  <si>
    <t>RELA</t>
  </si>
  <si>
    <t>ENSG00000172818</t>
  </si>
  <si>
    <t>OVOL1</t>
  </si>
  <si>
    <t>ENSG00000110092</t>
  </si>
  <si>
    <t>CCND1</t>
  </si>
  <si>
    <t>ENSG00000186635</t>
  </si>
  <si>
    <t>ARAP1</t>
  </si>
  <si>
    <t>ENSG00000214530</t>
  </si>
  <si>
    <t>STARD10</t>
  </si>
  <si>
    <t>ENSG00000168010</t>
  </si>
  <si>
    <t>ATG16L2</t>
  </si>
  <si>
    <t>ENSG00000137478</t>
  </si>
  <si>
    <t>FCHSD2</t>
  </si>
  <si>
    <t>ENSG00000134640</t>
  </si>
  <si>
    <t>MTNR1B</t>
  </si>
  <si>
    <t>ENSG00000137692</t>
  </si>
  <si>
    <t>DCUN1D5</t>
  </si>
  <si>
    <t>ENSG00000134954</t>
  </si>
  <si>
    <t>ETS1</t>
  </si>
  <si>
    <t>ENSG00000118971</t>
  </si>
  <si>
    <t>CCND2</t>
  </si>
  <si>
    <t>ENSG00000078237</t>
  </si>
  <si>
    <t>C12orf5</t>
  </si>
  <si>
    <t>ENSG00000123096</t>
  </si>
  <si>
    <t>SSPN</t>
  </si>
  <si>
    <t>ENSG00000061794</t>
  </si>
  <si>
    <t>MRPS35</t>
  </si>
  <si>
    <t>ENSG00000205693</t>
  </si>
  <si>
    <t>MANSC4</t>
  </si>
  <si>
    <t>ENSG00000087448</t>
  </si>
  <si>
    <t>KLHL42</t>
  </si>
  <si>
    <t>ENSG00000149948</t>
  </si>
  <si>
    <t>HMGA2</t>
  </si>
  <si>
    <t>ENSG00000197301</t>
  </si>
  <si>
    <t>RP11-366L20.2</t>
  </si>
  <si>
    <t>ENSG00000267942</t>
  </si>
  <si>
    <t>AC090673.2</t>
  </si>
  <si>
    <t>ENSG00000258053</t>
  </si>
  <si>
    <t>CTD-2021H9.3</t>
  </si>
  <si>
    <t>ENSG00000127324</t>
  </si>
  <si>
    <t>TSPAN8</t>
  </si>
  <si>
    <t>ENSG00000111445</t>
  </si>
  <si>
    <t>RFC5</t>
  </si>
  <si>
    <t>ENSG00000176871</t>
  </si>
  <si>
    <t>WSB2</t>
  </si>
  <si>
    <t>ENSG00000157837</t>
  </si>
  <si>
    <t>SPPL3</t>
  </si>
  <si>
    <t>ENSG00000135100</t>
  </si>
  <si>
    <t>HNF1A</t>
  </si>
  <si>
    <t>ENSG00000157895</t>
  </si>
  <si>
    <t>C12orf43</t>
  </si>
  <si>
    <t>ENSG00000135114</t>
  </si>
  <si>
    <t>OASL</t>
  </si>
  <si>
    <t>ENSG00000089094</t>
  </si>
  <si>
    <t>KDM2B</t>
  </si>
  <si>
    <t>ENSG00000111325</t>
  </si>
  <si>
    <t>OGFOD2</t>
  </si>
  <si>
    <t>ENSG00000182196</t>
  </si>
  <si>
    <t>ARL6IP4</t>
  </si>
  <si>
    <t>ENSG00000090975</t>
  </si>
  <si>
    <t>PITPNM2</t>
  </si>
  <si>
    <t>ENSG00000051825</t>
  </si>
  <si>
    <t>MPHOSPH9</t>
  </si>
  <si>
    <t>ENSG00000130921</t>
  </si>
  <si>
    <t>C12orf65</t>
  </si>
  <si>
    <t>ENSG00000111328</t>
  </si>
  <si>
    <t>CDK2AP1</t>
  </si>
  <si>
    <t>ENSG00000119242</t>
  </si>
  <si>
    <t>CCDC92</t>
  </si>
  <si>
    <t>ENSG00000250091</t>
  </si>
  <si>
    <t>DNAH10OS</t>
  </si>
  <si>
    <t>ENSG00000179195</t>
  </si>
  <si>
    <t>ZNF664</t>
  </si>
  <si>
    <t>ENSG00000178882</t>
  </si>
  <si>
    <t>FAM101A</t>
  </si>
  <si>
    <t>ENSG00000176124</t>
  </si>
  <si>
    <t>DLEU1</t>
  </si>
  <si>
    <t>ENSG00000215306</t>
  </si>
  <si>
    <t>AL135998.1</t>
  </si>
  <si>
    <t>ENSG00000100784</t>
  </si>
  <si>
    <t>RPS6KA5</t>
  </si>
  <si>
    <t>ENSG00000100796</t>
  </si>
  <si>
    <t>SMEK1</t>
  </si>
  <si>
    <t>ENSG00000104081</t>
  </si>
  <si>
    <t>BMF</t>
  </si>
  <si>
    <t>ENSG00000062524</t>
  </si>
  <si>
    <t>LTK</t>
  </si>
  <si>
    <t>ENSG00000103932</t>
  </si>
  <si>
    <t>RPAP1</t>
  </si>
  <si>
    <t>ENSG00000092445</t>
  </si>
  <si>
    <t>TYRO3</t>
  </si>
  <si>
    <t>ENSG00000137802</t>
  </si>
  <si>
    <t>MAPKBP1</t>
  </si>
  <si>
    <t>ENSG00000243789</t>
  </si>
  <si>
    <t>JMJD7</t>
  </si>
  <si>
    <t>ENSG00000243708</t>
  </si>
  <si>
    <t>PLA2G4B</t>
  </si>
  <si>
    <t>ENSG00000168970</t>
  </si>
  <si>
    <t>JMJD7-PLA2G4B</t>
  </si>
  <si>
    <t>ENSG00000140455</t>
  </si>
  <si>
    <t>USP3</t>
  </si>
  <si>
    <t>ENSG00000197361</t>
  </si>
  <si>
    <t>FBXL22</t>
  </si>
  <si>
    <t>ENSG00000103657</t>
  </si>
  <si>
    <t>HERC1</t>
  </si>
  <si>
    <t>ENSG00000140365</t>
  </si>
  <si>
    <t>COMMD4</t>
  </si>
  <si>
    <t>ENSG00000169375</t>
  </si>
  <si>
    <t>SIN3A</t>
  </si>
  <si>
    <t>ENSG00000169410</t>
  </si>
  <si>
    <t>PTPN9</t>
  </si>
  <si>
    <t>ENSG00000177971</t>
  </si>
  <si>
    <t>IMP3</t>
  </si>
  <si>
    <t>ENSG00000173517</t>
  </si>
  <si>
    <t>PEAK1</t>
  </si>
  <si>
    <t>ENSG00000140382</t>
  </si>
  <si>
    <t>HMG20A</t>
  </si>
  <si>
    <t>ENSG00000157823</t>
  </si>
  <si>
    <t>AP3S2</t>
  </si>
  <si>
    <t>ENSG00000250021</t>
  </si>
  <si>
    <t>C15orf38-AP3S2</t>
  </si>
  <si>
    <t>ENSG00000242498</t>
  </si>
  <si>
    <t>C15orf38</t>
  </si>
  <si>
    <t>ENSG00000166965</t>
  </si>
  <si>
    <t>RCCD1</t>
  </si>
  <si>
    <t>ENSG00000198901</t>
  </si>
  <si>
    <t>PRC1</t>
  </si>
  <si>
    <t>ENSG00000167930</t>
  </si>
  <si>
    <t>ITFG3</t>
  </si>
  <si>
    <t>ENSG00000269881</t>
  </si>
  <si>
    <t>ENSG00000140718</t>
  </si>
  <si>
    <t>FTO</t>
  </si>
  <si>
    <t>ENSG00000168928</t>
  </si>
  <si>
    <t>CTRB2</t>
  </si>
  <si>
    <t>ENSG00000168925</t>
  </si>
  <si>
    <t>CTRB1</t>
  </si>
  <si>
    <t>ENSG00000050820</t>
  </si>
  <si>
    <t>BCAR1</t>
  </si>
  <si>
    <t>ENSG00000074370</t>
  </si>
  <si>
    <t>ATP2A3</t>
  </si>
  <si>
    <t>ENSG00000074755</t>
  </si>
  <si>
    <t>ZZEF1</t>
  </si>
  <si>
    <t>ENSG00000167740</t>
  </si>
  <si>
    <t>CYB5D2</t>
  </si>
  <si>
    <t>ENSG00000185722</t>
  </si>
  <si>
    <t>ANKFY1</t>
  </si>
  <si>
    <t>ENSG00000141510</t>
  </si>
  <si>
    <t>TP53</t>
  </si>
  <si>
    <t>ENSG00000072310</t>
  </si>
  <si>
    <t>SREBF1</t>
  </si>
  <si>
    <t>ENSG00000175662</t>
  </si>
  <si>
    <t>TOM1L2</t>
  </si>
  <si>
    <t>ENSG00000108753</t>
  </si>
  <si>
    <t>HNF1B</t>
  </si>
  <si>
    <t>ENSG00000033627</t>
  </si>
  <si>
    <t>ATP6V0A1</t>
  </si>
  <si>
    <t>ENSG00000068137</t>
  </si>
  <si>
    <t>PLEKHH3</t>
  </si>
  <si>
    <t>ENSG00000108468</t>
  </si>
  <si>
    <t>CBX1</t>
  </si>
  <si>
    <t>ENSG00000134030</t>
  </si>
  <si>
    <t>CTIF</t>
  </si>
  <si>
    <t>ENSG00000196628</t>
  </si>
  <si>
    <t>TCF4</t>
  </si>
  <si>
    <t>ENSG00000171791</t>
  </si>
  <si>
    <t>BCL2</t>
  </si>
  <si>
    <t>ENSG00000130856</t>
  </si>
  <si>
    <t>ZNF236</t>
  </si>
  <si>
    <t>ENSG00000127663</t>
  </si>
  <si>
    <t>KDM4B</t>
  </si>
  <si>
    <t>ENSG00000171105</t>
  </si>
  <si>
    <t>INSR</t>
  </si>
  <si>
    <t>ENSG00000214248</t>
  </si>
  <si>
    <t>AC010336.1</t>
  </si>
  <si>
    <t>ENSG00000076984</t>
  </si>
  <si>
    <t>MAP2K7</t>
  </si>
  <si>
    <t>ENSG00000105607</t>
  </si>
  <si>
    <t>GCDH</t>
  </si>
  <si>
    <t>ENSG00000161860</t>
  </si>
  <si>
    <t>SYCE2</t>
  </si>
  <si>
    <t>ENSG00000179115</t>
  </si>
  <si>
    <t>FARSA</t>
  </si>
  <si>
    <t>ENSG00000179218</t>
  </si>
  <si>
    <t>CALR</t>
  </si>
  <si>
    <t>ENSG00000179262</t>
  </si>
  <si>
    <t>RAD23A</t>
  </si>
  <si>
    <t>ENSG00000213996</t>
  </si>
  <si>
    <t>TM6SF2</t>
  </si>
  <si>
    <t>ENSG00000105705</t>
  </si>
  <si>
    <t>SUGP1</t>
  </si>
  <si>
    <t>ENSG00000129933</t>
  </si>
  <si>
    <t>MAU2</t>
  </si>
  <si>
    <t>ENSG00000167491</t>
  </si>
  <si>
    <t>GATAD2A</t>
  </si>
  <si>
    <t>ENSG00000105717</t>
  </si>
  <si>
    <t>PBX4</t>
  </si>
  <si>
    <t>ENSG00000124299</t>
  </si>
  <si>
    <t>PEPD</t>
  </si>
  <si>
    <t>ENSG00000010310</t>
  </si>
  <si>
    <t>GIPR</t>
  </si>
  <si>
    <t>ENSG00000125743</t>
  </si>
  <si>
    <t>SNRPD2</t>
  </si>
  <si>
    <t>ENSG00000011478</t>
  </si>
  <si>
    <t>QPCTL</t>
  </si>
  <si>
    <t>ENSG00000177051</t>
  </si>
  <si>
    <t>FBXO46</t>
  </si>
  <si>
    <t>ENSG00000104941</t>
  </si>
  <si>
    <t>RSPH6A</t>
  </si>
  <si>
    <t>ENSG00000101421</t>
  </si>
  <si>
    <t>CHMP4B</t>
  </si>
  <si>
    <t>ENSG00000101076</t>
  </si>
  <si>
    <t>HNF4A</t>
  </si>
  <si>
    <t>ENSG00000064655</t>
  </si>
  <si>
    <t>EYA2</t>
  </si>
  <si>
    <t>ENSG00000172216</t>
  </si>
  <si>
    <t>CEBPB</t>
  </si>
  <si>
    <t>ENSG00000087460</t>
  </si>
  <si>
    <t>GNAS</t>
  </si>
  <si>
    <t>ENSG00000171703</t>
  </si>
  <si>
    <t>TCEA2</t>
  </si>
  <si>
    <t>ENSG00000171700</t>
  </si>
  <si>
    <t>RGS19</t>
  </si>
  <si>
    <t>ENSG00000125522</t>
  </si>
  <si>
    <t>NPBWR2</t>
  </si>
  <si>
    <t>ENSG00000184076</t>
  </si>
  <si>
    <t>UQCR10</t>
  </si>
  <si>
    <t>ENSG00000100330</t>
  </si>
  <si>
    <t>MTMR3</t>
  </si>
  <si>
    <t>ENSG00000176635</t>
  </si>
  <si>
    <t>HORMAD2</t>
  </si>
  <si>
    <t>ENSG00000100170</t>
  </si>
  <si>
    <t>SLC5A1</t>
  </si>
  <si>
    <t>ENSG00000205856</t>
  </si>
  <si>
    <t>C22orf42</t>
  </si>
  <si>
    <t>ENSG00000185022</t>
  </si>
  <si>
    <t>MAFF</t>
  </si>
  <si>
    <t>ENSG00000100344</t>
  </si>
  <si>
    <t>PNPLA3</t>
  </si>
  <si>
    <t>ENSG00000100347</t>
  </si>
  <si>
    <t>SAMM50</t>
  </si>
  <si>
    <t>ENSG00000198355</t>
  </si>
  <si>
    <t>PIM3</t>
  </si>
  <si>
    <t>ENSG00000188263</t>
  </si>
  <si>
    <t>IL17REL</t>
  </si>
  <si>
    <t>Supplementary Table 6: Genome-wide significant (sentinel) genes for inflammatory bowel disease</t>
  </si>
  <si>
    <t>ENSG00000127054</t>
  </si>
  <si>
    <t>CPSF3L</t>
  </si>
  <si>
    <t>ENSG00000224051</t>
  </si>
  <si>
    <t>GLTPD1</t>
  </si>
  <si>
    <t>ENSG00000162576</t>
  </si>
  <si>
    <t>MXRA8</t>
  </si>
  <si>
    <t>ENSG00000162542</t>
  </si>
  <si>
    <t>TMCO4</t>
  </si>
  <si>
    <t>ENSG00000169914</t>
  </si>
  <si>
    <t>OTUD3</t>
  </si>
  <si>
    <t>ENSG00000203963</t>
  </si>
  <si>
    <t>C1orf141</t>
  </si>
  <si>
    <t>ENSG00000162594</t>
  </si>
  <si>
    <t>IL23R</t>
  </si>
  <si>
    <t>ENSG00000143365</t>
  </si>
  <si>
    <t>RORC</t>
  </si>
  <si>
    <t>ENSG00000143226</t>
  </si>
  <si>
    <t>FCGR2A</t>
  </si>
  <si>
    <t>ENSG00000173110</t>
  </si>
  <si>
    <t>HSPA6</t>
  </si>
  <si>
    <t>ENSG00000163362</t>
  </si>
  <si>
    <t>C1orf106</t>
  </si>
  <si>
    <t>ENSG00000116852</t>
  </si>
  <si>
    <t>KIF21B</t>
  </si>
  <si>
    <t>ENSG00000136634</t>
  </si>
  <si>
    <t>IL10</t>
  </si>
  <si>
    <t>ENSG00000162927</t>
  </si>
  <si>
    <t>PUS10</t>
  </si>
  <si>
    <t>ENSG00000233276</t>
  </si>
  <si>
    <t>GPX1</t>
  </si>
  <si>
    <t>ENSG00000145022</t>
  </si>
  <si>
    <t>TCTA</t>
  </si>
  <si>
    <t>ENSG00000145029</t>
  </si>
  <si>
    <t>NICN1</t>
  </si>
  <si>
    <t>ENSG00000173402</t>
  </si>
  <si>
    <t>DAG1</t>
  </si>
  <si>
    <t>ENSG00000164061</t>
  </si>
  <si>
    <t>BSN</t>
  </si>
  <si>
    <t>ENSG00000164062</t>
  </si>
  <si>
    <t>APEH</t>
  </si>
  <si>
    <t>ENSG00000173531</t>
  </si>
  <si>
    <t>MST1</t>
  </si>
  <si>
    <t>ENSG00000112977</t>
  </si>
  <si>
    <t>DAP</t>
  </si>
  <si>
    <t>ENSG00000176788</t>
  </si>
  <si>
    <t>BASP1</t>
  </si>
  <si>
    <t>ENSG00000072682</t>
  </si>
  <si>
    <t>P4HA2</t>
  </si>
  <si>
    <t>ENSG00000224186</t>
  </si>
  <si>
    <t>C5orf66</t>
  </si>
  <si>
    <t>ENSG00000204644</t>
  </si>
  <si>
    <t>ZFP57</t>
  </si>
  <si>
    <t>ENSG00000204632</t>
  </si>
  <si>
    <t>HLA-G</t>
  </si>
  <si>
    <t>ENSG00000206503</t>
  </si>
  <si>
    <t>HLA-A</t>
  </si>
  <si>
    <t>ENSG00000204616</t>
  </si>
  <si>
    <t>TRIM31</t>
  </si>
  <si>
    <t>ENSG00000204439</t>
  </si>
  <si>
    <t>C6orf47</t>
  </si>
  <si>
    <t>ENSG00000204356</t>
  </si>
  <si>
    <t>NELFE</t>
  </si>
  <si>
    <t>ENSG00000204290</t>
  </si>
  <si>
    <t>BTNL2</t>
  </si>
  <si>
    <t>ENSG00000087085</t>
  </si>
  <si>
    <t>ACHE</t>
  </si>
  <si>
    <t>ENSG00000091140</t>
  </si>
  <si>
    <t>DLD</t>
  </si>
  <si>
    <t>ENSG00000128604</t>
  </si>
  <si>
    <t>IRF5</t>
  </si>
  <si>
    <t>ENSG00000096968</t>
  </si>
  <si>
    <t>JAK2</t>
  </si>
  <si>
    <t>ENSG00000268155</t>
  </si>
  <si>
    <t>AL161450.1</t>
  </si>
  <si>
    <t>ENSG00000120210</t>
  </si>
  <si>
    <t>INSL6</t>
  </si>
  <si>
    <t>ENSG00000120211</t>
  </si>
  <si>
    <t>INSL4</t>
  </si>
  <si>
    <t>ENSG00000165684</t>
  </si>
  <si>
    <t>SNAPC4</t>
  </si>
  <si>
    <t>ENSG00000138311</t>
  </si>
  <si>
    <t>ZNF365</t>
  </si>
  <si>
    <t>ENSG00000119919</t>
  </si>
  <si>
    <t>NKX2-3</t>
  </si>
  <si>
    <t>ENSG00000243509</t>
  </si>
  <si>
    <t>TNFRSF6B</t>
  </si>
  <si>
    <t>Supplementary Table 7: Genome-wide significant (sentinel) genes for diverticular diseas7</t>
  </si>
  <si>
    <t>ENSG00000116704</t>
  </si>
  <si>
    <t>SLC35D1</t>
  </si>
  <si>
    <t>ENSG00000197747</t>
  </si>
  <si>
    <t>S100A10</t>
  </si>
  <si>
    <t>ENSG00000152061</t>
  </si>
  <si>
    <t>RABGAP1L</t>
  </si>
  <si>
    <t>ENSG00000075884</t>
  </si>
  <si>
    <t>ARHGAP15</t>
  </si>
  <si>
    <t>ENSG00000114841</t>
  </si>
  <si>
    <t>DNAH1</t>
  </si>
  <si>
    <t>ENSG00000144893</t>
  </si>
  <si>
    <t>MED12L</t>
  </si>
  <si>
    <t>ENSG00000174944</t>
  </si>
  <si>
    <t>P2RY14</t>
  </si>
  <si>
    <t>ENSG00000138271</t>
  </si>
  <si>
    <t>GPR87</t>
  </si>
  <si>
    <t>ENSG00000169313</t>
  </si>
  <si>
    <t>P2RY12</t>
  </si>
  <si>
    <t>ENSG00000138696</t>
  </si>
  <si>
    <t>BMPR1B</t>
  </si>
  <si>
    <t>ENSG00000153015</t>
  </si>
  <si>
    <t>CWC27</t>
  </si>
  <si>
    <t>ENSG00000205302</t>
  </si>
  <si>
    <t>SNX2</t>
  </si>
  <si>
    <t>ENSG00000064652</t>
  </si>
  <si>
    <t>SNX24</t>
  </si>
  <si>
    <t>ENSG00000198502</t>
  </si>
  <si>
    <t>HLA-DRB5</t>
  </si>
  <si>
    <t>ENSG00000049540</t>
  </si>
  <si>
    <t>ELN</t>
  </si>
  <si>
    <t>ENSG00000222011</t>
  </si>
  <si>
    <t>FAM185A</t>
  </si>
  <si>
    <t>ENSG00000161040</t>
  </si>
  <si>
    <t>FBXL13</t>
  </si>
  <si>
    <t>ENSG00000128606</t>
  </si>
  <si>
    <t>LRRC17</t>
  </si>
  <si>
    <t>ENSG00000122786</t>
  </si>
  <si>
    <t>CALD1</t>
  </si>
  <si>
    <t>ENSG00000104447</t>
  </si>
  <si>
    <t>TRPS1</t>
  </si>
  <si>
    <t>ENSG00000136999</t>
  </si>
  <si>
    <t>NOV</t>
  </si>
  <si>
    <t>ENSG00000151025</t>
  </si>
  <si>
    <t>GPR158</t>
  </si>
  <si>
    <t>ENSG00000155287</t>
  </si>
  <si>
    <t>SLC25A28</t>
  </si>
  <si>
    <t>ENSG00000198018</t>
  </si>
  <si>
    <t>ENTPD7</t>
  </si>
  <si>
    <t>ENSG00000119929</t>
  </si>
  <si>
    <t>CUTC</t>
  </si>
  <si>
    <t>ENSG00000014919</t>
  </si>
  <si>
    <t>COX15</t>
  </si>
  <si>
    <t>ENSG00000175868</t>
  </si>
  <si>
    <t>CALCB</t>
  </si>
  <si>
    <t>ENSG00000148943</t>
  </si>
  <si>
    <t>LIN7C</t>
  </si>
  <si>
    <t>ENSG00000176697</t>
  </si>
  <si>
    <t>BDNF</t>
  </si>
  <si>
    <t>ENSG00000131620</t>
  </si>
  <si>
    <t>ANO1</t>
  </si>
  <si>
    <t>ENSG00000233041</t>
  </si>
  <si>
    <t>PHGR1</t>
  </si>
  <si>
    <t>ENSG00000169758</t>
  </si>
  <si>
    <t>C15orf27</t>
  </si>
  <si>
    <t>ENSG00000140374</t>
  </si>
  <si>
    <t>ETFA</t>
  </si>
  <si>
    <t>ENSG00000140386</t>
  </si>
  <si>
    <t>SCAPER</t>
  </si>
  <si>
    <t>ENSG00000103196</t>
  </si>
  <si>
    <t>CRISPLD2</t>
  </si>
  <si>
    <t>ENSG00000174282</t>
  </si>
  <si>
    <t>ZBTB4</t>
  </si>
  <si>
    <t>ENSG00000091947</t>
  </si>
  <si>
    <t>TMEM101</t>
  </si>
  <si>
    <t>ENSG00000125319</t>
  </si>
  <si>
    <t>C17orf53</t>
  </si>
  <si>
    <t>ENSG00000161664</t>
  </si>
  <si>
    <t>ASB16</t>
  </si>
  <si>
    <t>ENSG00000168591</t>
  </si>
  <si>
    <t>TMUB2</t>
  </si>
  <si>
    <t>ENSG00000087152</t>
  </si>
  <si>
    <t>ATXN7L3</t>
  </si>
  <si>
    <t>ENSG00000108312</t>
  </si>
  <si>
    <t>UBTF</t>
  </si>
  <si>
    <t>ENSG00000167642</t>
  </si>
  <si>
    <t>SPINT2</t>
  </si>
  <si>
    <t>ENSG00000167641</t>
  </si>
  <si>
    <t>PPP1R14A</t>
  </si>
  <si>
    <t>ENSG00000101445</t>
  </si>
  <si>
    <t>PPP1R16B</t>
  </si>
  <si>
    <t>ENSG00000142156</t>
  </si>
  <si>
    <t>COL6A1</t>
  </si>
  <si>
    <t>ENSG00000184949</t>
  </si>
  <si>
    <t>FAM227A</t>
  </si>
  <si>
    <t>Supplementary Table 8: Genome-wide significant (sentinel) genes for gastroesophageal reflux disease</t>
  </si>
  <si>
    <t>ENSG00000184588</t>
  </si>
  <si>
    <t>PDE4B</t>
  </si>
  <si>
    <t>ENSG00000084674</t>
  </si>
  <si>
    <t>APOB</t>
  </si>
  <si>
    <t>ENSG00000004534</t>
  </si>
  <si>
    <t>RBM6</t>
  </si>
  <si>
    <t>ENSG00000003756</t>
  </si>
  <si>
    <t>RBM5</t>
  </si>
  <si>
    <t>ENSG00000001617</t>
  </si>
  <si>
    <t>SEMA3F</t>
  </si>
  <si>
    <t>ENSG00000196782</t>
  </si>
  <si>
    <t>MAML3</t>
  </si>
  <si>
    <t>ENSG00000221990</t>
  </si>
  <si>
    <t>C5orf55</t>
  </si>
  <si>
    <t>ENSG00000038427</t>
  </si>
  <si>
    <t>VCAN</t>
  </si>
  <si>
    <t>ENSG00000170624</t>
  </si>
  <si>
    <t>SGCD</t>
  </si>
  <si>
    <t>ENSG00000196532</t>
  </si>
  <si>
    <t>HIST1H3C</t>
  </si>
  <si>
    <t>ENSG00000187475</t>
  </si>
  <si>
    <t>HIST1H1T</t>
  </si>
  <si>
    <t>ENSG00000112763</t>
  </si>
  <si>
    <t>BTN2A1</t>
  </si>
  <si>
    <t>ENSG00000124557</t>
  </si>
  <si>
    <t>BTN1A1</t>
  </si>
  <si>
    <t>ENSG00000182952</t>
  </si>
  <si>
    <t>HMGN4</t>
  </si>
  <si>
    <t>ENSG00000146109</t>
  </si>
  <si>
    <t>ABT1</t>
  </si>
  <si>
    <t>ENSG00000181315</t>
  </si>
  <si>
    <t>ZNF322</t>
  </si>
  <si>
    <t>ENSG00000185130</t>
  </si>
  <si>
    <t>HIST1H2BL</t>
  </si>
  <si>
    <t>ENSG00000233822</t>
  </si>
  <si>
    <t>HIST1H2BN</t>
  </si>
  <si>
    <t>ENSG00000184357</t>
  </si>
  <si>
    <t>HIST1H1B</t>
  </si>
  <si>
    <t>ENSG00000198558</t>
  </si>
  <si>
    <t>HIST1H4L</t>
  </si>
  <si>
    <t>ENSG00000197153</t>
  </si>
  <si>
    <t>HIST1H3J</t>
  </si>
  <si>
    <t>ENSG00000168131</t>
  </si>
  <si>
    <t>OR2B2</t>
  </si>
  <si>
    <t>ENSG00000187626</t>
  </si>
  <si>
    <t>ZKSCAN4</t>
  </si>
  <si>
    <t>ENSG00000204681</t>
  </si>
  <si>
    <t>GABBR1</t>
  </si>
  <si>
    <t>ENSG00000204525</t>
  </si>
  <si>
    <t>HLA-C</t>
  </si>
  <si>
    <t>ENSG00000234745</t>
  </si>
  <si>
    <t>HLA-B</t>
  </si>
  <si>
    <t>ENSG00000196569</t>
  </si>
  <si>
    <t>LAMA2</t>
  </si>
  <si>
    <t>ENSG00000146555</t>
  </si>
  <si>
    <t>SDK1</t>
  </si>
  <si>
    <t>ENSG00000128573</t>
  </si>
  <si>
    <t>FOXP2</t>
  </si>
  <si>
    <t>ENSG00000179603</t>
  </si>
  <si>
    <t>GRM8</t>
  </si>
  <si>
    <t>ENSG00000134533</t>
  </si>
  <si>
    <t>RERG</t>
  </si>
  <si>
    <t>ENSG00000111540</t>
  </si>
  <si>
    <t>RAB5B</t>
  </si>
  <si>
    <t>ENSG00000139531</t>
  </si>
  <si>
    <t>SUOX</t>
  </si>
  <si>
    <t>ENSG00000065361</t>
  </si>
  <si>
    <t>ERBB3</t>
  </si>
  <si>
    <t>ENSG00000180660</t>
  </si>
  <si>
    <t>MAB21L1</t>
  </si>
  <si>
    <t>ENSG00000152217</t>
  </si>
  <si>
    <t>SETBP1</t>
  </si>
  <si>
    <t>ENSG00000187323</t>
  </si>
  <si>
    <t>DCC</t>
  </si>
  <si>
    <t>ENSG00000105696</t>
  </si>
  <si>
    <t>TMEM59L</t>
  </si>
  <si>
    <t>ENSG00000167487</t>
  </si>
  <si>
    <t>KLHL26</t>
  </si>
  <si>
    <t>ENSG00000105662</t>
  </si>
  <si>
    <t>CRTC1</t>
  </si>
  <si>
    <t>Supplementary Table 9: Genome-wide significant (sentinel) genes for peptic ulcer disease</t>
  </si>
  <si>
    <t>ENSG00000167653</t>
  </si>
  <si>
    <t>PSCA</t>
  </si>
  <si>
    <t>ENSG00000160886</t>
  </si>
  <si>
    <t>LY6K</t>
  </si>
  <si>
    <t>ENSG00000130193</t>
  </si>
  <si>
    <t>THEM6</t>
  </si>
  <si>
    <t>ENSG00000184956</t>
  </si>
  <si>
    <t>MUC6</t>
  </si>
  <si>
    <t>ENSG00000180878</t>
  </si>
  <si>
    <t>C11orf42</t>
  </si>
  <si>
    <t>ENSG00000142233</t>
  </si>
  <si>
    <t>NTN5</t>
  </si>
  <si>
    <t>ENSG00000176920</t>
  </si>
  <si>
    <t>FUT2</t>
  </si>
  <si>
    <t>ENSG00000176909</t>
  </si>
  <si>
    <t>MAMSTR</t>
  </si>
  <si>
    <t>ENSG00000105538</t>
  </si>
  <si>
    <t>RASIP1</t>
  </si>
  <si>
    <t>ENSG00000182264</t>
  </si>
  <si>
    <t>IZUMO1</t>
  </si>
  <si>
    <t>Supplementary Table 10: Genome-wide significant (sentinel) genes for gastritis-duodenitis</t>
  </si>
  <si>
    <t>ENSG00000204308</t>
  </si>
  <si>
    <t>RNF5</t>
  </si>
  <si>
    <t>Supplementary Table 11: Genome-wide significant (sentinel) genes for irritable bowel syndrome</t>
  </si>
  <si>
    <t>Supplementary Table 12: Genome-wide significant (sentinel) genes shared by type 2 diabetes and inflammatory bowel disease</t>
  </si>
  <si>
    <t>N (T2D)</t>
  </si>
  <si>
    <t>N (IBD)</t>
  </si>
  <si>
    <t>P (T2D)</t>
  </si>
  <si>
    <t>P (IBD)</t>
  </si>
  <si>
    <t>Supplementary Table 13: Genome-wide significant (sentinel) genes shared by type 2 diabetes  and diverticular disease</t>
  </si>
  <si>
    <t>N (Diverticular disease)</t>
  </si>
  <si>
    <t>P (Diverticular disease)</t>
  </si>
  <si>
    <t>Supplementary Table 14: Genomewide significant (sentinel) genes shared by T2D and GI disorders (IBS, GERD, and PUD)</t>
  </si>
  <si>
    <t>1: Genome-wide significant (sentinel) genes shared by type 2 diabetes and irritable bowel syndrome</t>
  </si>
  <si>
    <t>N (IBS)</t>
  </si>
  <si>
    <t>P (IBS)</t>
  </si>
  <si>
    <t>2: Genome-wide significant (sentinel) genes shared by type 2 diabetes and gastroesophageal reflux disease</t>
  </si>
  <si>
    <t>N (GERD)</t>
  </si>
  <si>
    <t>P (GERD)</t>
  </si>
  <si>
    <t>3: Genome-wide significant (sentinel) genes shared by type 2 diabetes and peptic ulcer disease</t>
  </si>
  <si>
    <t>N (PUD)</t>
  </si>
  <si>
    <t>P (PUD)</t>
  </si>
  <si>
    <t>Supplementary Table 15: Genomewide significant (sentinel) genes shared by T2D and GI disorders (IBD, diverticular disease, and gastritis-duodenitis)</t>
  </si>
  <si>
    <t>1: Genome-wide significant (sentinel) genes shared by type 2 diabetes, IBD and diverticular disease</t>
  </si>
  <si>
    <t xml:space="preserve"> 2: Genome-wide significant (sentinel) genes shared by type 2 diabetes, IBD and gastritis-duodenitis</t>
  </si>
  <si>
    <t>N (gastritis-duodenitis)</t>
  </si>
  <si>
    <t>P (gastritis-duodenitis)</t>
  </si>
  <si>
    <t>Supplementary Table 16: Genome-wide significant (sentinel) T2D genes shared by peptic ulcer disease</t>
  </si>
  <si>
    <t xml:space="preserve">SYMBOL </t>
  </si>
  <si>
    <t>X2, 4df</t>
  </si>
  <si>
    <t>FCP-value</t>
  </si>
  <si>
    <t>Key</t>
  </si>
  <si>
    <t>ENSG00000163463</t>
  </si>
  <si>
    <t xml:space="preserve">KRTCAP2 </t>
  </si>
  <si>
    <t xml:space="preserve">DNMT3A </t>
  </si>
  <si>
    <t xml:space="preserve">THADA </t>
  </si>
  <si>
    <t xml:space="preserve">SCAP </t>
  </si>
  <si>
    <t>ENSG00000066405</t>
  </si>
  <si>
    <t xml:space="preserve">CLDN18 </t>
  </si>
  <si>
    <t xml:space="preserve">ZBTB38 </t>
  </si>
  <si>
    <t xml:space="preserve">WFS1 </t>
  </si>
  <si>
    <t xml:space="preserve">AC008948.1 </t>
  </si>
  <si>
    <t xml:space="preserve">CDKAL1 </t>
  </si>
  <si>
    <t xml:space="preserve">PSORS1C2 </t>
  </si>
  <si>
    <t xml:space="preserve">ATP6V1G2-DDX39B </t>
  </si>
  <si>
    <t xml:space="preserve">ATP6V1G2 </t>
  </si>
  <si>
    <t xml:space="preserve">LTA </t>
  </si>
  <si>
    <t xml:space="preserve">LST1 </t>
  </si>
  <si>
    <t xml:space="preserve">HLA-DQA1 </t>
  </si>
  <si>
    <t xml:space="preserve">SLC22A3 </t>
  </si>
  <si>
    <t xml:space="preserve">UBE3C </t>
  </si>
  <si>
    <t xml:space="preserve">SCRT1 </t>
  </si>
  <si>
    <t xml:space="preserve">RP11-145E5.5 </t>
  </si>
  <si>
    <t xml:space="preserve">CDKN2B </t>
  </si>
  <si>
    <t xml:space="preserve">ARL6IP4 </t>
  </si>
  <si>
    <t xml:space="preserve">TYRO3 </t>
  </si>
  <si>
    <t xml:space="preserve">JMJD7 </t>
  </si>
  <si>
    <t xml:space="preserve">GIPR </t>
  </si>
  <si>
    <t xml:space="preserve">CHMP4B </t>
  </si>
  <si>
    <t xml:space="preserve">HNF4A </t>
  </si>
  <si>
    <t xml:space="preserve">GNAS </t>
  </si>
  <si>
    <t xml:space="preserve">RGS19 </t>
  </si>
  <si>
    <t xml:space="preserve">NPBWR2 </t>
  </si>
  <si>
    <t xml:space="preserve">HORMAD2 </t>
  </si>
  <si>
    <t>Supplementary Table 17: Genome-wide significant (sentinel) T2D genes shared by gastroesophageal reflux disease</t>
  </si>
  <si>
    <t xml:space="preserve">ADAM30 </t>
  </si>
  <si>
    <t xml:space="preserve">NOTCH2 </t>
  </si>
  <si>
    <t xml:space="preserve">MPV17 </t>
  </si>
  <si>
    <t xml:space="preserve">GTF3C2 </t>
  </si>
  <si>
    <t xml:space="preserve">EIF2B4 </t>
  </si>
  <si>
    <t xml:space="preserve">SNX17 </t>
  </si>
  <si>
    <t xml:space="preserve">ZNF513 </t>
  </si>
  <si>
    <t xml:space="preserve">PPM1G </t>
  </si>
  <si>
    <t xml:space="preserve">NRBP1 </t>
  </si>
  <si>
    <t xml:space="preserve">KRTCAP3 </t>
  </si>
  <si>
    <t xml:space="preserve">IFT172 </t>
  </si>
  <si>
    <t xml:space="preserve">FNDC4 </t>
  </si>
  <si>
    <t xml:space="preserve">GCKR </t>
  </si>
  <si>
    <t xml:space="preserve">AC074091.13 </t>
  </si>
  <si>
    <t xml:space="preserve">TMEM87B </t>
  </si>
  <si>
    <t xml:space="preserve">COBLL1 </t>
  </si>
  <si>
    <t xml:space="preserve">SLC38A11 </t>
  </si>
  <si>
    <t xml:space="preserve">PTH1R </t>
  </si>
  <si>
    <t xml:space="preserve">CCDC12 </t>
  </si>
  <si>
    <t xml:space="preserve">ADCY5 </t>
  </si>
  <si>
    <t xml:space="preserve">PELO </t>
  </si>
  <si>
    <t xml:space="preserve">JADE2 </t>
  </si>
  <si>
    <t xml:space="preserve">TCF19 </t>
  </si>
  <si>
    <t xml:space="preserve">POU5F1 </t>
  </si>
  <si>
    <t xml:space="preserve">HCG27 </t>
  </si>
  <si>
    <t xml:space="preserve">MICB </t>
  </si>
  <si>
    <t xml:space="preserve">MCCD1 </t>
  </si>
  <si>
    <t xml:space="preserve">DDX39B </t>
  </si>
  <si>
    <t xml:space="preserve">NFKBIL1 </t>
  </si>
  <si>
    <t xml:space="preserve">NCR3 </t>
  </si>
  <si>
    <t xml:space="preserve">PRRC2A </t>
  </si>
  <si>
    <t xml:space="preserve">BAG6 </t>
  </si>
  <si>
    <t xml:space="preserve">CSNK2B-LY6G5B-1181 </t>
  </si>
  <si>
    <t xml:space="preserve">DDAH2 </t>
  </si>
  <si>
    <t xml:space="preserve">SLC44A4 </t>
  </si>
  <si>
    <t xml:space="preserve">EHMT2 </t>
  </si>
  <si>
    <t xml:space="preserve">TNXB </t>
  </si>
  <si>
    <t xml:space="preserve">ATF6B </t>
  </si>
  <si>
    <t xml:space="preserve">PPT2 </t>
  </si>
  <si>
    <t xml:space="preserve">PPT2-EGFL8 </t>
  </si>
  <si>
    <t xml:space="preserve">AGPAT1 </t>
  </si>
  <si>
    <t xml:space="preserve">C6orf10 </t>
  </si>
  <si>
    <t xml:space="preserve">HLA-DRA </t>
  </si>
  <si>
    <t xml:space="preserve">HLA-DRB1 </t>
  </si>
  <si>
    <t xml:space="preserve">HLA-DQB1 </t>
  </si>
  <si>
    <t xml:space="preserve">TAP2 </t>
  </si>
  <si>
    <t xml:space="preserve">HMGA1 </t>
  </si>
  <si>
    <t xml:space="preserve">CENPW </t>
  </si>
  <si>
    <t xml:space="preserve">JAZF1 </t>
  </si>
  <si>
    <t xml:space="preserve">YKT6 </t>
  </si>
  <si>
    <t xml:space="preserve">PPP1R16A </t>
  </si>
  <si>
    <t xml:space="preserve">COL27A1 </t>
  </si>
  <si>
    <t xml:space="preserve">FRMD8 </t>
  </si>
  <si>
    <t xml:space="preserve">AP000769.1 </t>
  </si>
  <si>
    <t xml:space="preserve">SCYL1 </t>
  </si>
  <si>
    <t xml:space="preserve">LTBP3 </t>
  </si>
  <si>
    <t xml:space="preserve">EHBP1L1 </t>
  </si>
  <si>
    <t xml:space="preserve">PCNXL3 </t>
  </si>
  <si>
    <t xml:space="preserve">ATG16L2 </t>
  </si>
  <si>
    <t xml:space="preserve">ETS1 </t>
  </si>
  <si>
    <t xml:space="preserve">KDM2B </t>
  </si>
  <si>
    <t xml:space="preserve">OGFOD2 </t>
  </si>
  <si>
    <t xml:space="preserve">PITPNM2 </t>
  </si>
  <si>
    <t xml:space="preserve">MPHOSPH9 </t>
  </si>
  <si>
    <t xml:space="preserve">C12orf65 </t>
  </si>
  <si>
    <t xml:space="preserve">CDK2AP1 </t>
  </si>
  <si>
    <t xml:space="preserve">CCDC92 </t>
  </si>
  <si>
    <t xml:space="preserve">ZNF664 </t>
  </si>
  <si>
    <t xml:space="preserve">FAM101A </t>
  </si>
  <si>
    <t xml:space="preserve">LTK </t>
  </si>
  <si>
    <t xml:space="preserve">MAPKBP1 </t>
  </si>
  <si>
    <t xml:space="preserve">PLA2G4B </t>
  </si>
  <si>
    <t xml:space="preserve">JMJD7-PLA2G4B </t>
  </si>
  <si>
    <t xml:space="preserve">RCCD1 </t>
  </si>
  <si>
    <t xml:space="preserve">ATP2A3 </t>
  </si>
  <si>
    <t xml:space="preserve">SREBF1 </t>
  </si>
  <si>
    <t xml:space="preserve">TOM1L2 </t>
  </si>
  <si>
    <t xml:space="preserve">CTIF </t>
  </si>
  <si>
    <t xml:space="preserve">TCF4 </t>
  </si>
  <si>
    <t xml:space="preserve">TM6SF2 </t>
  </si>
  <si>
    <t xml:space="preserve">SUGP1 </t>
  </si>
  <si>
    <t xml:space="preserve">MAU2 </t>
  </si>
  <si>
    <t xml:space="preserve">GATAD2A </t>
  </si>
  <si>
    <t xml:space="preserve">PBX4 </t>
  </si>
  <si>
    <t xml:space="preserve">PEPD </t>
  </si>
  <si>
    <t xml:space="preserve">QPCTL </t>
  </si>
  <si>
    <t xml:space="preserve">FBXO46 </t>
  </si>
  <si>
    <t xml:space="preserve">RSPH6A </t>
  </si>
  <si>
    <t xml:space="preserve">TCEA2 </t>
  </si>
  <si>
    <t xml:space="preserve">UQCR10 </t>
  </si>
  <si>
    <t xml:space="preserve">C22orf42 </t>
  </si>
  <si>
    <t xml:space="preserve">DLEU1 </t>
  </si>
  <si>
    <t>Supplementary Table 18: Genome-wide significant (sentinel) T2D genes shared by gastritis-duodenitis</t>
  </si>
  <si>
    <t>N (GastritisD)</t>
  </si>
  <si>
    <t>P (GastritisD)</t>
  </si>
  <si>
    <t xml:space="preserve">CDKN2C </t>
  </si>
  <si>
    <t xml:space="preserve">NBEAL2 </t>
  </si>
  <si>
    <t xml:space="preserve">SETD2 </t>
  </si>
  <si>
    <t xml:space="preserve">KIF9 </t>
  </si>
  <si>
    <t xml:space="preserve">PTPN23 </t>
  </si>
  <si>
    <t xml:space="preserve">ELP6 </t>
  </si>
  <si>
    <t>ENSG00000168291</t>
  </si>
  <si>
    <t xml:space="preserve">PDHB </t>
  </si>
  <si>
    <t xml:space="preserve">CCHCR1 </t>
  </si>
  <si>
    <t xml:space="preserve">PRRT1 </t>
  </si>
  <si>
    <t xml:space="preserve">AGER </t>
  </si>
  <si>
    <t xml:space="preserve">NOTCH4 </t>
  </si>
  <si>
    <t>ENSG00000160957</t>
  </si>
  <si>
    <t xml:space="preserve">RECQL4 </t>
  </si>
  <si>
    <t xml:space="preserve">ZNF251 </t>
  </si>
  <si>
    <t xml:space="preserve">GPSM1 </t>
  </si>
  <si>
    <t xml:space="preserve">PDHX </t>
  </si>
  <si>
    <t xml:space="preserve">HMGA2 </t>
  </si>
  <si>
    <t xml:space="preserve">RP11-366L20.2 </t>
  </si>
  <si>
    <t xml:space="preserve">FTO </t>
  </si>
  <si>
    <t xml:space="preserve">ZNF236 </t>
  </si>
  <si>
    <t xml:space="preserve">CEBPB </t>
  </si>
  <si>
    <t>Supplementary Table 19: Genome-wide significant (sentinel) T2D genes shared by diverticular diseas</t>
  </si>
  <si>
    <t>ENSG00000158022</t>
  </si>
  <si>
    <t xml:space="preserve">TRIM63 </t>
  </si>
  <si>
    <t xml:space="preserve">BMP8A </t>
  </si>
  <si>
    <t xml:space="preserve">ZFP36L2 </t>
  </si>
  <si>
    <t xml:space="preserve">SPRED2 </t>
  </si>
  <si>
    <t xml:space="preserve">TIMP4 </t>
  </si>
  <si>
    <t xml:space="preserve">UBE2E2 </t>
  </si>
  <si>
    <t xml:space="preserve">AC109583.1 </t>
  </si>
  <si>
    <t>ENSG00000047849</t>
  </si>
  <si>
    <t xml:space="preserve">MAP4 </t>
  </si>
  <si>
    <t xml:space="preserve">MRAS </t>
  </si>
  <si>
    <t xml:space="preserve">SLCO4C1 </t>
  </si>
  <si>
    <t xml:space="preserve">PAM </t>
  </si>
  <si>
    <t xml:space="preserve">GIN1 </t>
  </si>
  <si>
    <t xml:space="preserve">PPIP5K2 </t>
  </si>
  <si>
    <t>ENSG00000204344</t>
  </si>
  <si>
    <t xml:space="preserve">STK19 </t>
  </si>
  <si>
    <t xml:space="preserve">CDC123 </t>
  </si>
  <si>
    <t xml:space="preserve">TCF7L2 </t>
  </si>
  <si>
    <t xml:space="preserve">PLEKHA1 </t>
  </si>
  <si>
    <t xml:space="preserve">SSSCA1 </t>
  </si>
  <si>
    <t xml:space="preserve">SIPA1 </t>
  </si>
  <si>
    <t xml:space="preserve">CTD-2021H9.3 </t>
  </si>
  <si>
    <t xml:space="preserve">TSPAN8 </t>
  </si>
  <si>
    <t xml:space="preserve">SPPL3 </t>
  </si>
  <si>
    <t xml:space="preserve">HNF1A </t>
  </si>
  <si>
    <t xml:space="preserve">C12orf43 </t>
  </si>
  <si>
    <t xml:space="preserve">OASL </t>
  </si>
  <si>
    <t xml:space="preserve">CTRB2 </t>
  </si>
  <si>
    <t xml:space="preserve">BCAR1 </t>
  </si>
  <si>
    <t>ENSG00000131242</t>
  </si>
  <si>
    <t xml:space="preserve">RAB11FIP4 </t>
  </si>
  <si>
    <t>ENSG00000082641</t>
  </si>
  <si>
    <t xml:space="preserve">NFE2L1 </t>
  </si>
  <si>
    <t xml:space="preserve">CBX1 </t>
  </si>
  <si>
    <t xml:space="preserve">INSR </t>
  </si>
  <si>
    <t xml:space="preserve">EYA2 </t>
  </si>
  <si>
    <t>Supplementary Table 20: Genome-wide significant (sentinel) T2D genes shared by irritable bowel syndrome</t>
  </si>
  <si>
    <t>P(T2D)</t>
  </si>
  <si>
    <t xml:space="preserve">SLC12A8 </t>
  </si>
  <si>
    <t xml:space="preserve">LY6G5B </t>
  </si>
  <si>
    <t xml:space="preserve">HLA-DRB5 </t>
  </si>
  <si>
    <t xml:space="preserve">SLC30A8 </t>
  </si>
  <si>
    <t xml:space="preserve">OVOL1 </t>
  </si>
  <si>
    <t>ENSG00000150977</t>
  </si>
  <si>
    <t xml:space="preserve">RILPL2 </t>
  </si>
  <si>
    <t xml:space="preserve">AP3S2 </t>
  </si>
  <si>
    <t xml:space="preserve">C15orf38-AP3S2 </t>
  </si>
  <si>
    <t xml:space="preserve">C15orf38 </t>
  </si>
  <si>
    <t xml:space="preserve">TP53 </t>
  </si>
  <si>
    <t xml:space="preserve">HNF1B </t>
  </si>
  <si>
    <t xml:space="preserve">MTMR3 </t>
  </si>
  <si>
    <t xml:space="preserve">MAFF </t>
  </si>
  <si>
    <t xml:space="preserve">IL17REL </t>
  </si>
  <si>
    <t>Supplementary Table 21: Genome-wide significant (sentinel) T2D genes shared by inflammatory bowel disease</t>
  </si>
  <si>
    <t xml:space="preserve">SSR1 </t>
  </si>
  <si>
    <t xml:space="preserve">GIGYF1 </t>
  </si>
  <si>
    <t xml:space="preserve">INTS8 </t>
  </si>
  <si>
    <t xml:space="preserve">NDUFAF6 </t>
  </si>
  <si>
    <t xml:space="preserve">DNLZ </t>
  </si>
  <si>
    <t xml:space="preserve">CARD9 </t>
  </si>
  <si>
    <t xml:space="preserve">SNAPC4 </t>
  </si>
  <si>
    <t xml:space="preserve">SDCCAG3 </t>
  </si>
  <si>
    <t xml:space="preserve">INPP5E </t>
  </si>
  <si>
    <t xml:space="preserve">RFC5 </t>
  </si>
  <si>
    <t xml:space="preserve">RPS6KA5 </t>
  </si>
  <si>
    <t xml:space="preserve">COMMD4 </t>
  </si>
  <si>
    <t xml:space="preserve">PEAK1 </t>
  </si>
  <si>
    <t xml:space="preserve">ATP6V0A1 </t>
  </si>
  <si>
    <t xml:space="preserve">PLEKHH3 </t>
  </si>
  <si>
    <t xml:space="preserve">BCL2 </t>
  </si>
  <si>
    <t xml:space="preserve">RAD23A </t>
  </si>
  <si>
    <t>Supplementary Table 22: Genome-wide significant (sentinel) PUD genes shared by T2D</t>
  </si>
  <si>
    <t>Supplementary Table 23: Genome-wide significant (sentinel) GERD genes shared by T2D</t>
  </si>
  <si>
    <t xml:space="preserve">RBM6 </t>
  </si>
  <si>
    <t xml:space="preserve">RBM5 </t>
  </si>
  <si>
    <t xml:space="preserve">SEMA3F </t>
  </si>
  <si>
    <t xml:space="preserve">MAML3 </t>
  </si>
  <si>
    <t xml:space="preserve">HIST1H3C </t>
  </si>
  <si>
    <t xml:space="preserve">HIST1H1T </t>
  </si>
  <si>
    <t xml:space="preserve">HLA-C </t>
  </si>
  <si>
    <t xml:space="preserve">HLA-B </t>
  </si>
  <si>
    <t xml:space="preserve">SETBP1 </t>
  </si>
  <si>
    <t>Supplementary Table 24: Genome-wide significant (sentinel) gastritis-duodenitis genes shared by T2D</t>
  </si>
  <si>
    <t xml:space="preserve">RNF5 </t>
  </si>
  <si>
    <t>Supplementary Table 25: Genome-wide significant (sentinel) diverticular disease genes shared by T2D</t>
  </si>
  <si>
    <t xml:space="preserve">SLC35D1 </t>
  </si>
  <si>
    <t xml:space="preserve">BMPR1B </t>
  </si>
  <si>
    <t xml:space="preserve">CWC27 </t>
  </si>
  <si>
    <t xml:space="preserve">ELN </t>
  </si>
  <si>
    <t xml:space="preserve">FAM185A </t>
  </si>
  <si>
    <t xml:space="preserve">FBXL13 </t>
  </si>
  <si>
    <t xml:space="preserve">LRRC17 </t>
  </si>
  <si>
    <t xml:space="preserve">TRPS1 </t>
  </si>
  <si>
    <t xml:space="preserve">LIN7C </t>
  </si>
  <si>
    <t xml:space="preserve">BDNF </t>
  </si>
  <si>
    <t xml:space="preserve">ANO1 </t>
  </si>
  <si>
    <t xml:space="preserve">PHGR1 </t>
  </si>
  <si>
    <t xml:space="preserve">C15orf27 </t>
  </si>
  <si>
    <t xml:space="preserve">SCAPER </t>
  </si>
  <si>
    <t>Supplementary Table 26: Genome-wide significant (sentinel) irritable bowel syndrome genes shared by T2D</t>
  </si>
  <si>
    <t>Supplementary Table 27: Genome-wide significant (sentinel) inflammatory bowel disease genes shared by T2D</t>
  </si>
  <si>
    <t xml:space="preserve">TMCO4 </t>
  </si>
  <si>
    <t xml:space="preserve">HSPA6 </t>
  </si>
  <si>
    <t xml:space="preserve">KIF21B </t>
  </si>
  <si>
    <t xml:space="preserve">TCTA </t>
  </si>
  <si>
    <t xml:space="preserve">NICN1 </t>
  </si>
  <si>
    <t xml:space="preserve">DAG1 </t>
  </si>
  <si>
    <t xml:space="preserve">MST1 </t>
  </si>
  <si>
    <t xml:space="preserve">C6orf47 </t>
  </si>
  <si>
    <t xml:space="preserve">BTNL2 </t>
  </si>
  <si>
    <t xml:space="preserve">ACHE </t>
  </si>
  <si>
    <t xml:space="preserve">DLD </t>
  </si>
  <si>
    <t xml:space="preserve">IRF5 </t>
  </si>
  <si>
    <t xml:space="preserve">TNFRSF6B </t>
  </si>
  <si>
    <t>CHR: chromosome, N: sample size, P: P-value, FCP: Fisher's Combined P-value, T2D: type 2 diabetes, IBD: inflammatory bowel disease</t>
  </si>
  <si>
    <t>Supplementary Table 28: Genes reaching genome-wide significance in the FCP analysis for T2D and PUD</t>
  </si>
  <si>
    <t>ENSG00000273088</t>
  </si>
  <si>
    <t xml:space="preserve">RP11-201K10.3 </t>
  </si>
  <si>
    <t>ENSG00000204390</t>
  </si>
  <si>
    <t xml:space="preserve">HSPA1L </t>
  </si>
  <si>
    <t>ENSG00000182752</t>
  </si>
  <si>
    <t xml:space="preserve">PAPPA </t>
  </si>
  <si>
    <t>ENSG00000205213</t>
  </si>
  <si>
    <t xml:space="preserve">LGR4 </t>
  </si>
  <si>
    <t>ENSG00000108306</t>
  </si>
  <si>
    <t xml:space="preserve">FBXL20 </t>
  </si>
  <si>
    <t>ENSG00000125686</t>
  </si>
  <si>
    <t xml:space="preserve">MED1 </t>
  </si>
  <si>
    <t>ENSG00000159199</t>
  </si>
  <si>
    <t xml:space="preserve">ATP5G1 </t>
  </si>
  <si>
    <t>ENSG00000167258</t>
  </si>
  <si>
    <t xml:space="preserve">CDK12 </t>
  </si>
  <si>
    <t>ENSG00000159307</t>
  </si>
  <si>
    <t xml:space="preserve">SCUBE1 </t>
  </si>
  <si>
    <t>CHR: chromosome, N: sample size, P: P-value, FCP: Fisher's Combined P-value, T2D: type 2 diabetes, PUD: peptic ulcer disease</t>
  </si>
  <si>
    <t>Supplementary Table 29: Genes reaching genome-wide significance in the FCP analysis for T2D and GERD</t>
  </si>
  <si>
    <t>ENSG00000121753</t>
  </si>
  <si>
    <t xml:space="preserve">BAI2 </t>
  </si>
  <si>
    <t>ENSG00000163793</t>
  </si>
  <si>
    <t xml:space="preserve">DNAJC5G </t>
  </si>
  <si>
    <t>ENSG00000138100</t>
  </si>
  <si>
    <t xml:space="preserve">TRIM54 </t>
  </si>
  <si>
    <t>ENSG00000221843</t>
  </si>
  <si>
    <t xml:space="preserve">C2orf16 </t>
  </si>
  <si>
    <t>ENSG00000163798</t>
  </si>
  <si>
    <t xml:space="preserve">SLC4A1AP </t>
  </si>
  <si>
    <t>ENSG00000164068</t>
  </si>
  <si>
    <t xml:space="preserve">RNF123 </t>
  </si>
  <si>
    <t>ENSG00000176095</t>
  </si>
  <si>
    <t xml:space="preserve">IP6K1 </t>
  </si>
  <si>
    <t>ENSG00000187492</t>
  </si>
  <si>
    <t xml:space="preserve">CDHR4 </t>
  </si>
  <si>
    <t>ENSG00000182179</t>
  </si>
  <si>
    <t xml:space="preserve">UBA7 </t>
  </si>
  <si>
    <t>ENSG00000183763</t>
  </si>
  <si>
    <t xml:space="preserve">TRAIP </t>
  </si>
  <si>
    <t>ENSG00000164078</t>
  </si>
  <si>
    <t xml:space="preserve">MST1R </t>
  </si>
  <si>
    <t>ENSG00000168297</t>
  </si>
  <si>
    <t xml:space="preserve">PXK </t>
  </si>
  <si>
    <t>ENSG00000185008</t>
  </si>
  <si>
    <t xml:space="preserve">ROBO2 </t>
  </si>
  <si>
    <t>ENSG00000072858</t>
  </si>
  <si>
    <t xml:space="preserve">SIDT1 </t>
  </si>
  <si>
    <t>ENSG00000164038</t>
  </si>
  <si>
    <t xml:space="preserve">SLC9B2 </t>
  </si>
  <si>
    <t>ENSG00000138778</t>
  </si>
  <si>
    <t xml:space="preserve">CENPE </t>
  </si>
  <si>
    <t>ENSG00000145431</t>
  </si>
  <si>
    <t xml:space="preserve">PDGFC </t>
  </si>
  <si>
    <t>ENSG00000066230</t>
  </si>
  <si>
    <t xml:space="preserve">SLC9A3 </t>
  </si>
  <si>
    <t>ENSG00000171368</t>
  </si>
  <si>
    <t xml:space="preserve">TPPP </t>
  </si>
  <si>
    <t>ENSG00000164588</t>
  </si>
  <si>
    <t xml:space="preserve">HCN1 </t>
  </si>
  <si>
    <t>ENSG00000134363</t>
  </si>
  <si>
    <t xml:space="preserve">FST </t>
  </si>
  <si>
    <t>ENSG00000083312</t>
  </si>
  <si>
    <t xml:space="preserve">TNPO1 </t>
  </si>
  <si>
    <t>ENSG00000157107</t>
  </si>
  <si>
    <t xml:space="preserve">FCHO2 </t>
  </si>
  <si>
    <t>ENSG00000181751</t>
  </si>
  <si>
    <t xml:space="preserve">C5orf30 </t>
  </si>
  <si>
    <t>ENSG00000124693</t>
  </si>
  <si>
    <t xml:space="preserve">HIST1H3B </t>
  </si>
  <si>
    <t>ENSG00000137259</t>
  </si>
  <si>
    <t xml:space="preserve">HIST1H2AB </t>
  </si>
  <si>
    <t>ENSG00000010704</t>
  </si>
  <si>
    <t xml:space="preserve">HFE </t>
  </si>
  <si>
    <t>ENSG00000197061</t>
  </si>
  <si>
    <t xml:space="preserve">HIST1H4C </t>
  </si>
  <si>
    <t>ENSG00000180596</t>
  </si>
  <si>
    <t xml:space="preserve">HIST1H2BC </t>
  </si>
  <si>
    <t>ENSG00000180573</t>
  </si>
  <si>
    <t xml:space="preserve">HIST1H2AC </t>
  </si>
  <si>
    <t>ENSG00000196260</t>
  </si>
  <si>
    <t xml:space="preserve">SFTA2 </t>
  </si>
  <si>
    <t>ENSG00000168631</t>
  </si>
  <si>
    <t xml:space="preserve">DPCR1 </t>
  </si>
  <si>
    <t>ENSG00000261272</t>
  </si>
  <si>
    <t xml:space="preserve">MUC22 </t>
  </si>
  <si>
    <t>ENSG00000204472</t>
  </si>
  <si>
    <t xml:space="preserve">AIF1 </t>
  </si>
  <si>
    <t>ENSG00000213654</t>
  </si>
  <si>
    <t xml:space="preserve">GPSM3 </t>
  </si>
  <si>
    <t>ENSG00000196821</t>
  </si>
  <si>
    <t xml:space="preserve">C6orf106 </t>
  </si>
  <si>
    <t>ENSG00000124562</t>
  </si>
  <si>
    <t xml:space="preserve">SNRPC </t>
  </si>
  <si>
    <t>ENSG00000065060</t>
  </si>
  <si>
    <t xml:space="preserve">UHRF1BP1 </t>
  </si>
  <si>
    <t>ENSG00000010818</t>
  </si>
  <si>
    <t xml:space="preserve">HIVEP2 </t>
  </si>
  <si>
    <t>ENSG00000086300</t>
  </si>
  <si>
    <t xml:space="preserve">SNX10 </t>
  </si>
  <si>
    <t>ENSG00000167702</t>
  </si>
  <si>
    <t xml:space="preserve">KIFC2 </t>
  </si>
  <si>
    <t>ENSG00000160973</t>
  </si>
  <si>
    <t xml:space="preserve">FOXH1 </t>
  </si>
  <si>
    <t>ENSG00000160959</t>
  </si>
  <si>
    <t xml:space="preserve">LRRC14 </t>
  </si>
  <si>
    <t>ENSG00000254402</t>
  </si>
  <si>
    <t xml:space="preserve">LRRC24 </t>
  </si>
  <si>
    <t>ENSG00000197786</t>
  </si>
  <si>
    <t xml:space="preserve">OR5B17 </t>
  </si>
  <si>
    <t>ENSG00000172769</t>
  </si>
  <si>
    <t xml:space="preserve">OR5B3 </t>
  </si>
  <si>
    <t>ENSG00000137731</t>
  </si>
  <si>
    <t xml:space="preserve">FXYD2 </t>
  </si>
  <si>
    <t>ENSG00000184574</t>
  </si>
  <si>
    <t xml:space="preserve">LPAR5 </t>
  </si>
  <si>
    <t>ENSG00000273049</t>
  </si>
  <si>
    <t xml:space="preserve">RP11-834C11.12 </t>
  </si>
  <si>
    <t>ENSG00000197757</t>
  </si>
  <si>
    <t xml:space="preserve">HOXC6 </t>
  </si>
  <si>
    <t>ENSG00000198353</t>
  </si>
  <si>
    <t xml:space="preserve">HOXC4 </t>
  </si>
  <si>
    <t>ENSG00000172789</t>
  </si>
  <si>
    <t xml:space="preserve">HOXC5 </t>
  </si>
  <si>
    <t>ENSG00000111252</t>
  </si>
  <si>
    <t xml:space="preserve">SH2B3 </t>
  </si>
  <si>
    <t>ENSG00000204842</t>
  </si>
  <si>
    <t xml:space="preserve">ATXN2 </t>
  </si>
  <si>
    <t>ENSG00000157782</t>
  </si>
  <si>
    <t xml:space="preserve">CABP1 </t>
  </si>
  <si>
    <t>ENSG00000183955</t>
  </si>
  <si>
    <t xml:space="preserve">SETD8 </t>
  </si>
  <si>
    <t>ENSG00000197653</t>
  </si>
  <si>
    <t xml:space="preserve">DNAH10 </t>
  </si>
  <si>
    <t>ENSG00000268632</t>
  </si>
  <si>
    <t xml:space="preserve">AC073657.1 </t>
  </si>
  <si>
    <t>ENSG00000140262</t>
  </si>
  <si>
    <t xml:space="preserve">TCF12 </t>
  </si>
  <si>
    <t>ENSG00000184056</t>
  </si>
  <si>
    <t xml:space="preserve">VPS33B </t>
  </si>
  <si>
    <t>ENSG00000103479</t>
  </si>
  <si>
    <t xml:space="preserve">RBL2 </t>
  </si>
  <si>
    <t>ENSG00000166971</t>
  </si>
  <si>
    <t xml:space="preserve">AKTIP </t>
  </si>
  <si>
    <t>ENSG00000108591</t>
  </si>
  <si>
    <t xml:space="preserve">DRG2 </t>
  </si>
  <si>
    <t>ENSG00000091536</t>
  </si>
  <si>
    <t xml:space="preserve">MYO15A </t>
  </si>
  <si>
    <t>ENSG00000159202</t>
  </si>
  <si>
    <t xml:space="preserve">UBE2Z </t>
  </si>
  <si>
    <t>ENSG00000159210</t>
  </si>
  <si>
    <t xml:space="preserve">SNF8 </t>
  </si>
  <si>
    <t>ENSG00000159224</t>
  </si>
  <si>
    <t xml:space="preserve">GIP </t>
  </si>
  <si>
    <t>ENSG00000159217</t>
  </si>
  <si>
    <t xml:space="preserve">IGF2BP1 </t>
  </si>
  <si>
    <t>ENSG00000006282</t>
  </si>
  <si>
    <t xml:space="preserve">SPATA20 </t>
  </si>
  <si>
    <t>ENSG00000176490</t>
  </si>
  <si>
    <t xml:space="preserve">DIRAS1 </t>
  </si>
  <si>
    <t>ENSG00000130208</t>
  </si>
  <si>
    <t xml:space="preserve">APOC1 </t>
  </si>
  <si>
    <t>ENSG00000185800</t>
  </si>
  <si>
    <t xml:space="preserve">DMWD </t>
  </si>
  <si>
    <t>ENSG00000125755</t>
  </si>
  <si>
    <t xml:space="preserve">SYMPK </t>
  </si>
  <si>
    <t>ENSG00000170608</t>
  </si>
  <si>
    <t xml:space="preserve">FOXA3 </t>
  </si>
  <si>
    <t>ENSG00000258366</t>
  </si>
  <si>
    <t xml:space="preserve">RTEL1 </t>
  </si>
  <si>
    <t>ENSG00000026036</t>
  </si>
  <si>
    <t xml:space="preserve">RTEL1-TNFRSF6B </t>
  </si>
  <si>
    <t>ENSG00000197114</t>
  </si>
  <si>
    <t xml:space="preserve">ZGPAT </t>
  </si>
  <si>
    <t>ENSG00000273154</t>
  </si>
  <si>
    <t xml:space="preserve">RP4-583P15.15 </t>
  </si>
  <si>
    <t>ENSG00000273047</t>
  </si>
  <si>
    <t xml:space="preserve">RP4-583P15.14 </t>
  </si>
  <si>
    <t>ENSG00000100325</t>
  </si>
  <si>
    <t xml:space="preserve">ASCC2 </t>
  </si>
  <si>
    <t>CHR: chromosome, N: sample size, P: P-value, FCP: Fisher's Combined P-value, T2D: type 2 diabetes, GERD: gastroesophageal reflux disease</t>
  </si>
  <si>
    <t>Supplementary Table 30: Genes reaching genome-wide significance in the FCP analysis for T2D and gastritis-duodenitis</t>
  </si>
  <si>
    <t>ENSG00000054118</t>
  </si>
  <si>
    <t xml:space="preserve">THRAP3 </t>
  </si>
  <si>
    <t>ENSG00000214193</t>
  </si>
  <si>
    <t xml:space="preserve">SH3D21 </t>
  </si>
  <si>
    <t>ENSG00000116883</t>
  </si>
  <si>
    <t xml:space="preserve">RP11-268J15.5 </t>
  </si>
  <si>
    <t>ENSG00000196182</t>
  </si>
  <si>
    <t xml:space="preserve">STK40 </t>
  </si>
  <si>
    <t>ENSG00000118473</t>
  </si>
  <si>
    <t xml:space="preserve">SGIP1 </t>
  </si>
  <si>
    <t>ENSG00000086619</t>
  </si>
  <si>
    <t xml:space="preserve">ERO1LB </t>
  </si>
  <si>
    <t>ENSG00000196950</t>
  </si>
  <si>
    <t xml:space="preserve">SLC39A10 </t>
  </si>
  <si>
    <t>ENSG00000204410</t>
  </si>
  <si>
    <t xml:space="preserve">MSH5 </t>
  </si>
  <si>
    <t>ENSG00000255152</t>
  </si>
  <si>
    <t xml:space="preserve">MSH5-SAPCD1 </t>
  </si>
  <si>
    <t>ENSG00000112787</t>
  </si>
  <si>
    <t xml:space="preserve">FBRSL1 </t>
  </si>
  <si>
    <t>ENSG00000125746</t>
  </si>
  <si>
    <t xml:space="preserve">EML2 </t>
  </si>
  <si>
    <t xml:space="preserve">CHR: chromosome, N: sample size, P: P-value, FCP: Fisher's Combined P-value, T2D: type 2 diabetes </t>
  </si>
  <si>
    <t>Supplementary Table 31: Genes reaching genome-wide significance in the FCP analysis for T2D and diverticular disease</t>
  </si>
  <si>
    <t>ENSG00000198160</t>
  </si>
  <si>
    <t xml:space="preserve">MIER1 </t>
  </si>
  <si>
    <t>ENSG00000233438</t>
  </si>
  <si>
    <t xml:space="preserve">AC109829.1 </t>
  </si>
  <si>
    <t>ENSG00000243943</t>
  </si>
  <si>
    <t xml:space="preserve">ZNF512 </t>
  </si>
  <si>
    <t>ENSG00000144426</t>
  </si>
  <si>
    <t xml:space="preserve">NBEAL1 </t>
  </si>
  <si>
    <t>ENSG00000144857</t>
  </si>
  <si>
    <t xml:space="preserve">BOC </t>
  </si>
  <si>
    <t>ENSG00000204540</t>
  </si>
  <si>
    <t xml:space="preserve">PSORS1C1 </t>
  </si>
  <si>
    <t>ENSG00000204389</t>
  </si>
  <si>
    <t xml:space="preserve">HSPA1A </t>
  </si>
  <si>
    <t>ENSG00000166278</t>
  </si>
  <si>
    <t xml:space="preserve">C2 </t>
  </si>
  <si>
    <t xml:space="preserve">CYP21A2 </t>
  </si>
  <si>
    <t>ENSG00000160991</t>
  </si>
  <si>
    <t xml:space="preserve">ORAI2 </t>
  </si>
  <si>
    <t>ENSG00000160993</t>
  </si>
  <si>
    <t xml:space="preserve">ALKBH4 </t>
  </si>
  <si>
    <t>ENSG00000161036</t>
  </si>
  <si>
    <t xml:space="preserve">LRWD1 </t>
  </si>
  <si>
    <t>ENSG00000005075</t>
  </si>
  <si>
    <t xml:space="preserve">POLR2J </t>
  </si>
  <si>
    <t>ENSG00000105819</t>
  </si>
  <si>
    <t xml:space="preserve">PMPCB </t>
  </si>
  <si>
    <t>ENSG00000105821</t>
  </si>
  <si>
    <t xml:space="preserve">DNAJC2 </t>
  </si>
  <si>
    <t>ENSG00000170615</t>
  </si>
  <si>
    <t xml:space="preserve">SLC26A5 </t>
  </si>
  <si>
    <t>ENSG00000148120</t>
  </si>
  <si>
    <t xml:space="preserve">C9orf3 </t>
  </si>
  <si>
    <t>ENSG00000138152</t>
  </si>
  <si>
    <t xml:space="preserve">BTBD16 </t>
  </si>
  <si>
    <t>ENSG00000167244</t>
  </si>
  <si>
    <t xml:space="preserve">IGF2 </t>
  </si>
  <si>
    <t>ENSG00000006071</t>
  </si>
  <si>
    <t xml:space="preserve">ABCC8 </t>
  </si>
  <si>
    <t>ENSG00000172935</t>
  </si>
  <si>
    <t xml:space="preserve">MRGPRF </t>
  </si>
  <si>
    <t>ENSG00000089041</t>
  </si>
  <si>
    <t xml:space="preserve">P2RX7 </t>
  </si>
  <si>
    <t>ENSG00000166949</t>
  </si>
  <si>
    <t xml:space="preserve">SMAD3 </t>
  </si>
  <si>
    <t>ENSG00000117906</t>
  </si>
  <si>
    <t xml:space="preserve">RCN2 </t>
  </si>
  <si>
    <t>ENSG00000198373</t>
  </si>
  <si>
    <t xml:space="preserve">WWP2 </t>
  </si>
  <si>
    <t>ENSG00000153774</t>
  </si>
  <si>
    <t xml:space="preserve">CFDP1 </t>
  </si>
  <si>
    <t>ENSG00000166822</t>
  </si>
  <si>
    <t xml:space="preserve">TMEM170A </t>
  </si>
  <si>
    <t>ENSG00000153815</t>
  </si>
  <si>
    <t xml:space="preserve">CMIP </t>
  </si>
  <si>
    <t>ENSG00000181222</t>
  </si>
  <si>
    <t xml:space="preserve">POLR2A </t>
  </si>
  <si>
    <t>ENSG00000239697</t>
  </si>
  <si>
    <t xml:space="preserve">TNFSF12 </t>
  </si>
  <si>
    <t>ENSG00000248871</t>
  </si>
  <si>
    <t xml:space="preserve">TNFSF12-TNFSF13 </t>
  </si>
  <si>
    <t>ENSG00000161956</t>
  </si>
  <si>
    <t xml:space="preserve">SENP3 </t>
  </si>
  <si>
    <t>ENSG00000141034</t>
  </si>
  <si>
    <t xml:space="preserve">GID4 </t>
  </si>
  <si>
    <t>ENSG00000196712</t>
  </si>
  <si>
    <t xml:space="preserve">NF1 </t>
  </si>
  <si>
    <t>ENSG00000185862</t>
  </si>
  <si>
    <t xml:space="preserve">EVI2B </t>
  </si>
  <si>
    <t>ENSG00000265118</t>
  </si>
  <si>
    <t xml:space="preserve">CTD-2370N5.3 </t>
  </si>
  <si>
    <t>ENSG00000126860</t>
  </si>
  <si>
    <t xml:space="preserve">EVI2A </t>
  </si>
  <si>
    <t>ENSG00000131096</t>
  </si>
  <si>
    <t xml:space="preserve">PYY </t>
  </si>
  <si>
    <t>ENSG00000108840</t>
  </si>
  <si>
    <t xml:space="preserve">HDAC5 </t>
  </si>
  <si>
    <t>ENSG00000259207</t>
  </si>
  <si>
    <t xml:space="preserve">ITGB3 </t>
  </si>
  <si>
    <t>ENSG00000259753</t>
  </si>
  <si>
    <t>ENSG00000002919</t>
  </si>
  <si>
    <t xml:space="preserve">SNX11 </t>
  </si>
  <si>
    <t>ENSG00000141293</t>
  </si>
  <si>
    <t xml:space="preserve">SKAP1 </t>
  </si>
  <si>
    <t>ENSG00000120075</t>
  </si>
  <si>
    <t xml:space="preserve">HOXB5 </t>
  </si>
  <si>
    <t>ENSG00000101246</t>
  </si>
  <si>
    <t xml:space="preserve">ARFRP1 </t>
  </si>
  <si>
    <t>ENSG00000125520</t>
  </si>
  <si>
    <t xml:space="preserve">SLC2A4RG </t>
  </si>
  <si>
    <t>CHR: chromosome, N: sample size, P: P-value, FCP: Fisher's Combined P-value, T2D: type 2 diabetes</t>
  </si>
  <si>
    <t>Supplementary Table 32: Genes reaching genome-wide significance in the FCP analysis for T2Dbmiadj and irritable bowel syndrome</t>
  </si>
  <si>
    <t>ENSG00000204435</t>
  </si>
  <si>
    <t xml:space="preserve">CSNK2B </t>
  </si>
  <si>
    <t>ENSG00000204351</t>
  </si>
  <si>
    <t xml:space="preserve">SKIV2L </t>
  </si>
  <si>
    <t>ENSG00000187954</t>
  </si>
  <si>
    <t xml:space="preserve">CYHR1 </t>
  </si>
  <si>
    <t>ENSG00000172977</t>
  </si>
  <si>
    <t xml:space="preserve">KAT5 </t>
  </si>
  <si>
    <t>ENSG00000150967</t>
  </si>
  <si>
    <t xml:space="preserve">ABCB9 </t>
  </si>
  <si>
    <t>ENSG00000129244</t>
  </si>
  <si>
    <t xml:space="preserve">ATP1B2 </t>
  </si>
  <si>
    <t>ENSG00000178852</t>
  </si>
  <si>
    <t xml:space="preserve">EFCAB13 </t>
  </si>
  <si>
    <t>ENSG00000184381</t>
  </si>
  <si>
    <t xml:space="preserve">PLA2G6 </t>
  </si>
  <si>
    <t>CHR: chromosome, N: sample size, P: P-value, FCP: Fisher's Combined P-value, T2D: type 2 diabetes, IBS: irritable bowel syndrome</t>
  </si>
  <si>
    <t>Supplementary Table 33: Genes reaching genome-wide significance in the FCP analysis for T2D and inflammatory bowel disease</t>
  </si>
  <si>
    <t>ENSG00000143630</t>
  </si>
  <si>
    <t xml:space="preserve">HCN3 </t>
  </si>
  <si>
    <t>ENSG00000077585</t>
  </si>
  <si>
    <t xml:space="preserve">GPR137B </t>
  </si>
  <si>
    <t>ENSG00000213719</t>
  </si>
  <si>
    <t xml:space="preserve">CLIC1 </t>
  </si>
  <si>
    <t>ENSG00000241106</t>
  </si>
  <si>
    <t xml:space="preserve">HLA-DOB </t>
  </si>
  <si>
    <t>ENSG00000204267</t>
  </si>
  <si>
    <t>ENSG00000124664</t>
  </si>
  <si>
    <t xml:space="preserve">SPDEF </t>
  </si>
  <si>
    <t>ENSG00000174945</t>
  </si>
  <si>
    <t xml:space="preserve">AMZ1 </t>
  </si>
  <si>
    <t>ENSG00000172354</t>
  </si>
  <si>
    <t xml:space="preserve">GNB2 </t>
  </si>
  <si>
    <t>ENSG00000130427</t>
  </si>
  <si>
    <t xml:space="preserve">EPO </t>
  </si>
  <si>
    <t>ENSG00000146828</t>
  </si>
  <si>
    <t xml:space="preserve">SLC12A9 </t>
  </si>
  <si>
    <t>ENSG00000087077</t>
  </si>
  <si>
    <t xml:space="preserve">TRIP6 </t>
  </si>
  <si>
    <t>ENSG00000091136</t>
  </si>
  <si>
    <t xml:space="preserve">LAMB1 </t>
  </si>
  <si>
    <t>ENSG00000165688</t>
  </si>
  <si>
    <t xml:space="preserve">PMPCA </t>
  </si>
  <si>
    <t>ENSG00000148396</t>
  </si>
  <si>
    <t xml:space="preserve">SEC16A </t>
  </si>
  <si>
    <t>ENSG00000196366</t>
  </si>
  <si>
    <t xml:space="preserve">C9orf163 </t>
  </si>
  <si>
    <t>ENSG00000109881</t>
  </si>
  <si>
    <t xml:space="preserve">CCDC34 </t>
  </si>
  <si>
    <t>ENSG00000158636</t>
  </si>
  <si>
    <t xml:space="preserve">C11orf30 </t>
  </si>
  <si>
    <t>ENSG00000108465</t>
  </si>
  <si>
    <t xml:space="preserve">CDK5RAP3 </t>
  </si>
  <si>
    <t xml:space="preserve">KDM4B </t>
  </si>
  <si>
    <t>ENSG00000180739</t>
  </si>
  <si>
    <t xml:space="preserve">S1PR5 </t>
  </si>
  <si>
    <t>ENSG00000197457</t>
  </si>
  <si>
    <t xml:space="preserve">STMN3 </t>
  </si>
  <si>
    <t>ENSG00000203896</t>
  </si>
  <si>
    <t xml:space="preserve">LIME1 </t>
  </si>
  <si>
    <t>ENSG00000128342</t>
  </si>
  <si>
    <t xml:space="preserve">LIF </t>
  </si>
  <si>
    <t>Supplementary Table 34: Genes reaching genome-wide significance in the FCP analysis shared across T2D, gastritis-duodenitis and peptic ulcer disease</t>
  </si>
  <si>
    <t>P (Gastritis-duodenitis)</t>
  </si>
  <si>
    <t>FCP-T2D_Gastritis-duodenitis</t>
  </si>
  <si>
    <t>FCP-T2D_PUD</t>
  </si>
  <si>
    <t xml:space="preserve"> </t>
  </si>
  <si>
    <t>Supplementary Table 35: Genes reaching genome-wide significance in the FCP analysis shared across T2D, gastroesophageal reflux disease and peptic ulcer disease</t>
  </si>
  <si>
    <t>FCP-T2D_GERD</t>
  </si>
  <si>
    <t>CHR: chromosome, N: sample size, P: P-value, FCP: Fisher's Combined P-value, T2D: type 2 diabetes, GERD: gastroesophageal reflux disease, PUD: peptic ulcer disease</t>
  </si>
  <si>
    <t>Supplementary Table 36: Genes reaching genome-wide significance in the FCP analysis shared across T2D, diverticular disease and peptic ulcer disease</t>
  </si>
  <si>
    <t>FCP-T2D_Diverticular disease</t>
  </si>
  <si>
    <t>Supplementary Table 37: Genes reaching genome-wide significance in the FCP analysis shared across T2D, GERD, diverticular disease and peptic ulcer disease</t>
  </si>
  <si>
    <t>Supplementary Table 38: Genes reaching genome-wide significance in the FCP analysis shared across T2D, GERD, diverticular disease, IBD, IBS, and gastritis-duodenitis</t>
  </si>
  <si>
    <t xml:space="preserve">P (T2D)    </t>
  </si>
  <si>
    <t>P (GD)</t>
  </si>
  <si>
    <t>P (Diverticular disease</t>
  </si>
  <si>
    <t>CHR: chromosome, N: sample size, P: P-value, FCP: Fisher's Combined P-value, T2D: type 2 diabetes, IBD: inflammatory bowel disease, IBS: irritable bowel syndrome, GD: gastritis-duodenitis, GERD: gastroesophageal reflux disease</t>
  </si>
  <si>
    <t>Supplementary Table 39: Genes reaching genome-wide significance in the FCP analysis shared across T2D, GERD, diverticular disease, IBD, and IBS</t>
  </si>
  <si>
    <t>CHR: chromosome, N: sample size, P: P-value, FCP: Fisher's Combined P-value, T2D: type 2 diabetes, IBD: inflammatory bowel disease, IBS: irritable bowel syndrome, GERD: gastroesophageal reflux disease</t>
  </si>
  <si>
    <t>GO.ID</t>
  </si>
  <si>
    <t>Description</t>
  </si>
  <si>
    <t>p.Val</t>
  </si>
  <si>
    <t>FDR</t>
  </si>
  <si>
    <t>Phenotype</t>
  </si>
  <si>
    <t>Genes</t>
  </si>
  <si>
    <t>GO:0042611</t>
  </si>
  <si>
    <t>MHC protein complex</t>
  </si>
  <si>
    <t>ENSG00000196126,ENSG00000179344,ENSG00000204287,ENSG00000234745,ENSG00000204525,ENSG00000196735,ENSG00000250264,ENSG00000198502,ENSG00000241106</t>
  </si>
  <si>
    <t>KEGG:05166</t>
  </si>
  <si>
    <t>Human T-cell leukemia virus 1 infection</t>
  </si>
  <si>
    <t>ENSG00000196126,ENSG00000173175,ENSG00000179344,ENSG00000204287,ENSG00000213676,ENSG00000234745,ENSG00000204525,ENSG00000134954,ENSG00000226979,ENSG00000198502,ENSG00000241106,ENSG00000138814,ENSG00000124762,ENSG00000166949,ENSG00000002822,ENSG00000105329,ENSG00000167286,ENSG00000140577,ENSG00000175592,ENSG00000138031,ENSG00000105647,ENSG00000183765,ENSG00000170345,ENSG00000151475,ENSG00000092969,ENSG00000131196</t>
  </si>
  <si>
    <t>GO:0042613</t>
  </si>
  <si>
    <t>MHC class II protein complex</t>
  </si>
  <si>
    <t>ENSG00000196126,ENSG00000179344,ENSG00000204287,ENSG00000196735,ENSG00000250264,ENSG00000198502,ENSG00000241106</t>
  </si>
  <si>
    <t>KEGG:04658</t>
  </si>
  <si>
    <t>Th1 and Th2 cell differentiation</t>
  </si>
  <si>
    <t>ENSG00000196126,ENSG00000134250,ENSG00000179344,ENSG00000204287,ENSG00000196782,ENSG00000198502,ENSG00000241106,ENSG00000184384,ENSG00000138814,ENSG00000167286,ENSG00000178573,ENSG00000020633,ENSG00000170345,ENSG00000131196</t>
  </si>
  <si>
    <t>GO:0030135</t>
  </si>
  <si>
    <t>coated vesicle</t>
  </si>
  <si>
    <t>ENSG00000196126,ENSG00000204287,ENSG00000142186,ENSG00000234745,ENSG00000204525,ENSG00000196735,ENSG00000072310,ENSG00000157107,ENSG00000213760,ENSG00000171700,ENSG00000184056,ENSG00000198502,ENSG00000118473,ENSG00000124507,ENSG00000198324,ENSG00000168878,ENSG00000118640,ENSG00000180340,ENSG00000220205,ENSG00000249915,ENSG00000136240,ENSG00000167286,ENSG00000075826,ENSG00000133961,ENSG00000101160,ENSG00000161203,ENSG00000166747,ENSG00000169223,ENSG00000158623</t>
  </si>
  <si>
    <t>KEGG:05321</t>
  </si>
  <si>
    <t>Inflammatory bowel disease</t>
  </si>
  <si>
    <t>ENSG00000196126,ENSG00000179344,ENSG00000204287,ENSG00000198502,ENSG00000241106,ENSG00000166949,ENSG00000105329,ENSG00000178573,ENSG00000069667,ENSG00000092969,ENSG00000131196</t>
  </si>
  <si>
    <t>GO:0002483</t>
  </si>
  <si>
    <t>antigen processing and presentation of endogenous peptide antigen</t>
  </si>
  <si>
    <t>ENSG00000196126,ENSG00000204287,ENSG00000234745,ENSG00000204525,ENSG00000010704,ENSG00000250264,ENSG00000150967</t>
  </si>
  <si>
    <t>GO:0060348</t>
  </si>
  <si>
    <t>bone development</t>
  </si>
  <si>
    <t>ENSG00000134250,ENSG00000178882,ENSG00000168056,ENSG00000138002,ENSG00000087460,ENSG00000196739,ENSG00000111252,ENSG00000145431,ENSG00000086300,ENSG00000164038,ENSG00000184056,ENSG00000169231,ENSG00000109670,ENSG00000179295,ENSG00000182704,ENSG00000067560,ENSG00000017427,ENSG00000105329,ENSG00000114861,ENSG00000111199,ENSG00000179029,ENSG00000174705,ENSG00000115221,ENSG00000116678,ENSG00000106809</t>
  </si>
  <si>
    <t>KEGG:05416</t>
  </si>
  <si>
    <t>Viral myocarditis</t>
  </si>
  <si>
    <t>ENSG00000196126,ENSG00000179344,ENSG00000204287,ENSG00000234745,ENSG00000204525,ENSG00000198502,ENSG00000241106,ENSG00000154639,ENSG00000173402,ENSG00000184009</t>
  </si>
  <si>
    <t>KEGG:05224</t>
  </si>
  <si>
    <t>Breast cancer</t>
  </si>
  <si>
    <t>ENSG00000134250,ENSG00000091831,ENSG00000124762,ENSG00000084676,ENSG00000111241,ENSG00000180340,ENSG00000103126,ENSG00000017427,ENSG00000165879,ENSG00000075290,ENSG00000070193,ENSG00000061492,ENSG00000105647,ENSG00000170345,ENSG00000124151,ENSG00000140443,ENSG00000158955</t>
  </si>
  <si>
    <t>GO:0030662</t>
  </si>
  <si>
    <t>coated vesicle membrane</t>
  </si>
  <si>
    <t>ENSG00000196126,ENSG00000204287,ENSG00000142186,ENSG00000234745,ENSG00000204525,ENSG00000196735,ENSG00000072310,ENSG00000213760,ENSG00000198502,ENSG00000118473,ENSG00000118640,ENSG00000180340,ENSG00000220205,ENSG00000249915,ENSG00000136240,ENSG00000167286,ENSG00000075826,ENSG00000161203,ENSG00000166747,ENSG00000158623</t>
  </si>
  <si>
    <t>KEGG:04940</t>
  </si>
  <si>
    <t>Type I diabetes mellitus</t>
  </si>
  <si>
    <t>ENSG00000196126,ENSG00000179344,ENSG00000204287,ENSG00000234745,ENSG00000204525,ENSG00000226979,ENSG00000198502,ENSG00000241106</t>
  </si>
  <si>
    <t>HP:0000494</t>
  </si>
  <si>
    <t>Downslanted palpebral fissures</t>
  </si>
  <si>
    <t>ENSG00000134250,ENSG00000152217,ENSG00000138002,ENSG00000183763,ENSG00000164588,ENSG00000138778,ENSG00000160957,ENSG00000171735,ENSG00000171634,ENSG00000178149,ENSG00000138814,ENSG00000158321,ENSG00000118058,ENSG00000108061,ENSG00000165533,ENSG00000214413,ENSG00000179295,ENSG00000180340,ENSG00000117682,ENSG00000140386,ENSG00000196712,ENSG00000172638,ENSG00000070193,ENSG00000166037,ENSG00000114861,ENSG00000119866,ENSG00000054282,ENSG00000008441,ENSG00000008196,ENSG00000189079,ENSG00000160299,ENSG00000178573,ENSG00000100354,ENSG00000174705,ENSG00000184374,ENSG00000143603,ENSG00000130449,ENSG00000083444,ENSG00000184009,ENSG00000175894,ENSG00000133884,ENSG00000172500,ENSG00000048740,ENSG00000171763,ENSG00000092969</t>
  </si>
  <si>
    <t>GO:1904949</t>
  </si>
  <si>
    <t>ATPase complex</t>
  </si>
  <si>
    <t>ENSG00000254870,ENSG00000167491,ENSG00000213760,ENSG00000159199,ENSG00000171634,ENSG00000111642,ENSG00000197879,ENSG00000112624,ENSG00000167283,ENSG00000170004,ENSG00000187778,ENSG00000119866,ENSG00000189079,ENSG00000248919,ENSG00000241468,ENSG00000133884,ENSG00000048649</t>
  </si>
  <si>
    <t>KEGG:04659</t>
  </si>
  <si>
    <t>Th17 cell differentiation</t>
  </si>
  <si>
    <t>ENSG00000196126,ENSG00000179344,ENSG00000204287,ENSG00000198502,ENSG00000241106,ENSG00000138814,ENSG00000166949,ENSG00000105329,ENSG00000167286,ENSG00000160712,ENSG00000170345,ENSG00000069667,ENSG00000131196</t>
  </si>
  <si>
    <t>KEGG:05330</t>
  </si>
  <si>
    <t>Allograft rejection</t>
  </si>
  <si>
    <t>ENSG00000196126,ENSG00000179344,ENSG00000204287,ENSG00000234745,ENSG00000204525,ENSG00000198502,ENSG00000241106</t>
  </si>
  <si>
    <t>GO:0032395</t>
  </si>
  <si>
    <t>MHC class II receptor activity</t>
  </si>
  <si>
    <t>HLA-DRA,HLA-DRB1,HLA-DQA1,HLA-DOB</t>
  </si>
  <si>
    <t>GO:0042605</t>
  </si>
  <si>
    <t>peptide antigen binding</t>
  </si>
  <si>
    <t>HLA-C,HLA-B,HLA-DRA,HLA-DRB5,HLA-DRB1,HLA-DQA1</t>
  </si>
  <si>
    <t>GO:0023026</t>
  </si>
  <si>
    <t>MHC class II protein complex binding</t>
  </si>
  <si>
    <t>HLA-DRA,HLA-DRB5,HLA-DRB1,HLA-DQA1,HLA-DOB</t>
  </si>
  <si>
    <t>GO:0003283</t>
  </si>
  <si>
    <t>atrial septum development</t>
  </si>
  <si>
    <t>NOTCH2,BMPR2,ISL1,HEY2,GATA4,MDM2</t>
  </si>
  <si>
    <t>GO:0002503</t>
  </si>
  <si>
    <t>peptide antigen assembly with MHC class II protein complex</t>
  </si>
  <si>
    <t>GO:0002399</t>
  </si>
  <si>
    <t>MHC class II protein complex assembly</t>
  </si>
  <si>
    <t>GO:0003230</t>
  </si>
  <si>
    <t>cardiac atrium development</t>
  </si>
  <si>
    <t>NOTCH2,BMPR2,ISL1,HEY2,GATA4,MDM2,BMP2</t>
  </si>
  <si>
    <t>GO:0060411</t>
  </si>
  <si>
    <t>cardiac septum morphogenesis</t>
  </si>
  <si>
    <t>TGFBR3,NOTCH2,BMPR2,SLIT2,ISL1,HEY2,GATA4,MDM2,TP53</t>
  </si>
  <si>
    <t>GO:0060413</t>
  </si>
  <si>
    <t>atrial septum morphogenesis</t>
  </si>
  <si>
    <t>NOTCH2,BMPR2,ISL1,HEY2,GATA4</t>
  </si>
  <si>
    <t>GO:0003209</t>
  </si>
  <si>
    <t>cardiac atrium morphogenesis</t>
  </si>
  <si>
    <t>NOTCH2,BMPR2,ISL1,HEY2,GATA4,BMP2</t>
  </si>
  <si>
    <t>GO:0002396</t>
  </si>
  <si>
    <t>MHC protein complex assembly</t>
  </si>
  <si>
    <t>GO:0002501</t>
  </si>
  <si>
    <t>peptide antigen assembly with MHC protein complex</t>
  </si>
  <si>
    <t>GO:0048002</t>
  </si>
  <si>
    <t>antigen processing and presentation of peptide antigen</t>
  </si>
  <si>
    <t>HLA-C,HLA-B,HLA-DRA,HLA-DRB5,HLA-DRB1,HLA-DQA1,HLA-DOB,ABCB9</t>
  </si>
  <si>
    <t>HLA-C,HLA-B,HLA-DRA,HLA-DRB1,ABCB9</t>
  </si>
  <si>
    <t>GO:0003279</t>
  </si>
  <si>
    <t>cardiac septum development</t>
  </si>
  <si>
    <t>TGFBR3,NOTCH2,BMPR2,SLIT2,ISL1,HEY2,GATA4,MDM2,DCTN5,TP53</t>
  </si>
  <si>
    <t>GO:0019882</t>
  </si>
  <si>
    <t>antigen processing and presentation</t>
  </si>
  <si>
    <t>HLA-C,HLA-B,HLA-DRA,HLA-DRB5,HLA-DRB1,HLA-DQA1,HLA-DQB1,HLA-DOB,ABCB9,CD68</t>
  </si>
  <si>
    <t>GO:0021537</t>
  </si>
  <si>
    <t>telencephalon development</t>
  </si>
  <si>
    <t>DAB1,KIF14,RTN4,SLIT2,GSX2,RELN,TSKU,SYNE2,PSEN1,SEMA7A,NDE1,PHLPP2,ATP1B2,PTPRS,BMP2,NF2</t>
  </si>
  <si>
    <t>HLA-C,HLA-B,HLA-DRA,HLA-DRB5,HLA-DRB1,HLA-DQA1,HLA-DQB1,HLA-DOB</t>
  </si>
  <si>
    <t>HLA-DRA,HLA-DRB5,HLA-DRB1,HLA-DQA1,HLA-DQB1,HLA-DOB</t>
  </si>
  <si>
    <t>HLA-C,HLA-B,HLA-DRA,HLA-DRB5,HLA-DRB1,HLA-DQB1,HLA-DOB</t>
  </si>
  <si>
    <t>KEGG:05332</t>
  </si>
  <si>
    <t>Graft-versus-host disease</t>
  </si>
  <si>
    <t>HLA-C,HLA-B,ATF6B,HLA-DRA,HLA-DRB5,HLA-DRB1,HLA-DQB1,HLA-DOB,KAT5,FOSL1,SMAD3,TP53,TCF3,ETS2,EP300,TSPO</t>
  </si>
  <si>
    <t>HLA-C,HLA-B,HLA-DRA,HLA-DRB5,HLA-DRB1,HLA-DQB1,HLA-DOB,ACTG1</t>
  </si>
  <si>
    <t>KEGG:04919</t>
  </si>
  <si>
    <t>Thyroid hormone signaling pathway</t>
  </si>
  <si>
    <t>NOTCH2,NOTCH4,GATA4,FXYD2,MDM2,ATP1B2,TP53,ITGB3,ACTG1,PLCG1,EP300</t>
  </si>
  <si>
    <t>KEGG:04145</t>
  </si>
  <si>
    <t>Phagosome</t>
  </si>
  <si>
    <t>HLA-C,HLA-B,ATP6V1G2,HLA-DRA,HLA-DRB5,HLA-DRB1,HLA-DQB1,HLA-DOB,TLR4,NOS1,ITGB3,ACTG1</t>
  </si>
  <si>
    <t>KEGG:05320</t>
  </si>
  <si>
    <t>Autoimmune thyroid disease</t>
  </si>
  <si>
    <t>KEGG:04330</t>
  </si>
  <si>
    <t>Notch signaling pathway</t>
  </si>
  <si>
    <t>NOTCH2,NOTCH4,HEY2,NCOR2,PSEN1,ATXN1L,EP300</t>
  </si>
  <si>
    <t>KEGG:05310</t>
  </si>
  <si>
    <t>Asthma</t>
  </si>
  <si>
    <t>HLA-DRA,HLA-DRB5,HLA-DRB1,HLA-DQB1,HLA-DOB</t>
  </si>
  <si>
    <t>HLA-DRA,HLA-DRB5,HLA-DRB1,HLA-DQB1,HLA-DOB,TLR4,SMAD3</t>
  </si>
  <si>
    <t>KEGG:05145</t>
  </si>
  <si>
    <t>Toxoplasmosis</t>
  </si>
  <si>
    <t>HLA-DRA,HLA-DRB5,HLA-DRB1,HLA-DQB1,HLA-DOB,LAMA4,TLR4,BIRC3,MAPK12</t>
  </si>
  <si>
    <t>KEGG:05165</t>
  </si>
  <si>
    <t>Human papillomavirus infection</t>
  </si>
  <si>
    <t>NOTCH2,HLA-C,HLA-B,ATP6V1G2,TNXB,NOTCH4,LAMA4,HEY2,RELN,SCRIB,CHD4,MDM2,OASL,PSEN1,TP53,ITGB3,EP300</t>
  </si>
  <si>
    <t>NOTCH2,HLA-DRA,HLA-DRB5,HLA-DRB1,HLA-DQB1,HLA-DOB,PLCG1,MAPK12</t>
  </si>
  <si>
    <t>KEGG:04612</t>
  </si>
  <si>
    <t>Antigen processing and presentation</t>
  </si>
  <si>
    <t>REAC:R-HSA-913531</t>
  </si>
  <si>
    <t>Interferon Signaling</t>
  </si>
  <si>
    <t>PDE12,KPNA4,HERC5,HLA-C,HLA-B,HLA-DRA,HLA-DRB5,HLA-DRB1,HLA-DQA1,NUP214,IFITM3,OASL,EIF4A1,KPNB1,PLCG1</t>
  </si>
  <si>
    <t>REAC:R-HSA-9013695</t>
  </si>
  <si>
    <t>NOTCH4 Intracellular Domain Regulates Transcription</t>
  </si>
  <si>
    <t>NOTCH2,NOTCH4,HEY2,SMAD3,EP300</t>
  </si>
  <si>
    <t>WP:WP4217</t>
  </si>
  <si>
    <t>Ebola virus infection in host</t>
  </si>
  <si>
    <t>HLA-C,HLA-B,HLA-DRA,HLA-DRB5,HLA-DRB1,HLA-DQB1,HLA-DOB,TLR4,ITGB3,ACTG1,TOP1,EP300</t>
  </si>
  <si>
    <t>MIRNA:hsa-miR-4638-3p</t>
  </si>
  <si>
    <t>hsa-miR-4638-3p</t>
  </si>
  <si>
    <t>TGFBR3,C1ORF115,SLC38A9,ARFGEF1,CEP170B,SECISBP2L,THOC5</t>
  </si>
  <si>
    <t>HP:0005112</t>
  </si>
  <si>
    <t>Abdominal aortic aneurysm</t>
  </si>
  <si>
    <t>MAT2A,HLA-B,HLA-DRB1,HEY2,SMAD3,MYH11</t>
  </si>
  <si>
    <t>HP:0002647</t>
  </si>
  <si>
    <t>Aortic dissection</t>
  </si>
  <si>
    <t>TGFBR3,MAT2A,HLA-B,HLA-DRB1,HEY2,SMAD3,MYH11</t>
  </si>
  <si>
    <t>HP:0002326</t>
  </si>
  <si>
    <t>Transient ischemic attack</t>
  </si>
  <si>
    <t>TGFBR3,MAT2A,HEY2,GATA4,SMAD3,MYH11,TP53,ACTG1</t>
  </si>
  <si>
    <t>HP:0030872</t>
  </si>
  <si>
    <t>Abnormal cardiac ventricular function</t>
  </si>
  <si>
    <t>MAT2A,TTN,BMPR2,HLA-DRB1,LAMA4,HEY2,GATA4,EFEMP2,PSEN1,POMT2,SMAD3,MYH11</t>
  </si>
  <si>
    <t>GO:0098901</t>
  </si>
  <si>
    <t>regulation of cardiac muscle cell action potential</t>
  </si>
  <si>
    <t>HCN1,AKAP9,CTNNA3,CACNA1C,HCN4,CXADR</t>
  </si>
  <si>
    <t>HLA-DRB5,HLA-DRB1,HLA-DQA1,HLA-DQB1,HLA-DMA</t>
  </si>
  <si>
    <t>GO:0012507</t>
  </si>
  <si>
    <t>ER to Golgi transport vesicle membrane</t>
  </si>
  <si>
    <t>SCAP,HLA-DRB5,HLA-DRB1,HLA-DQA1,SEC16A,SEC31B,SREBF1</t>
  </si>
  <si>
    <t>HP:0005605</t>
  </si>
  <si>
    <t>Large cafe-au-lait macules with irregular margins</t>
  </si>
  <si>
    <t>CDKN2C,CDKN2B,CDKN1B,GNAS</t>
  </si>
  <si>
    <t>HP:0031547</t>
  </si>
  <si>
    <t>Abnormal QT interval</t>
  </si>
  <si>
    <t>CDKN2C,GMPPB,AKAP9,CDKN2B,CACNA1C,CDKN1B,ALG10B,HCN4,GNAS</t>
  </si>
  <si>
    <t>HP:0004363</t>
  </si>
  <si>
    <t>Abnormal circulating calcium concentration</t>
  </si>
  <si>
    <t>CDKN2C,SLC3A1,PTH1R,SETD2,HLA-DRB1,HLA-DQB1,FKBP6,ELN,GTF2I,CDKN2B,CACNA1C,CDKN1B,GNAS</t>
  </si>
  <si>
    <t>HP:0003072</t>
  </si>
  <si>
    <t>Hypercalcemia</t>
  </si>
  <si>
    <t>CDKN2C,PTH1R,SETD2,HLA-DRB1,FKBP6,ELN,GTF2I,CDKN2B,CDKN1B</t>
  </si>
  <si>
    <t>HP:0004398</t>
  </si>
  <si>
    <t>Peptic ulcer</t>
  </si>
  <si>
    <t>CDKN2C,CISD2,FKBP6,ELN,GTF2I,CDKN2B,CDKN1B</t>
  </si>
  <si>
    <t>GO:0070316</t>
  </si>
  <si>
    <t>regulation of G0 to G1 transition</t>
  </si>
  <si>
    <t>SMARCC1,BCL7B,CDKN2B,BCL7A,SOX15,MED1</t>
  </si>
  <si>
    <t>GO:0045023</t>
  </si>
  <si>
    <t>G0 to G1 transition</t>
  </si>
  <si>
    <t>GO:0140288</t>
  </si>
  <si>
    <t>GBAF complex</t>
  </si>
  <si>
    <t>SMARCC1,BRD9,BCL7B,BCL7A</t>
  </si>
  <si>
    <t>WP:WP4932</t>
  </si>
  <si>
    <t>7q11.23 copy number variation syndrome</t>
  </si>
  <si>
    <t>UBE2E1,OGDH,FZD9,BAZ1B,BCL7B,TBL2,MLXIPL,VPS37D,DNAJC30,ABHD11,CLDN3,FBN1,ATP5G1</t>
  </si>
  <si>
    <t>TF:M00803_1</t>
  </si>
  <si>
    <t>Factor: E2F; motif: GGCGSG; match class: 1</t>
  </si>
  <si>
    <t>NMNAT1,RBP7,UBE4B,KIF1B,RAP1GAP,ZMYM4,KIAA0319L,NCDN,TFAP2E,PSMB2,ST3GAL3,ERI3,JUN,ST6GALNAC5,FAM102B,HENMT1,EFNA1,MTX1,SYT11,FAM20B,SOAT1,LAMC1,NUCKS1,RAB7L1,C1ORF115,PYCR2,RDH14,DNMT3A,FAM178B,ANKRD36,GPD2,KCTD18,PARD3B,SUMF1,ANKRD28,UBE2E1,SCAP,SMARCC1,DHX30,MAP4,IFRD2,TNIK,MAEA,POLN,HAUS3,WFS1,PTPN13,HERC5,UBE2D3,CISD2,NDST3,CEP72,TPPP,ZDHHC11B,BRD9,TRIP13,HCN1,PARP8,ITGA1,ANKDD1B,POC5,WDR41,BHMT,HOMER1,TXNDC15,PCBD2,TMCO6,ECI2,CAGE1,GTF2H4,VARS2,GPANK1,ABHD16A,MSH5,VARS,HSPA1L,FKBPL,TAP1,SLC39A7,KCNK5,KIF6,HTR1B,SLC22A3,SNX10,HECW1,OGDH,FZD9,BAZ1B,BCL7B,TBL2,MLXIPL,VPS37D,DNAJC30,CLDN3,MAGI2,CYP51A1,LRRD1,SMURF1,BUD31,PTCD1,ZNF789,ZKSCAN5,RELN,COG5,DUS4L,BCAP29,DOCK4,TMEM168,TSPAN33,MNX1,UBE3C,ERI1,MSRA,EGR3,PENK,YWHAZ,SCRT1,ZNF517,CDKN2B,UBAP1,CDC14B,NIPSNAP3A,NIPSNAP3B,PAPPA,INPP5E,ADARB2,MSRB2,ZNF239,PGAM1,TALDO1,PNPLA2,LGR4,MYRF,TMEM258,FEN1,FADS2,FADS1,SF3B2,CEP57,BIRC3,CPNE8,DIP2B,HSD17B6,LRIG3,VSIG10,BCL7A,ARL6IP4,EP400,N4BP2L1,SEC23A,ACTR10,ARID4A,COX16,TMED8,ISM2,ANKRD9,JMJD7,FBN1,ONECUT1,TCF12,ARID3B,CCDC78,NAA60,ADCY9,TOX3,OGFOD1,BBS2,EIF4A1,SOX15,LIG3,RFFL,HNF1B,FBXL20,CDK12,NEUROD2,PPP1R1B,NAGLU,AARSD1,VAT1,RND2,KIF18B,HEXIM1,HOXB5,CALCOCO2,ATP5G1,PTRH2,TTC39C,PLEKHJ1,ICAM1,UPF1,MAU2,ITPKC,RABAC1,DMWD,IRF2BP1,MYPOP,ZNF347,BMP2,CHMP4B,GHRH,OSER1,ADNP,STX16,GNAS,RGS19,OPRL1,PCMTD2,HIRA,C22ORF39,SNRPD3,SCUBE1</t>
  </si>
  <si>
    <t>WFS1,CISD2,BAZ1B,BCL7B,TBL2,MLXIPL,VPS37D,DNAJC30,CDKN2B</t>
  </si>
  <si>
    <t>KIF1B,DNMT3A,SLC34A1,SNX10,BAZ1B,BCL7B,TBL2,MLXIPL,VPS37D,DNAJC30,CDKN2B,STX16,GNAS,HIRA</t>
  </si>
  <si>
    <t>HP:0034274</t>
  </si>
  <si>
    <t>Gastrointestinal ulcer</t>
  </si>
  <si>
    <t>HP:0010880</t>
  </si>
  <si>
    <t>Increased nuchal translucency</t>
  </si>
  <si>
    <t>TRIP13,TXNDC15,BAZ1B,BCL7B,TBL2,MLXIPL,VPS37D,DNAJC30,CEP57</t>
  </si>
  <si>
    <t>KIF1B,DNMT3A,SLC34A1,BAZ1B,BCL7B,TBL2,MLXIPL,VPS37D,DNAJC30,CDKN2B</t>
  </si>
  <si>
    <t>HP:0010927</t>
  </si>
  <si>
    <t>Abnormal blood inorganic cation concentration</t>
  </si>
  <si>
    <t>HP:0001361</t>
  </si>
  <si>
    <t>Nystagmus-induced head nodding</t>
  </si>
  <si>
    <t>BAZ1B,BCL7B,TBL2,MLXIPL,VPS37D,DNAJC30</t>
  </si>
  <si>
    <t>HP:0000107</t>
  </si>
  <si>
    <t>Renal cyst</t>
  </si>
  <si>
    <t>UBE4B,TRIP13,TXNDC15,BAZ1B,BCL7B,TBL2,MLXIPL,VPS37D,DNAJC30,INPP5E,SF3B2,CEP57,RPGRIP1L,BBS2,MPDU1,HNF1B,HNF4A,HIRA</t>
  </si>
  <si>
    <t>HP:0004295</t>
  </si>
  <si>
    <t>Abnormal gastric mucosa morphology</t>
  </si>
  <si>
    <t>WFS1,CISD2,BAZ1B,BCL7B,TBL2,MLXIPL,VPS37D,DNAJC30</t>
  </si>
  <si>
    <t>HP:0001136</t>
  </si>
  <si>
    <t>Retinal arteriolar tortuosity</t>
  </si>
  <si>
    <t>BAZ1B,BCL7B,TBL2,MLXIPL,VPS37D,DNAJC30,HIRA</t>
  </si>
  <si>
    <t>HP:0002150</t>
  </si>
  <si>
    <t>Hypercalciuria</t>
  </si>
  <si>
    <t>SLC34A1,BAZ1B,BCL7B,TBL2,MLXIPL,VPS37D,DNAJC30,CDKN2B,HNF1B</t>
  </si>
  <si>
    <t>HP:0007720</t>
  </si>
  <si>
    <t>Flat cornea</t>
  </si>
  <si>
    <t>HP:0004428</t>
  </si>
  <si>
    <t>Elfin facies</t>
  </si>
  <si>
    <t>HP:0008055</t>
  </si>
  <si>
    <t>Aplasia/Hypoplasia affecting the uvea</t>
  </si>
  <si>
    <t>KIF1B,TRIP13,TXNDC15,BAZ1B,BCL7B,TBL2,MLXIPL,VPS37D,DNAJC30,FBN1,RPGRIP1L,BRCA1</t>
  </si>
  <si>
    <t>HP:0008053</t>
  </si>
  <si>
    <t>Aplasia/Hypoplasia of the iris</t>
  </si>
  <si>
    <t>HP:0011280</t>
  </si>
  <si>
    <t>Abnormality of urine calcium concentration</t>
  </si>
  <si>
    <t>HP:0100025</t>
  </si>
  <si>
    <t>Overfriendliness</t>
  </si>
  <si>
    <t>HP:0002183</t>
  </si>
  <si>
    <t>Phonophobia</t>
  </si>
  <si>
    <t>HP:0008062</t>
  </si>
  <si>
    <t>Aplasia/Hypoplasia affecting the anterior segment of the eye</t>
  </si>
  <si>
    <t>HP:0002623</t>
  </si>
  <si>
    <t>Overriding aorta</t>
  </si>
  <si>
    <t>HP:0010780</t>
  </si>
  <si>
    <t>Hyperacusis</t>
  </si>
  <si>
    <t>HP:0010669</t>
  </si>
  <si>
    <t>Hypoplasia of the zygomatic bone</t>
  </si>
  <si>
    <t>BAZ1B,BCL7B,TBL2,MLXIPL,VPS37D,DNAJC30,SF3B2</t>
  </si>
  <si>
    <t>HP:0005113</t>
  </si>
  <si>
    <t>Aortic arch aneurysm</t>
  </si>
  <si>
    <t>UBE4B,BAZ1B,BCL7B,TBL2,MLXIPL,VPS37D,DNAJC30</t>
  </si>
  <si>
    <t>HP:0005978</t>
  </si>
  <si>
    <t>Type II diabetes mellitus</t>
  </si>
  <si>
    <t>GPD2,SAG,WFS1,BAZ1B,BCL7B,TBL2,MLXIPL,VPS37D,DNAJC30,RP1L1,FBN1,BBS2,HNF1B,HNF4A</t>
  </si>
  <si>
    <t>HP:0012591</t>
  </si>
  <si>
    <t>Abnormal urinary electrolyte concentration</t>
  </si>
  <si>
    <t>SLC34A1,BAZ1B,BCL7B,TBL2,MLXIPL,VPS37D,DNAJC30,CDKN2B,HNF1B,HNF4A,GNAS</t>
  </si>
  <si>
    <t>HP:0100817</t>
  </si>
  <si>
    <t>Renovascular hypertension</t>
  </si>
  <si>
    <t>HP:0004381</t>
  </si>
  <si>
    <t>Supravalvular aortic stenosis</t>
  </si>
  <si>
    <t>HP:0007372</t>
  </si>
  <si>
    <t>Atrophy/Degeneration involving the corticospinal tracts</t>
  </si>
  <si>
    <t>BAZ1B,BCL7B,TBL2,MLXIPL,VPS37D,DNAJC30,UBAP1</t>
  </si>
  <si>
    <t>HP:0002253</t>
  </si>
  <si>
    <t>Colonic diverticula</t>
  </si>
  <si>
    <t>HP:0000093</t>
  </si>
  <si>
    <t>Proteinuria</t>
  </si>
  <si>
    <t>KIF1B,CFH,DNMT3A,SLC34A1,BAZ1B,BCL7B,TBL2,MLXIPL,VPS37D,DNAJC30,MAGI2,VIPAS39,HNF1B,HNF4A</t>
  </si>
  <si>
    <t>HP:0005562</t>
  </si>
  <si>
    <t>Multiple renal cysts</t>
  </si>
  <si>
    <t>HP:0011001</t>
  </si>
  <si>
    <t>Increased bone mineral density</t>
  </si>
  <si>
    <t>SNX10,BAZ1B,BCL7B,TBL2,MLXIPL,VPS37D,DNAJC30,NAGLU,STX16,GNAS</t>
  </si>
  <si>
    <t>HLA-C,HLA-B,HLA-DRA,HLA-DRB5,HLA-DRB1,HLA-DQA1,TAP2</t>
  </si>
  <si>
    <t>HLA-DRA,HLA-DRB5,HLA-DRB1,HLA-DQA1,HLA-DOB,PDIA3</t>
  </si>
  <si>
    <t>GO:0001649</t>
  </si>
  <si>
    <t>osteoblast differentiation</t>
  </si>
  <si>
    <t>ATRAID,ACVR2A,ACVR1,BMPR2,PTH1R,GSK3B,SHOX2,IFT80,BMPR1B,HSD17B4,CLIC1,ACHE,PSMC2,CTHRC1,SUFU,IGF2,LGR4,SMAD3,NF1,JAG1</t>
  </si>
  <si>
    <t>HLA-C,HLA-B,HLA-DRA,HLA-DRB5,HLA-DRB1,HLA-DQA1,HLA-DOB,TAP2,PDIA3,ACE</t>
  </si>
  <si>
    <t>HLA-C,HLA-B,HLA-DRA,HLA-DRB5,HLA-DRB1,HLA-DQA1,HLA-DQB1,HLA-DOB,TAP2,THBS1,PDIA3,CD68,ACE</t>
  </si>
  <si>
    <t>GO:0048705</t>
  </si>
  <si>
    <t>skeletal system morphogenesis</t>
  </si>
  <si>
    <t>BMPR2,CSRNP1,SHOX2,IFT80,BMPR1B,HOXA9,CSGALNACT1,ARID5B,PLEKHA1,LTBP3,TSKU,P2RX7,SMAD3,HOXB1,HOXB2,HOXB3,HOXB5,HOXB6,HOXB7,HOXB9</t>
  </si>
  <si>
    <t>HLA-C,HLA-B,HSPA1L,HSPA1A,HLA-DRA,HLA-DRB5,HLA-DRB1,HLA-DQB1,HLA-DOB,TAP2,PDIA3,PSME3</t>
  </si>
  <si>
    <t>NOTCH2,PPP3R1,HLA-DRA,HLA-DRB5,HLA-DRB1,HLA-DQB1,HLA-DOB,MAML2,JAK3,JAG1,PLCG1,MAPK12</t>
  </si>
  <si>
    <t>HLA-C,HLA-B,LTA,HLA-DRA,HLA-DRB5,HLA-DRB1,HLA-DQB1,HLA-DOB</t>
  </si>
  <si>
    <t>ABL2,HLA-C,HLA-B,HLA-DRA,HLA-DRB5,HLA-DRB1,HLA-DQB1,HLA-DOB,BID</t>
  </si>
  <si>
    <t>PPP3R1,ADCY5,HLA-C,HLA-B,LTA,ATF6B,HLA-DRA,HLA-DRB5,HLA-DRB1,HLA-DQB1,HLA-DOB,KAT5,FOSL1,ETS1,SMAD3,ADCY9,JAK3,ETS2</t>
  </si>
  <si>
    <t>HLA-DRA,HLA-DRB1,HLA-DQA1,HLA-DQA2,HLA-DOB</t>
  </si>
  <si>
    <t>HLA-DRA,HLA-DRB5,HLA-DRB1,HLA-DQA1,HLA-DQA2,HLA-DOB,HLA-DMA</t>
  </si>
  <si>
    <t>HLA-DRA,HLA-DRB5,HLA-DRB1,HLA-DQA1,HLA-DQA2,HLA-DOB,HLA-DMA,CALR</t>
  </si>
  <si>
    <t>FCGR2B,HLA-C,HLA-B,HLA-DRA,HLA-DRB5,HLA-DRB1,HLA-DQA1,HLA-DQA2,HLA-DOB,TAP2,HLA-DMA,CALR</t>
  </si>
  <si>
    <t>FCGR2B,HLA-C,HLA-B,HLA-DRA,HLA-DRB5,HLA-DRB1,HLA-DQA1,HLA-DQB1,HLA-DQA2,HLA-DOB,TAP2,HLA-DMA,CD68,ICAM1,CALR</t>
  </si>
  <si>
    <t>GO:0002504</t>
  </si>
  <si>
    <t>antigen processing and presentation of peptide or polysaccharide antigen via MHC class II</t>
  </si>
  <si>
    <t>FCGR2B,HLA-DRA,HLA-DRB5,HLA-DRB1,HLA-DQA1,HLA-DQB1,HLA-DQA2,HLA-DOB,HLA-DMA</t>
  </si>
  <si>
    <t>GO:0002478</t>
  </si>
  <si>
    <t>antigen processing and presentation of exogenous peptide antigen</t>
  </si>
  <si>
    <t>FCGR2B,HLA-DRA,HLA-DRB5,HLA-DRB1,HLA-DQA1,HLA-DQA2,HLA-DOB,TAP2,HLA-DMA</t>
  </si>
  <si>
    <t>GO:0019886</t>
  </si>
  <si>
    <t>antigen processing and presentation of exogenous peptide antigen via MHC class II</t>
  </si>
  <si>
    <t>FCGR2B,HLA-DRA,HLA-DRB5,HLA-DRB1,HLA-DQA1,HLA-DQA2,HLA-DOB,HLA-DMA</t>
  </si>
  <si>
    <t>GO:0034504</t>
  </si>
  <si>
    <t>protein localization to nucleus</t>
  </si>
  <si>
    <t>TARDBP,SUMO1,KPNA4,PIK3R1,TNPO1,MAPK14,BYSL,TNPO3,DNAJB6,PINX1,NOTCH1,SUFU,TRIM8,IPO7,ARL2,SMAD3,STAT3,KPNB1,CDK5RAP3,CALR,TGFB1,PKIG,LIF</t>
  </si>
  <si>
    <t>GO:0002495</t>
  </si>
  <si>
    <t>antigen processing and presentation of peptide antigen via MHC class II</t>
  </si>
  <si>
    <t>HLA-C,HLA-B,HLA-DRA,HLA-DRB5,HLA-DRB1,HLA-DQA1,HLA-DQB1,HLA-DQA2,HLA-DOB,HLA-DMA</t>
  </si>
  <si>
    <t>HLA-DRA,HLA-DRB5,HLA-DRB1,HLA-DQA1,HLA-DQB1,HLA-DQA2,HLA-DOB,HLA-DMA</t>
  </si>
  <si>
    <t>DAG1,HLA-C,HLA-B,HLA-DRA,HLA-DRB5,HLA-DRB1,HLA-DQB1,HLA-DQA2,HLA-DOB,HLA-DMA,ACTB,ACTG1,ICAM1,BID</t>
  </si>
  <si>
    <t>RUNX3,NFKB1,MAML3,HLA-DRA,HLA-DRB5,HLA-DRB1,HLA-DQB1,HLA-DQA2,HLA-DOB,HLA-DMA,MAPK14,MAPK13,NOTCH1,IL2RA,DLL4,PLCG1</t>
  </si>
  <si>
    <t>FCGR3A,FCGR2B,ITGB5,HLA-C,HLA-B,ATP6V1G2,HLA-DRA,HLA-DRB5,HLA-DRB1,HLA-DQB1,HLA-DQA2,HLA-DOB,TAP2,HLA-DMA,ACTB,ATP6V0A1,ITGB3,ACTG1,CALR</t>
  </si>
  <si>
    <t>MTOR,NFKB1,HLA-DRA,HLA-DRB5,HLA-DRB1,HLA-DQB1,HLA-DQA2,HLA-DOB,HLA-DMA,MAPK14,MAPK13,IL2RA,SMAD3,STAT3,TGFB1,PLCG1</t>
  </si>
  <si>
    <t>FDPS,NFKB1,MAP3K1,PIK3R1,VDAC1,HLA-C,HLA-B,LTA,ATF6B,HLA-DRA,HLA-DRB5,HLA-DRB1,HLA-DQB1,HLA-DQA2,HLA-DOB,HLA-DMA,CCNE2,IL2RA,EGR2,SMAD3,ICAM1,CALR,TGFB1</t>
  </si>
  <si>
    <t>HSPA6,LAMB2,NFKB1,HLA-DRA,HLA-DRB5,HLA-DRB1,HLA-DQB1,HLA-DQA2,HLA-DOB,HLA-DMA,MAPK14,MAPK13,LAMB1,STAT3,BCL2,TGFB1</t>
  </si>
  <si>
    <t>HLA-C,HLA-B,LTA,HLA-DRA,HLA-DRB5,HLA-DRB1,HLA-DQB1,HLA-DQA2,HLA-DOB,HLA-DMA</t>
  </si>
  <si>
    <t>KEGG:05169</t>
  </si>
  <si>
    <t>Epstein-Barr virus infection</t>
  </si>
  <si>
    <t>RUNX3,NFKB1,PIK3R1,HLA-C,HLA-B,HLA-DRA,HLA-DRB5,HLA-DRB1,HLA-DQB1,HLA-DQA2,HLA-DOB,TAP2,HLA-DMA,MAPK14,MAPK13,CCNE2,STAT3,BCL2,ICAM1,CALR,BID</t>
  </si>
  <si>
    <t>HLA-C,HLA-B,HLA-DRA,HLA-DRB5,HLA-DRB1,HLA-DQB1,HLA-DQA2,HLA-DOB,HLA-DMA</t>
  </si>
  <si>
    <t>HSPA6,HLA-C,HLA-B,HLA-DRA,HLA-DRB5,HLA-DRB1,HLA-DQB1,HLA-DQA2,HLA-DOB,TAP2,HLA-DMA,CALR</t>
  </si>
  <si>
    <t>KEGG:05140</t>
  </si>
  <si>
    <t>Leishmaniasis</t>
  </si>
  <si>
    <t>FCGR3A,NFKB1,HLA-DRA,HLA-DRB5,HLA-DRB1,HLA-DQB1,HLA-DQA2,HLA-DOB,HLA-DMA,MAPK14,MAPK13,TGFB1</t>
  </si>
  <si>
    <t>NFKB1,HLA-DRA,HLA-DRB5,HLA-DRB1,HLA-DQB1,HLA-DQA2,HLA-DOB,HLA-DMA,SMAD3,STAT3,TGFB1</t>
  </si>
  <si>
    <t>KEGG:05152</t>
  </si>
  <si>
    <t>Tuberculosis</t>
  </si>
  <si>
    <t>FCGR3A,FCGR2B,RHOA,NFKB1,HLA-DRA,HLA-DRB5,HLA-DRB1,HLA-DQB1,HLA-DQA2,HLA-DOB,HLA-DMA,MAPK14,MAPK13,CARD9,ATP6V0A1,BCL2,TGFB1,BID</t>
  </si>
  <si>
    <t>KEGG:05150</t>
  </si>
  <si>
    <t>Staphylococcus aureus infection</t>
  </si>
  <si>
    <t>FCGR3A,FCGR2B,C2,CFB,HLA-DRA,HLA-DRB5,HLA-DRB1,HLA-DQB1,HLA-DQA2,HLA-DOB,HLA-DMA,ICAM1</t>
  </si>
  <si>
    <t>HLA-DRA,HLA-DRB5,HLA-DRB1,HLA-DQB1,HLA-DQA2,HLA-DOB,HLA-DMA</t>
  </si>
  <si>
    <t>RHOC,RHOA,NFKB1,PIK3R1,HLA-C,HLA-B,HLA-DRA,HLA-DRB5,HLA-DRB1,HLA-DQB1,HLA-DQA2,HLA-DOB,HLA-DMA,ACTB,ITGB3,ACTG1,TOP1</t>
  </si>
  <si>
    <t>WP:WP2034</t>
  </si>
  <si>
    <t>Leptin signaling pathway</t>
  </si>
  <si>
    <t>MTOR,NCOA1,RHOA,KPNA4,NFKB1,PIK3R1,MAPK14,RPS6,ERBB2,STAT3,GRB2,PLCG1</t>
  </si>
  <si>
    <t>Supplementary Table 45: Biological pathways significantly enriched for genes overlapping T2D and inflammatory bowel disease</t>
  </si>
  <si>
    <t>Supplementary Table 44: Biological pathways significantly enriched for genes overlapping T2D and diverticular disease</t>
  </si>
  <si>
    <t>Supplementary Table 43: Biological pathways significantly enriched for genes overlapping T2D and peptic ulcer disease</t>
  </si>
  <si>
    <t>Supplementary Table 42: Biological pathways significantly enriched for genes overlapping T2D and gastritis-duodenitis</t>
  </si>
  <si>
    <t>Supplementary Table 41: Biological pathways significantly enriched for genes overlapping T2D and irritable bowel syndrome</t>
  </si>
  <si>
    <t>Supplementary Table 40: Biological pathways significantly enriched for genes overlapping T2D and GERD</t>
  </si>
  <si>
    <t>https://atlas.ctglab.nl/traitDB/3445</t>
  </si>
  <si>
    <t>https://atlas.ctglab.nl/ukb2_sumstats/f.23104.0.0_res.EUR.sumstats.MACfilt.txt.gz</t>
  </si>
  <si>
    <t>GWAS data from the United Kindgom Bionbank</t>
  </si>
  <si>
    <t>BMI (GWAS Atlas ID:  3445)</t>
  </si>
  <si>
    <t>BMI (Yengo, et al. 2018)</t>
  </si>
  <si>
    <t>https://gwas.mrcieu.ac.uk/datasets/ieu-b-40/</t>
  </si>
  <si>
    <t>GWAS data from the GIANT Consortium</t>
  </si>
  <si>
    <t>Gcov int</t>
  </si>
  <si>
    <t xml:space="preserve">Gcov </t>
  </si>
  <si>
    <t>int se</t>
  </si>
  <si>
    <t>BMI adjusted</t>
  </si>
  <si>
    <t>B: Global genetic correlation between T2D adjusted for BMI and GIT disorders</t>
  </si>
  <si>
    <t>A. Global genetic correlation of T2D with GI disorders</t>
  </si>
  <si>
    <t>rg: genetic correlation, se: standard error, Gcov int: genetic covariance intercept, Gcov int se: standard error of genetic covariance intercept, P: p-value, GERD: gastroesophageal reflux disease, GD: gastritis-duodenitis, IBS: irritable bowel syndrome, IBD: inflammatory bowel disease, p: p-value, PUD: peptic ulcer disease, T2D: type 2 diabetes, T2Dbmiadj: type 2 diabetes adjusted for body mass index.</t>
  </si>
  <si>
    <t>A: Significant local genetic correlation between T2D and GI disorders</t>
  </si>
  <si>
    <t>C: Results of local genetic correlation between T2D and GI disorders sorted by GI disorders</t>
  </si>
  <si>
    <t>loci</t>
  </si>
  <si>
    <t>T2Dbmiadj vs PUD</t>
  </si>
  <si>
    <t>T2Dbmiadj</t>
  </si>
  <si>
    <t>T2Dbmiadj vs GERD</t>
  </si>
  <si>
    <t>6.80E-04*</t>
  </si>
  <si>
    <t>3.57E-74*</t>
  </si>
  <si>
    <t>1.04E-33*</t>
  </si>
  <si>
    <t>3.38E-37*</t>
  </si>
  <si>
    <t>1.07E-12*</t>
  </si>
  <si>
    <t>3.25E-04*</t>
  </si>
  <si>
    <t>1.05E-03*</t>
  </si>
  <si>
    <t>T2Dbmiadj vs Gastritis-duodenitis</t>
  </si>
  <si>
    <t>T2Dbmiadj vs IBS</t>
  </si>
  <si>
    <t>1.30E-03*</t>
  </si>
  <si>
    <t>T2Dbmiadj vs Diverticulosis</t>
  </si>
  <si>
    <t>8.49E-06*</t>
  </si>
  <si>
    <t>4.38E-128*</t>
  </si>
  <si>
    <t>9.14E-39*</t>
  </si>
  <si>
    <t>2.09E-49*</t>
  </si>
  <si>
    <t>4.87E-14*</t>
  </si>
  <si>
    <t>T2Dbmiadj vs IBD</t>
  </si>
  <si>
    <t>1.14E-04*</t>
  </si>
  <si>
    <t>1.24E-06*</t>
  </si>
  <si>
    <t>6.77E-06*</t>
  </si>
  <si>
    <t>1.34E-09*</t>
  </si>
  <si>
    <t>B: Significant and suggestive local genetic correlation between T2D (and BMI-adjusted T2D) and GI disorders colour-coded by phenotype pairs</t>
  </si>
  <si>
    <t>Chr: chromosome, Divertic dx: diverticular disease, GERD: gastroesophageal reflux disease, GD: gastritis-duodenitis, IBD: inflammatory bowel disease, IBS: irritable bowel syndrome, p: p-value, PUD: peptic ulcer disease, T2D: type 2 diabetes, T2Dbmiadj: type 2 diabetes adjusted for body mass index.</t>
  </si>
  <si>
    <t xml:space="preserve">Full White British samples from the Lee Lab </t>
  </si>
  <si>
    <t>Exposure variable</t>
  </si>
  <si>
    <t>Outcome variable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</si>
</sst>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vertAlign val="superscript"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vertAlign val="superscript"/>
      <sz val="8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8"/>
      <color theme="5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2">
    <xf numFmtId="0" fontId="0" fillId="0" borderId="0" xfId="0"/>
    <xf numFmtId="0" fontId="3" fillId="0" borderId="1" xfId="0" applyFont="1" applyBorder="1"/>
    <xf numFmtId="0" fontId="4" fillId="0" borderId="1" xfId="1" applyFont="1" applyBorder="1" applyAlignment="1">
      <alignment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/>
    <xf numFmtId="3" fontId="5" fillId="0" borderId="1" xfId="0" applyNumberFormat="1" applyFont="1" applyBorder="1"/>
    <xf numFmtId="3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3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/>
    <xf numFmtId="0" fontId="3" fillId="0" borderId="0" xfId="0" applyFont="1"/>
    <xf numFmtId="3" fontId="5" fillId="2" borderId="1" xfId="0" applyNumberFormat="1" applyFont="1" applyFill="1" applyBorder="1"/>
    <xf numFmtId="11" fontId="0" fillId="0" borderId="0" xfId="0" applyNumberFormat="1"/>
    <xf numFmtId="11" fontId="0" fillId="3" borderId="0" xfId="0" applyNumberFormat="1" applyFill="1"/>
    <xf numFmtId="0" fontId="0" fillId="3" borderId="0" xfId="0" applyFill="1"/>
    <xf numFmtId="0" fontId="0" fillId="3" borderId="1" xfId="0" applyFill="1" applyBorder="1"/>
    <xf numFmtId="0" fontId="7" fillId="0" borderId="0" xfId="0" applyFont="1" applyAlignment="1">
      <alignment horizontal="justify" vertical="center"/>
    </xf>
    <xf numFmtId="0" fontId="6" fillId="0" borderId="5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0" xfId="0" applyFont="1"/>
    <xf numFmtId="17" fontId="0" fillId="0" borderId="0" xfId="0" applyNumberFormat="1"/>
    <xf numFmtId="0" fontId="15" fillId="0" borderId="0" xfId="0" applyFont="1" applyAlignment="1">
      <alignment horizontal="center"/>
    </xf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0" borderId="1" xfId="0" applyBorder="1"/>
    <xf numFmtId="11" fontId="0" fillId="0" borderId="1" xfId="0" applyNumberFormat="1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1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7" fillId="0" borderId="0" xfId="0" applyFont="1" applyAlignment="1">
      <alignment horizontal="right"/>
    </xf>
    <xf numFmtId="11" fontId="16" fillId="0" borderId="0" xfId="0" applyNumberFormat="1" applyFont="1" applyAlignment="1">
      <alignment horizontal="right"/>
    </xf>
    <xf numFmtId="0" fontId="0" fillId="4" borderId="0" xfId="0" applyFill="1"/>
    <xf numFmtId="11" fontId="0" fillId="4" borderId="0" xfId="0" applyNumberFormat="1" applyFill="1"/>
    <xf numFmtId="0" fontId="0" fillId="5" borderId="0" xfId="0" applyFill="1"/>
    <xf numFmtId="11" fontId="0" fillId="5" borderId="0" xfId="0" applyNumberFormat="1" applyFill="1"/>
    <xf numFmtId="0" fontId="0" fillId="0" borderId="0" xfId="0" applyAlignment="1">
      <alignment vertical="center"/>
    </xf>
    <xf numFmtId="0" fontId="6" fillId="0" borderId="1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11" fontId="7" fillId="0" borderId="5" xfId="0" applyNumberFormat="1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1" fontId="1" fillId="0" borderId="10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left"/>
    </xf>
    <xf numFmtId="11" fontId="0" fillId="0" borderId="10" xfId="0" applyNumberFormat="1" applyBorder="1" applyAlignment="1">
      <alignment horizontal="left"/>
    </xf>
    <xf numFmtId="11" fontId="0" fillId="0" borderId="0" xfId="0" applyNumberFormat="1" applyAlignment="1">
      <alignment horizontal="left"/>
    </xf>
    <xf numFmtId="11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2" fontId="0" fillId="3" borderId="1" xfId="0" applyNumberFormat="1" applyFill="1" applyBorder="1" applyAlignment="1">
      <alignment horizontal="left"/>
    </xf>
    <xf numFmtId="11" fontId="0" fillId="3" borderId="10" xfId="0" applyNumberFormat="1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0" borderId="10" xfId="0" applyBorder="1" applyAlignment="1">
      <alignment horizontal="left"/>
    </xf>
    <xf numFmtId="0" fontId="12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/>
    </xf>
    <xf numFmtId="0" fontId="0" fillId="2" borderId="1" xfId="0" applyFill="1" applyBorder="1" applyAlignment="1">
      <alignment horizontal="left"/>
    </xf>
    <xf numFmtId="0" fontId="12" fillId="0" borderId="1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18" fillId="3" borderId="5" xfId="0" applyFont="1" applyFill="1" applyBorder="1" applyAlignment="1">
      <alignment horizontal="left" vertical="center"/>
    </xf>
    <xf numFmtId="11" fontId="18" fillId="3" borderId="5" xfId="0" applyNumberFormat="1" applyFont="1" applyFill="1" applyBorder="1" applyAlignment="1">
      <alignment horizontal="left" vertical="center"/>
    </xf>
    <xf numFmtId="0" fontId="18" fillId="6" borderId="5" xfId="0" applyFont="1" applyFill="1" applyBorder="1" applyAlignment="1">
      <alignment horizontal="left" vertical="center"/>
    </xf>
    <xf numFmtId="11" fontId="18" fillId="6" borderId="5" xfId="0" applyNumberFormat="1" applyFont="1" applyFill="1" applyBorder="1" applyAlignment="1">
      <alignment horizontal="left" vertical="center"/>
    </xf>
    <xf numFmtId="0" fontId="19" fillId="7" borderId="5" xfId="0" applyFont="1" applyFill="1" applyBorder="1" applyAlignment="1">
      <alignment horizontal="left" vertical="center"/>
    </xf>
    <xf numFmtId="11" fontId="19" fillId="7" borderId="5" xfId="0" applyNumberFormat="1" applyFont="1" applyFill="1" applyBorder="1" applyAlignment="1">
      <alignment horizontal="left" vertical="center"/>
    </xf>
    <xf numFmtId="0" fontId="12" fillId="8" borderId="5" xfId="0" applyFont="1" applyFill="1" applyBorder="1" applyAlignment="1">
      <alignment horizontal="left" vertical="center"/>
    </xf>
    <xf numFmtId="11" fontId="12" fillId="8" borderId="5" xfId="0" applyNumberFormat="1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left" vertical="center"/>
    </xf>
    <xf numFmtId="11" fontId="20" fillId="5" borderId="5" xfId="0" applyNumberFormat="1" applyFont="1" applyFill="1" applyBorder="1" applyAlignment="1">
      <alignment horizontal="left" vertical="center"/>
    </xf>
    <xf numFmtId="0" fontId="20" fillId="9" borderId="5" xfId="0" applyFont="1" applyFill="1" applyBorder="1" applyAlignment="1">
      <alignment horizontal="left" vertical="center"/>
    </xf>
    <xf numFmtId="11" fontId="20" fillId="9" borderId="5" xfId="0" applyNumberFormat="1" applyFont="1" applyFill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wrapText="1"/>
    </xf>
    <xf numFmtId="0" fontId="12" fillId="0" borderId="4" xfId="0" applyFont="1" applyBorder="1" applyAlignment="1">
      <alignment horizontal="left" vertical="center" wrapText="1"/>
    </xf>
    <xf numFmtId="0" fontId="18" fillId="3" borderId="5" xfId="0" applyFont="1" applyFill="1" applyBorder="1" applyAlignment="1">
      <alignment horizontal="left" vertical="center" wrapText="1"/>
    </xf>
    <xf numFmtId="0" fontId="18" fillId="6" borderId="5" xfId="0" applyFont="1" applyFill="1" applyBorder="1" applyAlignment="1">
      <alignment horizontal="left" vertical="center" wrapText="1"/>
    </xf>
    <xf numFmtId="0" fontId="19" fillId="7" borderId="5" xfId="0" applyFont="1" applyFill="1" applyBorder="1" applyAlignment="1">
      <alignment horizontal="left" vertical="center" wrapText="1"/>
    </xf>
    <xf numFmtId="0" fontId="12" fillId="8" borderId="5" xfId="0" applyFont="1" applyFill="1" applyBorder="1" applyAlignment="1">
      <alignment horizontal="left" vertical="center" wrapText="1"/>
    </xf>
    <xf numFmtId="0" fontId="20" fillId="5" borderId="5" xfId="0" applyFont="1" applyFill="1" applyBorder="1" applyAlignment="1">
      <alignment horizontal="left" vertical="center" wrapText="1"/>
    </xf>
    <xf numFmtId="0" fontId="20" fillId="9" borderId="5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left" wrapText="1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  <xf numFmtId="0" fontId="18" fillId="3" borderId="2" xfId="0" applyFont="1" applyFill="1" applyBorder="1" applyAlignment="1">
      <alignment horizontal="left" vertical="center" wrapText="1"/>
    </xf>
    <xf numFmtId="0" fontId="18" fillId="3" borderId="7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/>
    </xf>
    <xf numFmtId="11" fontId="0" fillId="0" borderId="11" xfId="0" applyNumberFormat="1" applyBorder="1" applyAlignment="1">
      <alignment horizontal="left"/>
    </xf>
    <xf numFmtId="11" fontId="0" fillId="0" borderId="12" xfId="0" applyNumberFormat="1" applyBorder="1" applyAlignment="1">
      <alignment horizontal="left"/>
    </xf>
    <xf numFmtId="11" fontId="0" fillId="0" borderId="13" xfId="0" applyNumberFormat="1" applyBorder="1" applyAlignment="1">
      <alignment horizontal="left"/>
    </xf>
    <xf numFmtId="11" fontId="0" fillId="3" borderId="11" xfId="0" applyNumberFormat="1" applyFill="1" applyBorder="1" applyAlignment="1">
      <alignment horizontal="left"/>
    </xf>
    <xf numFmtId="11" fontId="0" fillId="3" borderId="12" xfId="0" applyNumberFormat="1" applyFill="1" applyBorder="1" applyAlignment="1">
      <alignment horizontal="left"/>
    </xf>
    <xf numFmtId="11" fontId="0" fillId="3" borderId="13" xfId="0" applyNumberFormat="1" applyFill="1" applyBorder="1" applyAlignment="1">
      <alignment horizontal="left"/>
    </xf>
    <xf numFmtId="0" fontId="20" fillId="9" borderId="2" xfId="0" applyFont="1" applyFill="1" applyBorder="1" applyAlignment="1">
      <alignment horizontal="left" vertical="center" wrapText="1"/>
    </xf>
    <xf numFmtId="0" fontId="20" fillId="9" borderId="7" xfId="0" applyFont="1" applyFill="1" applyBorder="1" applyAlignment="1">
      <alignment horizontal="left" vertical="center" wrapText="1"/>
    </xf>
    <xf numFmtId="0" fontId="20" fillId="9" borderId="3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12" fillId="8" borderId="2" xfId="0" applyFont="1" applyFill="1" applyBorder="1" applyAlignment="1">
      <alignment horizontal="left" vertical="center" wrapText="1"/>
    </xf>
    <xf numFmtId="0" fontId="12" fillId="8" borderId="3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20" fillId="5" borderId="7" xfId="0" applyFont="1" applyFill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 wrapText="1"/>
    </xf>
    <xf numFmtId="0" fontId="18" fillId="6" borderId="2" xfId="0" applyFont="1" applyFill="1" applyBorder="1" applyAlignment="1">
      <alignment horizontal="left" vertical="center" wrapText="1"/>
    </xf>
    <xf numFmtId="0" fontId="18" fillId="6" borderId="7" xfId="0" applyFont="1" applyFill="1" applyBorder="1" applyAlignment="1">
      <alignment horizontal="left" vertical="center" wrapText="1"/>
    </xf>
    <xf numFmtId="0" fontId="18" fillId="6" borderId="3" xfId="0" applyFont="1" applyFill="1" applyBorder="1" applyAlignment="1">
      <alignment horizontal="left" vertical="center" wrapText="1"/>
    </xf>
    <xf numFmtId="0" fontId="19" fillId="7" borderId="2" xfId="0" applyFont="1" applyFill="1" applyBorder="1" applyAlignment="1">
      <alignment horizontal="left" vertical="center" wrapText="1"/>
    </xf>
    <xf numFmtId="0" fontId="19" fillId="7" borderId="7" xfId="0" applyFont="1" applyFill="1" applyBorder="1" applyAlignment="1">
      <alignment horizontal="left" vertical="center" wrapText="1"/>
    </xf>
    <xf numFmtId="0" fontId="19" fillId="7" borderId="3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1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0" fontId="0" fillId="0" borderId="0" xfId="0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6" xfId="1" xr:uid="{21B1E47A-8CAB-4428-A530-463BA7F91522}"/>
  </cellStyles>
  <dxfs count="10">
    <dxf>
      <font>
        <b val="0"/>
        <strike val="0"/>
        <outline val="0"/>
        <shadow val="0"/>
        <u val="none"/>
        <sz val="12"/>
        <name val="Calibri"/>
        <family val="2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1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1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12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sz val="12"/>
        <name val="Calibri"/>
        <family val="2"/>
        <scheme val="minor"/>
      </font>
    </dxf>
    <dxf>
      <font>
        <b val="0"/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6D7C41-7F7A-4C15-854A-B5A4A0C6D711}" name="Table1" displayName="Table1" ref="B4:I22" totalsRowShown="0" headerRowDxfId="9" dataDxfId="8">
  <autoFilter ref="B4:I22" xr:uid="{B16D7C41-7F7A-4C15-854A-B5A4A0C6D711}"/>
  <tableColumns count="8">
    <tableColumn id="1" xr3:uid="{208B9BF8-F456-4D54-A61C-F44D863F8488}" name="Data" dataDxfId="7"/>
    <tableColumn id="2" xr3:uid="{B3EE2E20-9131-49C9-9ABF-932F24CFA088}" name="Cases" dataDxfId="6"/>
    <tableColumn id="3" xr3:uid="{252837D6-AD85-479B-8531-FF4DAED5DF00}" name="control" dataDxfId="5"/>
    <tableColumn id="4" xr3:uid="{EF91AC19-6164-4BC1-A30F-FDE0DBF4F60D}" name="n" dataDxfId="4">
      <calculatedColumnFormula>C5+D5</calculatedColumnFormula>
    </tableColumn>
    <tableColumn id="9" xr3:uid="{DE1C9E32-0840-4127-A912-377D1F4CEFD4}" name="Ancestry" dataDxfId="3"/>
    <tableColumn id="10" xr3:uid="{10D77C30-0F0D-47DD-B262-140E19345A04}" name="Phenotype source/definition" dataDxfId="2"/>
    <tableColumn id="11" xr3:uid="{43DF74BC-8A3F-4320-AF76-FDAC2DDFA764}" name="Source (link)" dataDxfId="1"/>
    <tableColumn id="12" xr3:uid="{4BFE49CA-4DD3-44B9-AD76-46E8BB5C603C}" name="Publication or website link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B79E4-3D7A-4936-9C57-BA7538F7F926}">
  <dimension ref="B2:K25"/>
  <sheetViews>
    <sheetView workbookViewId="0">
      <selection activeCell="H31" sqref="H31"/>
    </sheetView>
  </sheetViews>
  <sheetFormatPr defaultColWidth="8.85546875" defaultRowHeight="15.75" x14ac:dyDescent="0.25"/>
  <cols>
    <col min="1" max="1" width="8.85546875" style="1"/>
    <col min="2" max="2" width="57.28515625" style="1" customWidth="1"/>
    <col min="3" max="3" width="8.85546875" style="1"/>
    <col min="4" max="4" width="10.5703125" style="1" customWidth="1"/>
    <col min="5" max="5" width="11.28515625" style="1" customWidth="1"/>
    <col min="6" max="6" width="9.85546875" style="1" customWidth="1"/>
    <col min="7" max="7" width="43" style="1" customWidth="1"/>
    <col min="8" max="8" width="84.7109375" style="1" customWidth="1"/>
    <col min="9" max="9" width="55.85546875" style="1" customWidth="1"/>
    <col min="10" max="10" width="14.28515625" style="1" customWidth="1"/>
    <col min="11" max="11" width="19.5703125" style="1" customWidth="1"/>
    <col min="12" max="16384" width="8.85546875" style="1"/>
  </cols>
  <sheetData>
    <row r="2" spans="2:11" ht="18.75" x14ac:dyDescent="0.25">
      <c r="B2" s="2" t="s">
        <v>0</v>
      </c>
    </row>
    <row r="4" spans="2:11" s="3" customFormat="1" x14ac:dyDescent="0.25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K4" s="4"/>
    </row>
    <row r="5" spans="2:11" s="3" customFormat="1" x14ac:dyDescent="0.25">
      <c r="E5" s="3">
        <f>C5+D5</f>
        <v>0</v>
      </c>
      <c r="K5" s="4"/>
    </row>
    <row r="6" spans="2:11" s="3" customFormat="1" x14ac:dyDescent="0.25">
      <c r="B6" s="3" t="s">
        <v>9</v>
      </c>
      <c r="C6" s="12">
        <v>74124</v>
      </c>
      <c r="D6" s="12">
        <v>824006</v>
      </c>
      <c r="E6" s="3">
        <f>C6+D6</f>
        <v>898130</v>
      </c>
      <c r="F6" s="1" t="s">
        <v>10</v>
      </c>
      <c r="G6" s="3" t="s">
        <v>11</v>
      </c>
      <c r="H6" t="s">
        <v>12</v>
      </c>
      <c r="I6" s="3" t="s">
        <v>13</v>
      </c>
      <c r="K6" s="4"/>
    </row>
    <row r="7" spans="2:11" s="3" customFormat="1" x14ac:dyDescent="0.25">
      <c r="B7" s="3" t="s">
        <v>14</v>
      </c>
      <c r="C7" s="12">
        <v>62832</v>
      </c>
      <c r="D7" s="14">
        <v>596424</v>
      </c>
      <c r="E7" s="3">
        <f>C7+D7</f>
        <v>659256</v>
      </c>
      <c r="G7" s="3" t="s">
        <v>15</v>
      </c>
      <c r="H7" t="s">
        <v>16</v>
      </c>
      <c r="I7" s="3" t="s">
        <v>17</v>
      </c>
      <c r="K7" s="4"/>
    </row>
    <row r="8" spans="2:11" s="3" customFormat="1" x14ac:dyDescent="0.25">
      <c r="B8" s="13" t="s">
        <v>18</v>
      </c>
      <c r="C8" s="12">
        <v>18945</v>
      </c>
      <c r="D8" s="12">
        <v>596424</v>
      </c>
      <c r="E8" s="3">
        <f>C8+D8</f>
        <v>615369</v>
      </c>
      <c r="G8" s="1" t="s">
        <v>2183</v>
      </c>
      <c r="H8" t="s">
        <v>19</v>
      </c>
      <c r="I8" s="1" t="s">
        <v>20</v>
      </c>
      <c r="K8" s="4"/>
    </row>
    <row r="9" spans="2:11" s="3" customFormat="1" x14ac:dyDescent="0.25">
      <c r="B9" s="13"/>
      <c r="K9" s="4"/>
    </row>
    <row r="10" spans="2:11" x14ac:dyDescent="0.25">
      <c r="B10" s="5" t="s">
        <v>21</v>
      </c>
      <c r="C10" s="6">
        <v>71522</v>
      </c>
      <c r="D10" s="6">
        <v>261079</v>
      </c>
      <c r="E10" s="7">
        <f t="shared" ref="E10:E15" si="0">C10+D10</f>
        <v>332601</v>
      </c>
      <c r="F10" s="1" t="s">
        <v>10</v>
      </c>
      <c r="G10" s="1" t="s">
        <v>22</v>
      </c>
      <c r="H10" s="1" t="s">
        <v>23</v>
      </c>
      <c r="I10" s="8" t="s">
        <v>24</v>
      </c>
    </row>
    <row r="11" spans="2:11" x14ac:dyDescent="0.25">
      <c r="B11" s="5" t="s">
        <v>25</v>
      </c>
      <c r="C11" s="6">
        <v>16666</v>
      </c>
      <c r="D11" s="6">
        <v>439661</v>
      </c>
      <c r="E11" s="7">
        <f t="shared" si="0"/>
        <v>456327</v>
      </c>
      <c r="G11" s="1" t="s">
        <v>26</v>
      </c>
      <c r="H11" s="1" t="s">
        <v>27</v>
      </c>
      <c r="I11" s="1" t="s">
        <v>28</v>
      </c>
    </row>
    <row r="12" spans="2:11" x14ac:dyDescent="0.25">
      <c r="B12" s="5" t="s">
        <v>29</v>
      </c>
      <c r="C12" s="6">
        <v>28941</v>
      </c>
      <c r="D12" s="6">
        <v>378124</v>
      </c>
      <c r="E12" s="7">
        <f t="shared" si="0"/>
        <v>407065</v>
      </c>
      <c r="G12" s="1" t="s">
        <v>2183</v>
      </c>
      <c r="H12" s="1" t="s">
        <v>30</v>
      </c>
      <c r="I12" s="1" t="s">
        <v>20</v>
      </c>
    </row>
    <row r="13" spans="2:11" x14ac:dyDescent="0.25">
      <c r="B13" s="5" t="s">
        <v>31</v>
      </c>
      <c r="C13" s="6">
        <v>28518</v>
      </c>
      <c r="D13" s="6">
        <v>426803</v>
      </c>
      <c r="E13" s="7">
        <f t="shared" si="0"/>
        <v>455321</v>
      </c>
      <c r="G13" s="1" t="s">
        <v>26</v>
      </c>
      <c r="H13" s="1" t="s">
        <v>32</v>
      </c>
      <c r="I13" s="1" t="s">
        <v>28</v>
      </c>
    </row>
    <row r="14" spans="2:11" x14ac:dyDescent="0.25">
      <c r="B14" s="5" t="s">
        <v>33</v>
      </c>
      <c r="C14" s="6">
        <v>27311</v>
      </c>
      <c r="D14" s="6">
        <v>334783</v>
      </c>
      <c r="E14" s="7">
        <f t="shared" si="0"/>
        <v>362094</v>
      </c>
      <c r="G14" s="1" t="s">
        <v>2183</v>
      </c>
      <c r="H14" s="1" t="s">
        <v>34</v>
      </c>
      <c r="I14" s="1" t="s">
        <v>20</v>
      </c>
    </row>
    <row r="15" spans="2:11" x14ac:dyDescent="0.25">
      <c r="B15" s="5" t="s">
        <v>35</v>
      </c>
      <c r="C15" s="5">
        <v>7045</v>
      </c>
      <c r="D15" s="6">
        <v>449282</v>
      </c>
      <c r="E15" s="7">
        <f t="shared" si="0"/>
        <v>456327</v>
      </c>
      <c r="G15" s="1" t="s">
        <v>26</v>
      </c>
      <c r="H15" s="1" t="s">
        <v>36</v>
      </c>
      <c r="I15" s="1" t="s">
        <v>28</v>
      </c>
    </row>
    <row r="16" spans="2:11" x14ac:dyDescent="0.25">
      <c r="B16" s="5"/>
      <c r="C16" s="5"/>
      <c r="D16" s="5"/>
    </row>
    <row r="17" spans="2:9" x14ac:dyDescent="0.25">
      <c r="B17" s="5" t="s">
        <v>37</v>
      </c>
      <c r="C17" s="6">
        <v>54854</v>
      </c>
      <c r="D17" s="6">
        <v>401473</v>
      </c>
      <c r="E17" s="7">
        <f t="shared" ref="E17:E22" si="1">C17+D17</f>
        <v>456327</v>
      </c>
      <c r="F17" s="1" t="s">
        <v>10</v>
      </c>
      <c r="G17" s="1" t="s">
        <v>26</v>
      </c>
      <c r="H17" s="1" t="s">
        <v>38</v>
      </c>
      <c r="I17" s="1" t="s">
        <v>28</v>
      </c>
    </row>
    <row r="18" spans="2:9" x14ac:dyDescent="0.25">
      <c r="B18" s="5" t="s">
        <v>39</v>
      </c>
      <c r="C18" s="6">
        <v>7436</v>
      </c>
      <c r="D18" s="6">
        <v>401525</v>
      </c>
      <c r="E18" s="7">
        <f t="shared" si="1"/>
        <v>408961</v>
      </c>
      <c r="G18" s="1" t="s">
        <v>2183</v>
      </c>
      <c r="H18" s="1" t="s">
        <v>40</v>
      </c>
      <c r="I18" s="1" t="s">
        <v>20</v>
      </c>
    </row>
    <row r="19" spans="2:9" x14ac:dyDescent="0.25">
      <c r="B19" s="5" t="s">
        <v>41</v>
      </c>
      <c r="C19" s="6">
        <v>14477</v>
      </c>
      <c r="D19" s="6">
        <v>286314</v>
      </c>
      <c r="E19" s="7">
        <f t="shared" si="1"/>
        <v>300791</v>
      </c>
      <c r="G19" s="1" t="s">
        <v>42</v>
      </c>
      <c r="H19" s="1" t="s">
        <v>43</v>
      </c>
      <c r="I19" s="1" t="s">
        <v>44</v>
      </c>
    </row>
    <row r="20" spans="2:9" x14ac:dyDescent="0.25">
      <c r="B20" s="5" t="s">
        <v>45</v>
      </c>
      <c r="C20" s="6">
        <v>5548</v>
      </c>
      <c r="D20" s="6">
        <v>334783</v>
      </c>
      <c r="E20" s="7">
        <f t="shared" si="1"/>
        <v>340331</v>
      </c>
      <c r="G20" s="1" t="s">
        <v>2183</v>
      </c>
      <c r="H20" s="1" t="s">
        <v>46</v>
      </c>
      <c r="I20" s="1" t="s">
        <v>20</v>
      </c>
    </row>
    <row r="21" spans="2:9" x14ac:dyDescent="0.25">
      <c r="B21" s="9" t="s">
        <v>47</v>
      </c>
      <c r="C21" s="10">
        <v>14028</v>
      </c>
      <c r="D21" s="10">
        <v>286763</v>
      </c>
      <c r="E21" s="10">
        <v>300791</v>
      </c>
      <c r="G21" s="1" t="s">
        <v>48</v>
      </c>
      <c r="H21" s="1" t="s">
        <v>49</v>
      </c>
      <c r="I21" s="1" t="s">
        <v>44</v>
      </c>
    </row>
    <row r="22" spans="2:9" x14ac:dyDescent="0.25">
      <c r="B22" s="5" t="s">
        <v>50</v>
      </c>
      <c r="C22" s="6">
        <v>12882</v>
      </c>
      <c r="D22" s="6">
        <v>21770</v>
      </c>
      <c r="E22" s="7">
        <f t="shared" si="1"/>
        <v>34652</v>
      </c>
      <c r="G22" s="1" t="s">
        <v>51</v>
      </c>
      <c r="H22" s="1" t="s">
        <v>52</v>
      </c>
      <c r="I22" s="1" t="s">
        <v>53</v>
      </c>
    </row>
    <row r="24" spans="2:9" x14ac:dyDescent="0.25">
      <c r="B24" s="1" t="s">
        <v>2143</v>
      </c>
      <c r="E24" s="7">
        <v>379831</v>
      </c>
      <c r="F24" s="1" t="s">
        <v>10</v>
      </c>
      <c r="G24" s="1" t="s">
        <v>2142</v>
      </c>
      <c r="H24" s="1" t="s">
        <v>2141</v>
      </c>
      <c r="I24" s="1" t="s">
        <v>2140</v>
      </c>
    </row>
    <row r="25" spans="2:9" x14ac:dyDescent="0.25">
      <c r="B25" s="11" t="s">
        <v>2144</v>
      </c>
      <c r="E25" s="7">
        <v>681275</v>
      </c>
      <c r="G25" s="1" t="s">
        <v>2146</v>
      </c>
      <c r="H25" s="1" t="s">
        <v>2145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62BFD-007B-4CB1-A9C8-753309E631EA}">
  <dimension ref="B1:K6"/>
  <sheetViews>
    <sheetView workbookViewId="0">
      <selection activeCell="K27" sqref="K27"/>
    </sheetView>
  </sheetViews>
  <sheetFormatPr defaultRowHeight="15" x14ac:dyDescent="0.25"/>
  <sheetData>
    <row r="1" spans="2:11" ht="15.75" x14ac:dyDescent="0.25">
      <c r="B1" s="154" t="s">
        <v>1128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t="s">
        <v>221</v>
      </c>
      <c r="C3" t="s">
        <v>222</v>
      </c>
      <c r="D3" t="s">
        <v>223</v>
      </c>
      <c r="E3" t="s">
        <v>224</v>
      </c>
      <c r="F3" t="s">
        <v>225</v>
      </c>
      <c r="G3" t="s">
        <v>226</v>
      </c>
      <c r="H3" t="s">
        <v>227</v>
      </c>
      <c r="I3" t="s">
        <v>228</v>
      </c>
      <c r="J3" t="s">
        <v>61</v>
      </c>
      <c r="K3" t="s">
        <v>229</v>
      </c>
    </row>
    <row r="4" spans="2:11" x14ac:dyDescent="0.25">
      <c r="B4" t="s">
        <v>1129</v>
      </c>
      <c r="C4">
        <v>6</v>
      </c>
      <c r="D4">
        <v>32146131</v>
      </c>
      <c r="E4">
        <v>32151930</v>
      </c>
      <c r="F4">
        <v>36</v>
      </c>
      <c r="G4">
        <v>15</v>
      </c>
      <c r="H4">
        <v>407065</v>
      </c>
      <c r="I4">
        <v>4.5956999999999999</v>
      </c>
      <c r="J4" s="15">
        <v>2.1563E-6</v>
      </c>
      <c r="K4" t="s">
        <v>1130</v>
      </c>
    </row>
    <row r="5" spans="2:11" x14ac:dyDescent="0.25">
      <c r="B5" t="s">
        <v>454</v>
      </c>
      <c r="C5">
        <v>6</v>
      </c>
      <c r="D5">
        <v>32595956</v>
      </c>
      <c r="E5">
        <v>32614839</v>
      </c>
      <c r="F5">
        <v>395</v>
      </c>
      <c r="G5">
        <v>26</v>
      </c>
      <c r="H5">
        <v>407065</v>
      </c>
      <c r="I5">
        <v>5.6397000000000004</v>
      </c>
      <c r="J5" s="15">
        <v>8.5170999999999999E-9</v>
      </c>
      <c r="K5" t="s">
        <v>455</v>
      </c>
    </row>
    <row r="6" spans="2:11" x14ac:dyDescent="0.25">
      <c r="B6" t="s">
        <v>456</v>
      </c>
      <c r="C6">
        <v>6</v>
      </c>
      <c r="D6">
        <v>32627244</v>
      </c>
      <c r="E6">
        <v>32636160</v>
      </c>
      <c r="F6">
        <v>194</v>
      </c>
      <c r="G6">
        <v>22</v>
      </c>
      <c r="H6">
        <v>407065</v>
      </c>
      <c r="I6">
        <v>4.8250000000000002</v>
      </c>
      <c r="J6" s="15">
        <v>6.9986000000000002E-7</v>
      </c>
      <c r="K6" t="s">
        <v>457</v>
      </c>
    </row>
  </sheetData>
  <mergeCells count="1">
    <mergeCell ref="B1:K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90AB0-A597-4F22-BCC8-5BB662D0C740}">
  <dimension ref="B1:K6"/>
  <sheetViews>
    <sheetView workbookViewId="0">
      <selection activeCell="E13" sqref="E13"/>
    </sheetView>
  </sheetViews>
  <sheetFormatPr defaultRowHeight="15" x14ac:dyDescent="0.25"/>
  <cols>
    <col min="4" max="5" width="13.5703125" customWidth="1"/>
  </cols>
  <sheetData>
    <row r="1" spans="2:11" ht="15.75" x14ac:dyDescent="0.25">
      <c r="B1" s="154" t="s">
        <v>1131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t="s">
        <v>221</v>
      </c>
      <c r="C3" t="s">
        <v>222</v>
      </c>
      <c r="D3" t="s">
        <v>223</v>
      </c>
      <c r="E3" t="s">
        <v>224</v>
      </c>
      <c r="F3" t="s">
        <v>225</v>
      </c>
      <c r="G3" t="s">
        <v>226</v>
      </c>
      <c r="H3" t="s">
        <v>227</v>
      </c>
      <c r="I3" t="s">
        <v>228</v>
      </c>
      <c r="J3" t="s">
        <v>61</v>
      </c>
      <c r="K3" t="s">
        <v>229</v>
      </c>
    </row>
    <row r="4" spans="2:11" x14ac:dyDescent="0.25">
      <c r="B4" t="s">
        <v>1075</v>
      </c>
      <c r="C4">
        <v>6</v>
      </c>
      <c r="D4">
        <v>31236526</v>
      </c>
      <c r="E4">
        <v>31239907</v>
      </c>
      <c r="F4">
        <v>60</v>
      </c>
      <c r="G4">
        <v>11</v>
      </c>
      <c r="H4">
        <v>455321</v>
      </c>
      <c r="I4">
        <v>4.5968</v>
      </c>
      <c r="J4" s="15">
        <v>2.1451999999999998E-6</v>
      </c>
      <c r="K4" t="s">
        <v>1076</v>
      </c>
    </row>
    <row r="5" spans="2:11" x14ac:dyDescent="0.25">
      <c r="B5" t="s">
        <v>659</v>
      </c>
      <c r="C5">
        <v>12</v>
      </c>
      <c r="D5">
        <v>123468027</v>
      </c>
      <c r="E5">
        <v>123634562</v>
      </c>
      <c r="F5">
        <v>171</v>
      </c>
      <c r="G5">
        <v>22</v>
      </c>
      <c r="H5">
        <v>455321</v>
      </c>
      <c r="I5">
        <v>4.5690999999999997</v>
      </c>
      <c r="J5" s="15">
        <v>2.4493E-6</v>
      </c>
      <c r="K5" t="s">
        <v>660</v>
      </c>
    </row>
    <row r="6" spans="2:11" x14ac:dyDescent="0.25">
      <c r="B6" t="s">
        <v>661</v>
      </c>
      <c r="C6">
        <v>12</v>
      </c>
      <c r="D6">
        <v>123636867</v>
      </c>
      <c r="E6">
        <v>123728561</v>
      </c>
      <c r="F6">
        <v>226</v>
      </c>
      <c r="G6">
        <v>11</v>
      </c>
      <c r="H6">
        <v>455321</v>
      </c>
      <c r="I6">
        <v>4.5107999999999997</v>
      </c>
      <c r="J6" s="15">
        <v>3.2291999999999999E-6</v>
      </c>
      <c r="K6" t="s">
        <v>662</v>
      </c>
    </row>
  </sheetData>
  <mergeCells count="1">
    <mergeCell ref="B1:K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04AB6-F91A-4652-A770-8C3911152EFC}">
  <dimension ref="B1:K12"/>
  <sheetViews>
    <sheetView workbookViewId="0">
      <selection activeCell="G3" sqref="G3"/>
    </sheetView>
  </sheetViews>
  <sheetFormatPr defaultColWidth="14.42578125" defaultRowHeight="15" x14ac:dyDescent="0.25"/>
  <cols>
    <col min="1" max="1" width="14.42578125" style="33"/>
    <col min="2" max="2" width="22.7109375" style="33" customWidth="1"/>
    <col min="3" max="16384" width="14.42578125" style="33"/>
  </cols>
  <sheetData>
    <row r="1" spans="2:11" ht="15.75" x14ac:dyDescent="0.25">
      <c r="B1" s="154" t="s">
        <v>1132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s="33" t="s">
        <v>221</v>
      </c>
      <c r="C3" s="33" t="s">
        <v>229</v>
      </c>
      <c r="D3" s="33" t="s">
        <v>222</v>
      </c>
      <c r="E3" s="33" t="s">
        <v>223</v>
      </c>
      <c r="F3" s="33" t="s">
        <v>224</v>
      </c>
      <c r="G3" t="s">
        <v>1133</v>
      </c>
      <c r="H3" s="33" t="s">
        <v>1134</v>
      </c>
      <c r="I3" t="s">
        <v>1135</v>
      </c>
      <c r="J3" s="33" t="s">
        <v>1136</v>
      </c>
    </row>
    <row r="4" spans="2:11" x14ac:dyDescent="0.25">
      <c r="B4" s="33" t="s">
        <v>428</v>
      </c>
      <c r="C4" s="33" t="s">
        <v>429</v>
      </c>
      <c r="D4" s="33">
        <v>6</v>
      </c>
      <c r="E4" s="33">
        <v>31847536</v>
      </c>
      <c r="F4" s="33">
        <v>31865464</v>
      </c>
      <c r="G4" s="33">
        <v>898130</v>
      </c>
      <c r="H4" s="33">
        <v>456327</v>
      </c>
      <c r="I4" s="34">
        <v>1.0136999999999999E-10</v>
      </c>
      <c r="J4" s="34">
        <v>1.8758999999999999E-6</v>
      </c>
    </row>
    <row r="5" spans="2:11" x14ac:dyDescent="0.25">
      <c r="B5" s="33" t="s">
        <v>432</v>
      </c>
      <c r="C5" s="33" t="s">
        <v>433</v>
      </c>
      <c r="D5" s="33">
        <v>6</v>
      </c>
      <c r="E5" s="33">
        <v>32008931</v>
      </c>
      <c r="F5" s="33">
        <v>32083111</v>
      </c>
      <c r="G5" s="33">
        <v>898130</v>
      </c>
      <c r="H5" s="33">
        <v>456327</v>
      </c>
      <c r="I5" s="34">
        <v>3.0259E-8</v>
      </c>
      <c r="J5" s="34">
        <v>1.1858999999999999E-11</v>
      </c>
    </row>
    <row r="6" spans="2:11" x14ac:dyDescent="0.25">
      <c r="B6" s="33" t="s">
        <v>434</v>
      </c>
      <c r="C6" s="33" t="s">
        <v>435</v>
      </c>
      <c r="D6" s="33">
        <v>6</v>
      </c>
      <c r="E6" s="33">
        <v>32065953</v>
      </c>
      <c r="F6" s="33">
        <v>32096030</v>
      </c>
      <c r="G6" s="33">
        <v>898130</v>
      </c>
      <c r="H6" s="33">
        <v>456327</v>
      </c>
      <c r="I6" s="34">
        <v>1.403E-10</v>
      </c>
      <c r="J6" s="34">
        <v>5.0000000000000003E-10</v>
      </c>
    </row>
    <row r="7" spans="2:11" x14ac:dyDescent="0.25">
      <c r="B7" s="33" t="s">
        <v>448</v>
      </c>
      <c r="C7" s="33" t="s">
        <v>449</v>
      </c>
      <c r="D7" s="33">
        <v>6</v>
      </c>
      <c r="E7" s="33">
        <v>32256303</v>
      </c>
      <c r="F7" s="33">
        <v>32339684</v>
      </c>
      <c r="G7" s="33">
        <v>898130</v>
      </c>
      <c r="H7" s="33">
        <v>456327</v>
      </c>
      <c r="I7" s="34">
        <v>5.7848999999999997E-9</v>
      </c>
      <c r="J7" s="34">
        <v>2.4024999999999999E-6</v>
      </c>
    </row>
    <row r="8" spans="2:11" x14ac:dyDescent="0.25">
      <c r="B8" s="33" t="s">
        <v>450</v>
      </c>
      <c r="C8" s="33" t="s">
        <v>451</v>
      </c>
      <c r="D8" s="33">
        <v>6</v>
      </c>
      <c r="E8" s="33">
        <v>32407619</v>
      </c>
      <c r="F8" s="33">
        <v>32412823</v>
      </c>
      <c r="G8" s="33">
        <v>898130</v>
      </c>
      <c r="H8" s="33">
        <v>456327</v>
      </c>
      <c r="I8" s="34">
        <v>1.1109E-8</v>
      </c>
      <c r="J8" s="34">
        <v>1.0392E-8</v>
      </c>
    </row>
    <row r="9" spans="2:11" x14ac:dyDescent="0.25">
      <c r="B9" s="33" t="s">
        <v>452</v>
      </c>
      <c r="C9" s="33" t="s">
        <v>453</v>
      </c>
      <c r="D9" s="33">
        <v>6</v>
      </c>
      <c r="E9" s="33">
        <v>32546546</v>
      </c>
      <c r="F9" s="33">
        <v>32557625</v>
      </c>
      <c r="G9" s="33">
        <v>898130</v>
      </c>
      <c r="H9" s="33">
        <v>456327</v>
      </c>
      <c r="I9" s="34">
        <v>3.2196000000000001E-15</v>
      </c>
      <c r="J9" s="34">
        <v>5.6865999999999998E-10</v>
      </c>
    </row>
    <row r="10" spans="2:11" x14ac:dyDescent="0.25">
      <c r="B10" s="33" t="s">
        <v>454</v>
      </c>
      <c r="C10" s="33" t="s">
        <v>455</v>
      </c>
      <c r="D10" s="33">
        <v>6</v>
      </c>
      <c r="E10" s="33">
        <v>32595956</v>
      </c>
      <c r="F10" s="33">
        <v>32614839</v>
      </c>
      <c r="G10" s="33">
        <v>898130</v>
      </c>
      <c r="H10" s="33">
        <v>456327</v>
      </c>
      <c r="I10" s="34">
        <v>3.8010000000000001E-8</v>
      </c>
      <c r="J10" s="34">
        <v>7.0715999999999994E-11</v>
      </c>
    </row>
    <row r="11" spans="2:11" x14ac:dyDescent="0.25">
      <c r="B11" s="33" t="s">
        <v>456</v>
      </c>
      <c r="C11" s="33" t="s">
        <v>457</v>
      </c>
      <c r="D11" s="33">
        <v>6</v>
      </c>
      <c r="E11" s="33">
        <v>32627244</v>
      </c>
      <c r="F11" s="33">
        <v>32636160</v>
      </c>
      <c r="G11" s="33">
        <v>898130</v>
      </c>
      <c r="H11" s="33">
        <v>456327</v>
      </c>
      <c r="I11" s="34">
        <v>8.0527000000000002E-12</v>
      </c>
      <c r="J11" s="34">
        <v>5.4400999999999997E-14</v>
      </c>
    </row>
    <row r="12" spans="2:11" x14ac:dyDescent="0.25">
      <c r="B12" s="33" t="s">
        <v>532</v>
      </c>
      <c r="C12" s="33" t="s">
        <v>533</v>
      </c>
      <c r="D12" s="33">
        <v>9</v>
      </c>
      <c r="E12" s="33">
        <v>139256355</v>
      </c>
      <c r="F12" s="33">
        <v>139268133</v>
      </c>
      <c r="G12" s="33">
        <v>898130</v>
      </c>
      <c r="H12" s="33">
        <v>456327</v>
      </c>
      <c r="I12" s="34">
        <v>1.7112999999999999E-8</v>
      </c>
      <c r="J12" s="34">
        <v>2.5438000000000001E-6</v>
      </c>
    </row>
  </sheetData>
  <mergeCells count="1">
    <mergeCell ref="B1:K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306DD-B9ED-4714-865C-5A430865D16A}">
  <dimension ref="B1:K8"/>
  <sheetViews>
    <sheetView workbookViewId="0">
      <selection activeCell="G28" sqref="G28"/>
    </sheetView>
  </sheetViews>
  <sheetFormatPr defaultColWidth="14.42578125" defaultRowHeight="15" x14ac:dyDescent="0.25"/>
  <cols>
    <col min="1" max="1" width="14.42578125" style="33"/>
    <col min="2" max="2" width="22.7109375" style="33" customWidth="1"/>
    <col min="3" max="16384" width="14.42578125" style="33"/>
  </cols>
  <sheetData>
    <row r="1" spans="2:11" ht="15.75" x14ac:dyDescent="0.25">
      <c r="B1" s="154" t="s">
        <v>1137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customFormat="1" x14ac:dyDescent="0.25">
      <c r="B3" t="s">
        <v>221</v>
      </c>
      <c r="C3" t="s">
        <v>229</v>
      </c>
      <c r="D3" t="s">
        <v>222</v>
      </c>
      <c r="E3" t="s">
        <v>223</v>
      </c>
      <c r="F3" t="s">
        <v>224</v>
      </c>
      <c r="G3" t="s">
        <v>1133</v>
      </c>
      <c r="H3" t="s">
        <v>1135</v>
      </c>
      <c r="I3" t="s">
        <v>1138</v>
      </c>
      <c r="J3" t="s">
        <v>1139</v>
      </c>
    </row>
    <row r="4" spans="2:11" customFormat="1" x14ac:dyDescent="0.25">
      <c r="B4" t="s">
        <v>428</v>
      </c>
      <c r="C4" t="s">
        <v>429</v>
      </c>
      <c r="D4">
        <v>6</v>
      </c>
      <c r="E4">
        <v>31847536</v>
      </c>
      <c r="F4">
        <v>31865464</v>
      </c>
      <c r="G4">
        <v>898130</v>
      </c>
      <c r="H4" s="15">
        <v>1.0136999999999999E-10</v>
      </c>
      <c r="I4">
        <v>362094</v>
      </c>
      <c r="J4" s="15">
        <v>5.6772999999999996E-7</v>
      </c>
    </row>
    <row r="5" spans="2:11" customFormat="1" x14ac:dyDescent="0.25">
      <c r="B5" t="s">
        <v>444</v>
      </c>
      <c r="C5" t="s">
        <v>445</v>
      </c>
      <c r="D5">
        <v>6</v>
      </c>
      <c r="E5">
        <v>32148745</v>
      </c>
      <c r="F5">
        <v>32152101</v>
      </c>
      <c r="G5">
        <v>898130</v>
      </c>
      <c r="H5" s="15">
        <v>2.2411000000000001E-7</v>
      </c>
      <c r="I5">
        <v>362094</v>
      </c>
      <c r="J5" s="15">
        <v>7.6257999999999999E-7</v>
      </c>
    </row>
    <row r="6" spans="2:11" customFormat="1" x14ac:dyDescent="0.25">
      <c r="B6" t="s">
        <v>452</v>
      </c>
      <c r="C6" t="s">
        <v>453</v>
      </c>
      <c r="D6">
        <v>6</v>
      </c>
      <c r="E6">
        <v>32546546</v>
      </c>
      <c r="F6">
        <v>32557625</v>
      </c>
      <c r="G6">
        <v>898130</v>
      </c>
      <c r="H6" s="15">
        <v>3.2196000000000001E-15</v>
      </c>
      <c r="I6">
        <v>362094</v>
      </c>
      <c r="J6" s="15">
        <v>1.226E-7</v>
      </c>
    </row>
    <row r="7" spans="2:11" x14ac:dyDescent="0.25">
      <c r="H7" s="34"/>
    </row>
    <row r="8" spans="2:11" x14ac:dyDescent="0.25">
      <c r="H8" s="34"/>
    </row>
  </sheetData>
  <mergeCells count="1">
    <mergeCell ref="B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8AD9-FC3A-4EEB-9235-77391D19D9D8}">
  <dimension ref="B1:K16"/>
  <sheetViews>
    <sheetView workbookViewId="0">
      <selection activeCell="B3" sqref="B3:K3"/>
    </sheetView>
  </sheetViews>
  <sheetFormatPr defaultRowHeight="15" x14ac:dyDescent="0.25"/>
  <cols>
    <col min="2" max="2" width="16.85546875" customWidth="1"/>
    <col min="3" max="3" width="11.28515625" customWidth="1"/>
    <col min="4" max="4" width="9.140625" bestFit="1" customWidth="1"/>
    <col min="5" max="5" width="14.42578125" customWidth="1"/>
    <col min="6" max="6" width="15.85546875" customWidth="1"/>
    <col min="7" max="7" width="17.5703125" customWidth="1"/>
    <col min="8" max="8" width="17.85546875" customWidth="1"/>
    <col min="9" max="9" width="11.5703125" customWidth="1"/>
    <col min="10" max="10" width="11.42578125" customWidth="1"/>
    <col min="11" max="15" width="9.140625" bestFit="1" customWidth="1"/>
  </cols>
  <sheetData>
    <row r="1" spans="2:11" ht="15.75" x14ac:dyDescent="0.25">
      <c r="B1" s="154" t="s">
        <v>1140</v>
      </c>
      <c r="C1" s="154"/>
      <c r="D1" s="154"/>
      <c r="E1" s="154"/>
      <c r="F1" s="154"/>
      <c r="G1" s="154"/>
      <c r="H1" s="154"/>
      <c r="I1" s="154"/>
      <c r="J1" s="154"/>
      <c r="K1" s="154"/>
    </row>
    <row r="2" spans="2:11" ht="15.75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2:11" ht="15.75" x14ac:dyDescent="0.25">
      <c r="B3" s="154" t="s">
        <v>1141</v>
      </c>
      <c r="C3" s="154"/>
      <c r="D3" s="154"/>
      <c r="E3" s="154"/>
      <c r="F3" s="154"/>
      <c r="G3" s="154"/>
      <c r="H3" s="154"/>
      <c r="I3" s="154"/>
      <c r="J3" s="154"/>
      <c r="K3" s="154"/>
    </row>
    <row r="4" spans="2:11" x14ac:dyDescent="0.25">
      <c r="B4" t="s">
        <v>221</v>
      </c>
      <c r="C4" t="s">
        <v>229</v>
      </c>
      <c r="D4" t="s">
        <v>222</v>
      </c>
      <c r="E4" t="s">
        <v>223</v>
      </c>
      <c r="F4" t="s">
        <v>224</v>
      </c>
      <c r="G4" t="s">
        <v>1133</v>
      </c>
      <c r="H4" t="s">
        <v>1135</v>
      </c>
      <c r="I4" t="s">
        <v>1142</v>
      </c>
      <c r="J4" t="s">
        <v>1143</v>
      </c>
    </row>
    <row r="5" spans="2:11" x14ac:dyDescent="0.25">
      <c r="B5" t="s">
        <v>659</v>
      </c>
      <c r="C5" t="s">
        <v>660</v>
      </c>
      <c r="D5">
        <v>12</v>
      </c>
      <c r="E5">
        <v>123468027</v>
      </c>
      <c r="F5">
        <v>123634562</v>
      </c>
      <c r="G5">
        <v>898130</v>
      </c>
      <c r="H5" s="15">
        <v>3.2928000000000002E-8</v>
      </c>
      <c r="I5">
        <v>455321</v>
      </c>
      <c r="J5" s="15">
        <v>2.4493E-6</v>
      </c>
    </row>
    <row r="6" spans="2:11" x14ac:dyDescent="0.25">
      <c r="B6" t="s">
        <v>661</v>
      </c>
      <c r="C6" t="s">
        <v>662</v>
      </c>
      <c r="D6">
        <v>12</v>
      </c>
      <c r="E6">
        <v>123636867</v>
      </c>
      <c r="F6">
        <v>123728561</v>
      </c>
      <c r="G6">
        <v>898130</v>
      </c>
      <c r="H6" s="15">
        <v>1.4566E-8</v>
      </c>
      <c r="I6">
        <v>455321</v>
      </c>
      <c r="J6" s="15">
        <v>3.2291999999999999E-6</v>
      </c>
    </row>
    <row r="7" spans="2:11" x14ac:dyDescent="0.25">
      <c r="H7" s="15"/>
      <c r="J7" s="15"/>
    </row>
    <row r="8" spans="2:11" x14ac:dyDescent="0.25">
      <c r="H8" s="15"/>
      <c r="J8" s="15"/>
    </row>
    <row r="9" spans="2:11" ht="15.75" x14ac:dyDescent="0.25">
      <c r="B9" s="154" t="s">
        <v>1144</v>
      </c>
      <c r="C9" s="154"/>
      <c r="D9" s="154"/>
      <c r="E9" s="154"/>
      <c r="F9" s="154"/>
      <c r="G9" s="154"/>
      <c r="H9" s="154"/>
      <c r="I9" s="154"/>
      <c r="J9" s="154"/>
      <c r="K9" s="154"/>
    </row>
    <row r="10" spans="2:11" x14ac:dyDescent="0.25">
      <c r="B10" t="s">
        <v>221</v>
      </c>
      <c r="C10" t="s">
        <v>229</v>
      </c>
      <c r="D10" t="s">
        <v>222</v>
      </c>
      <c r="E10" t="s">
        <v>223</v>
      </c>
      <c r="F10" t="s">
        <v>224</v>
      </c>
      <c r="G10" t="s">
        <v>1133</v>
      </c>
      <c r="H10" t="s">
        <v>1135</v>
      </c>
      <c r="I10" t="s">
        <v>1145</v>
      </c>
      <c r="J10" t="s">
        <v>1146</v>
      </c>
    </row>
    <row r="11" spans="2:11" x14ac:dyDescent="0.25">
      <c r="B11" t="s">
        <v>762</v>
      </c>
      <c r="C11" t="s">
        <v>763</v>
      </c>
      <c r="D11">
        <v>18</v>
      </c>
      <c r="E11">
        <v>52889562</v>
      </c>
      <c r="F11">
        <v>53332018</v>
      </c>
      <c r="G11">
        <v>898130</v>
      </c>
      <c r="H11" s="15">
        <v>8.6788999999999997E-8</v>
      </c>
      <c r="I11">
        <v>332601</v>
      </c>
      <c r="J11" s="15">
        <v>3.0710999999999999E-9</v>
      </c>
    </row>
    <row r="12" spans="2:11" x14ac:dyDescent="0.25">
      <c r="H12" s="15"/>
      <c r="J12" s="15"/>
    </row>
    <row r="14" spans="2:11" ht="15.75" x14ac:dyDescent="0.25">
      <c r="B14" s="154" t="s">
        <v>1147</v>
      </c>
      <c r="C14" s="154"/>
      <c r="D14" s="154"/>
      <c r="E14" s="154"/>
      <c r="F14" s="154"/>
      <c r="G14" s="154"/>
      <c r="H14" s="154"/>
      <c r="I14" s="154"/>
      <c r="J14" s="154"/>
      <c r="K14" s="154"/>
    </row>
    <row r="15" spans="2:11" x14ac:dyDescent="0.25">
      <c r="B15" t="s">
        <v>221</v>
      </c>
      <c r="C15" t="s">
        <v>229</v>
      </c>
      <c r="D15" t="s">
        <v>222</v>
      </c>
      <c r="E15" t="s">
        <v>223</v>
      </c>
      <c r="F15" t="s">
        <v>224</v>
      </c>
      <c r="G15" t="s">
        <v>1133</v>
      </c>
      <c r="H15" t="s">
        <v>1135</v>
      </c>
      <c r="I15" t="s">
        <v>1148</v>
      </c>
      <c r="J15" t="s">
        <v>1149</v>
      </c>
    </row>
    <row r="16" spans="2:11" x14ac:dyDescent="0.25">
      <c r="B16" t="s">
        <v>466</v>
      </c>
      <c r="C16" t="s">
        <v>467</v>
      </c>
      <c r="D16">
        <v>6</v>
      </c>
      <c r="E16">
        <v>160769300</v>
      </c>
      <c r="F16">
        <v>160876014</v>
      </c>
      <c r="G16">
        <v>898130</v>
      </c>
      <c r="H16" s="15">
        <v>2.4361999999999998E-10</v>
      </c>
      <c r="I16">
        <v>456327</v>
      </c>
      <c r="J16" s="15">
        <v>1.0983999999999999E-6</v>
      </c>
    </row>
  </sheetData>
  <mergeCells count="4">
    <mergeCell ref="B1:K1"/>
    <mergeCell ref="B9:K9"/>
    <mergeCell ref="B3:K3"/>
    <mergeCell ref="B14:K1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ABF2-91E9-4BD2-B80A-7A71EE40BA15}">
  <dimension ref="A1:L11"/>
  <sheetViews>
    <sheetView workbookViewId="0">
      <selection activeCell="H9" sqref="H9"/>
    </sheetView>
  </sheetViews>
  <sheetFormatPr defaultColWidth="15.7109375" defaultRowHeight="15" x14ac:dyDescent="0.25"/>
  <cols>
    <col min="1" max="1" width="9.7109375" customWidth="1"/>
  </cols>
  <sheetData>
    <row r="1" spans="1:12" ht="15.75" x14ac:dyDescent="0.25">
      <c r="B1" s="154" t="s">
        <v>1150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</row>
    <row r="2" spans="1:12" ht="15.75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15.75" x14ac:dyDescent="0.25">
      <c r="B3" s="154" t="s">
        <v>1151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</row>
    <row r="4" spans="1:12" x14ac:dyDescent="0.25">
      <c r="B4" t="s">
        <v>221</v>
      </c>
      <c r="C4" t="s">
        <v>229</v>
      </c>
      <c r="D4" t="s">
        <v>222</v>
      </c>
      <c r="E4" t="s">
        <v>223</v>
      </c>
      <c r="F4" t="s">
        <v>224</v>
      </c>
      <c r="G4" t="s">
        <v>1133</v>
      </c>
      <c r="H4" t="s">
        <v>1135</v>
      </c>
      <c r="I4" s="33" t="s">
        <v>1134</v>
      </c>
      <c r="J4" s="33" t="s">
        <v>1136</v>
      </c>
      <c r="K4" t="s">
        <v>1138</v>
      </c>
      <c r="L4" t="s">
        <v>1139</v>
      </c>
    </row>
    <row r="5" spans="1:12" x14ac:dyDescent="0.25">
      <c r="B5" t="s">
        <v>428</v>
      </c>
      <c r="C5" t="s">
        <v>429</v>
      </c>
      <c r="D5">
        <v>6</v>
      </c>
      <c r="E5">
        <v>31847536</v>
      </c>
      <c r="F5">
        <v>31865464</v>
      </c>
      <c r="G5">
        <v>898130</v>
      </c>
      <c r="H5" s="15">
        <v>1.0136999999999999E-10</v>
      </c>
      <c r="I5" s="33">
        <v>456327</v>
      </c>
      <c r="J5" s="34">
        <v>1.8758999999999999E-6</v>
      </c>
      <c r="K5">
        <v>362094</v>
      </c>
      <c r="L5" s="15">
        <v>5.6772999999999996E-7</v>
      </c>
    </row>
    <row r="6" spans="1:12" x14ac:dyDescent="0.25">
      <c r="B6" t="s">
        <v>452</v>
      </c>
      <c r="C6" t="s">
        <v>453</v>
      </c>
      <c r="D6">
        <v>6</v>
      </c>
      <c r="E6">
        <v>32546546</v>
      </c>
      <c r="F6">
        <v>32557625</v>
      </c>
      <c r="G6">
        <v>898130</v>
      </c>
      <c r="H6" s="15">
        <v>3.2196000000000001E-15</v>
      </c>
      <c r="I6" s="33">
        <v>456327</v>
      </c>
      <c r="J6" s="34">
        <v>5.6865999999999998E-10</v>
      </c>
      <c r="K6">
        <v>362094</v>
      </c>
      <c r="L6" s="15">
        <v>1.226E-7</v>
      </c>
    </row>
    <row r="7" spans="1:12" ht="15.75" x14ac:dyDescent="0.25"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2" ht="15.75" x14ac:dyDescent="0.25">
      <c r="B8" s="154" t="s">
        <v>1152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</row>
    <row r="9" spans="1:12" x14ac:dyDescent="0.25">
      <c r="A9" s="33"/>
      <c r="B9" t="s">
        <v>221</v>
      </c>
      <c r="C9" t="s">
        <v>229</v>
      </c>
      <c r="D9" t="s">
        <v>222</v>
      </c>
      <c r="E9" t="s">
        <v>223</v>
      </c>
      <c r="F9" t="s">
        <v>224</v>
      </c>
      <c r="G9" t="s">
        <v>1133</v>
      </c>
      <c r="H9" t="s">
        <v>1135</v>
      </c>
      <c r="I9" s="33" t="s">
        <v>1134</v>
      </c>
      <c r="J9" s="33" t="s">
        <v>1136</v>
      </c>
      <c r="K9" t="s">
        <v>1153</v>
      </c>
      <c r="L9" t="s">
        <v>1154</v>
      </c>
    </row>
    <row r="10" spans="1:12" x14ac:dyDescent="0.25">
      <c r="A10" s="33"/>
      <c r="B10" t="s">
        <v>454</v>
      </c>
      <c r="C10" t="s">
        <v>455</v>
      </c>
      <c r="D10">
        <v>6</v>
      </c>
      <c r="E10">
        <v>32595956</v>
      </c>
      <c r="F10">
        <v>32614839</v>
      </c>
      <c r="G10">
        <v>898130</v>
      </c>
      <c r="H10" s="15">
        <v>3.8010000000000001E-8</v>
      </c>
      <c r="I10" s="33">
        <v>456327</v>
      </c>
      <c r="J10" s="34">
        <v>7.0715999999999994E-11</v>
      </c>
      <c r="K10">
        <v>407065</v>
      </c>
      <c r="L10" s="15">
        <v>8.5170999999999999E-9</v>
      </c>
    </row>
    <row r="11" spans="1:12" x14ac:dyDescent="0.25">
      <c r="A11" s="33"/>
      <c r="B11" t="s">
        <v>456</v>
      </c>
      <c r="C11" t="s">
        <v>457</v>
      </c>
      <c r="D11">
        <v>6</v>
      </c>
      <c r="E11">
        <v>32627244</v>
      </c>
      <c r="F11">
        <v>32636160</v>
      </c>
      <c r="G11">
        <v>898130</v>
      </c>
      <c r="H11" s="15">
        <v>8.0527000000000002E-12</v>
      </c>
      <c r="I11" s="33">
        <v>456327</v>
      </c>
      <c r="J11" s="34">
        <v>5.4400999999999997E-14</v>
      </c>
      <c r="K11">
        <v>407065</v>
      </c>
      <c r="L11" s="15">
        <v>6.9986000000000002E-7</v>
      </c>
    </row>
  </sheetData>
  <mergeCells count="3">
    <mergeCell ref="B1:L1"/>
    <mergeCell ref="B3:L3"/>
    <mergeCell ref="B8:L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B20D7-F4AF-482D-BD17-FF0FE9F3C9FC}">
  <dimension ref="B1:R33"/>
  <sheetViews>
    <sheetView topLeftCell="B1" workbookViewId="0">
      <selection activeCell="I36" sqref="I36"/>
    </sheetView>
  </sheetViews>
  <sheetFormatPr defaultColWidth="8.7109375" defaultRowHeight="15" x14ac:dyDescent="0.25"/>
  <cols>
    <col min="1" max="1" width="8.7109375" style="33"/>
    <col min="2" max="2" width="20.85546875" style="33" customWidth="1"/>
    <col min="3" max="3" width="8.7109375" style="33"/>
    <col min="4" max="4" width="15.28515625" style="33" customWidth="1"/>
    <col min="5" max="5" width="15.7109375" style="33" customWidth="1"/>
    <col min="6" max="6" width="14.85546875" style="33" customWidth="1"/>
    <col min="7" max="7" width="12.140625" style="33" customWidth="1"/>
    <col min="8" max="8" width="10.5703125" style="33" customWidth="1"/>
    <col min="9" max="9" width="13.42578125" style="33" customWidth="1"/>
    <col min="10" max="10" width="11.85546875" style="33" customWidth="1"/>
    <col min="11" max="11" width="14.28515625" style="33" customWidth="1"/>
    <col min="12" max="12" width="11" style="33" customWidth="1"/>
    <col min="13" max="16384" width="8.7109375" style="33"/>
  </cols>
  <sheetData>
    <row r="1" spans="2:17" ht="15.75" x14ac:dyDescent="0.25">
      <c r="B1" s="155" t="s">
        <v>1155</v>
      </c>
      <c r="C1" s="155"/>
      <c r="D1" s="155"/>
      <c r="E1" s="155"/>
      <c r="F1" s="155"/>
      <c r="G1" s="155"/>
      <c r="H1" s="155"/>
      <c r="I1" s="155"/>
      <c r="J1" s="155"/>
      <c r="K1" s="155"/>
    </row>
    <row r="3" spans="2:17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t="s">
        <v>1133</v>
      </c>
      <c r="G3" s="33" t="s">
        <v>1156</v>
      </c>
      <c r="H3" s="33" t="s">
        <v>1148</v>
      </c>
      <c r="I3" t="s">
        <v>1135</v>
      </c>
      <c r="J3" s="34" t="s">
        <v>1149</v>
      </c>
      <c r="K3" s="38" t="s">
        <v>1157</v>
      </c>
      <c r="L3" s="38" t="s">
        <v>1158</v>
      </c>
      <c r="M3" s="38" t="s">
        <v>1159</v>
      </c>
    </row>
    <row r="4" spans="2:17" x14ac:dyDescent="0.25">
      <c r="B4" s="33" t="s">
        <v>1160</v>
      </c>
      <c r="C4" s="33">
        <v>1</v>
      </c>
      <c r="D4" s="33">
        <v>155141884</v>
      </c>
      <c r="E4" s="33">
        <v>155145951</v>
      </c>
      <c r="F4" s="33">
        <v>898130</v>
      </c>
      <c r="G4" s="33" t="s">
        <v>1161</v>
      </c>
      <c r="H4" s="33">
        <v>456327</v>
      </c>
      <c r="I4" s="34">
        <v>6.4864000000000003E-6</v>
      </c>
      <c r="J4" s="34">
        <v>3.9443999999999998E-3</v>
      </c>
      <c r="K4" s="39">
        <f t="shared" ref="K4:K33" si="0">(-2*(LN(I4)+LN(J4)))</f>
        <v>34.962522616389663</v>
      </c>
      <c r="L4" s="40">
        <f t="shared" ref="L4:L33" si="1">(CHIDIST(K4,4))</f>
        <v>4.7284226035166853E-7</v>
      </c>
      <c r="M4" s="41" t="str">
        <f t="shared" ref="M4:M33" si="2">IF(AND(L4&lt;I4,L4&lt;J4),"#","")</f>
        <v>#</v>
      </c>
    </row>
    <row r="5" spans="2:17" x14ac:dyDescent="0.25">
      <c r="B5" s="33" t="s">
        <v>250</v>
      </c>
      <c r="C5" s="33">
        <v>2</v>
      </c>
      <c r="D5" s="33">
        <v>25455845</v>
      </c>
      <c r="E5" s="33">
        <v>25565459</v>
      </c>
      <c r="F5" s="33">
        <v>898130</v>
      </c>
      <c r="G5" s="33" t="s">
        <v>1162</v>
      </c>
      <c r="H5" s="33">
        <v>456327</v>
      </c>
      <c r="I5" s="34">
        <v>5.5968000000000002E-8</v>
      </c>
      <c r="J5" s="34">
        <v>3.3439999999999998E-2</v>
      </c>
      <c r="K5" s="39">
        <f t="shared" si="0"/>
        <v>40.192976457751712</v>
      </c>
      <c r="L5" s="40">
        <f t="shared" si="1"/>
        <v>3.9483552786798119E-8</v>
      </c>
      <c r="M5" s="41" t="str">
        <f t="shared" si="2"/>
        <v>#</v>
      </c>
    </row>
    <row r="6" spans="2:17" x14ac:dyDescent="0.25">
      <c r="B6" s="33" t="s">
        <v>276</v>
      </c>
      <c r="C6" s="33">
        <v>2</v>
      </c>
      <c r="D6" s="33">
        <v>43393800</v>
      </c>
      <c r="E6" s="33">
        <v>43823185</v>
      </c>
      <c r="F6" s="33">
        <v>898130</v>
      </c>
      <c r="G6" s="33" t="s">
        <v>1163</v>
      </c>
      <c r="H6" s="33">
        <v>456327</v>
      </c>
      <c r="I6" s="34">
        <v>9.3448000000000005E-19</v>
      </c>
      <c r="J6" s="34">
        <v>9.7903999999999995E-3</v>
      </c>
      <c r="K6" s="39">
        <f t="shared" si="0"/>
        <v>92.281299386567028</v>
      </c>
      <c r="L6" s="40">
        <f t="shared" si="1"/>
        <v>4.3128664524319451E-19</v>
      </c>
      <c r="M6" s="41" t="str">
        <f t="shared" si="2"/>
        <v>#</v>
      </c>
    </row>
    <row r="7" spans="2:17" x14ac:dyDescent="0.25">
      <c r="B7" s="33" t="s">
        <v>316</v>
      </c>
      <c r="C7" s="33">
        <v>3</v>
      </c>
      <c r="D7" s="33">
        <v>47455203</v>
      </c>
      <c r="E7" s="33">
        <v>47518616</v>
      </c>
      <c r="F7" s="33">
        <v>898130</v>
      </c>
      <c r="G7" s="33" t="s">
        <v>1164</v>
      </c>
      <c r="H7" s="33">
        <v>456327</v>
      </c>
      <c r="I7" s="34">
        <v>1.688E-7</v>
      </c>
      <c r="J7" s="34">
        <v>4.7620999999999997E-2</v>
      </c>
      <c r="K7" s="39">
        <f t="shared" si="0"/>
        <v>37.278065386696909</v>
      </c>
      <c r="L7" s="40">
        <f t="shared" si="1"/>
        <v>1.5786688745022301E-7</v>
      </c>
      <c r="M7" s="41" t="str">
        <f t="shared" si="2"/>
        <v>#</v>
      </c>
    </row>
    <row r="8" spans="2:17" x14ac:dyDescent="0.25">
      <c r="B8" s="33" t="s">
        <v>1165</v>
      </c>
      <c r="C8" s="33">
        <v>3</v>
      </c>
      <c r="D8" s="33">
        <v>137717577</v>
      </c>
      <c r="E8" s="33">
        <v>137752494</v>
      </c>
      <c r="F8" s="33">
        <v>898130</v>
      </c>
      <c r="G8" s="33" t="s">
        <v>1166</v>
      </c>
      <c r="H8" s="33">
        <v>456327</v>
      </c>
      <c r="I8" s="34">
        <v>2.3938E-5</v>
      </c>
      <c r="J8" s="34">
        <v>9.5319999999999997E-4</v>
      </c>
      <c r="K8" s="39">
        <f t="shared" si="0"/>
        <v>35.191458432505563</v>
      </c>
      <c r="L8" s="40">
        <f t="shared" si="1"/>
        <v>4.2431180029085829E-7</v>
      </c>
      <c r="M8" s="41" t="str">
        <f t="shared" si="2"/>
        <v>#</v>
      </c>
    </row>
    <row r="9" spans="2:17" x14ac:dyDescent="0.25">
      <c r="B9" s="33" t="s">
        <v>330</v>
      </c>
      <c r="C9" s="33">
        <v>3</v>
      </c>
      <c r="D9" s="33">
        <v>141043055</v>
      </c>
      <c r="E9" s="33">
        <v>141168634</v>
      </c>
      <c r="F9" s="33">
        <v>898130</v>
      </c>
      <c r="G9" s="33" t="s">
        <v>1167</v>
      </c>
      <c r="H9" s="33">
        <v>456327</v>
      </c>
      <c r="I9" s="34">
        <v>4.1093999999999999E-9</v>
      </c>
      <c r="J9" s="34">
        <v>2.0254000000000001E-2</v>
      </c>
      <c r="K9" s="39">
        <f t="shared" si="0"/>
        <v>46.418783557137353</v>
      </c>
      <c r="L9" s="40">
        <f t="shared" si="1"/>
        <v>2.0149909544390166E-9</v>
      </c>
      <c r="M9" s="41" t="str">
        <f t="shared" si="2"/>
        <v>#</v>
      </c>
    </row>
    <row r="10" spans="2:17" x14ac:dyDescent="0.25">
      <c r="B10" s="33" t="s">
        <v>348</v>
      </c>
      <c r="C10" s="33">
        <v>4</v>
      </c>
      <c r="D10" s="33">
        <v>6271576</v>
      </c>
      <c r="E10" s="33">
        <v>6304992</v>
      </c>
      <c r="F10" s="33">
        <v>898130</v>
      </c>
      <c r="G10" s="33" t="s">
        <v>1168</v>
      </c>
      <c r="H10" s="33">
        <v>456327</v>
      </c>
      <c r="I10" s="34">
        <v>4.9627000000000003E-14</v>
      </c>
      <c r="J10" s="34">
        <v>1.3605000000000001E-2</v>
      </c>
      <c r="K10" s="39">
        <f t="shared" si="0"/>
        <v>69.863118522390735</v>
      </c>
      <c r="L10" s="40">
        <f t="shared" si="1"/>
        <v>2.4260102561250035E-14</v>
      </c>
      <c r="M10" s="41" t="str">
        <f t="shared" si="2"/>
        <v>#</v>
      </c>
    </row>
    <row r="11" spans="2:17" x14ac:dyDescent="0.25">
      <c r="B11" s="33" t="s">
        <v>370</v>
      </c>
      <c r="C11" s="33">
        <v>5</v>
      </c>
      <c r="D11" s="33">
        <v>101569696</v>
      </c>
      <c r="E11" s="33">
        <v>101571279</v>
      </c>
      <c r="F11" s="33">
        <v>898130</v>
      </c>
      <c r="G11" s="33" t="s">
        <v>1169</v>
      </c>
      <c r="H11" s="33">
        <v>456327</v>
      </c>
      <c r="I11" s="34">
        <v>1.0894999999999999E-6</v>
      </c>
      <c r="J11" s="34">
        <v>2.2079999999999999E-2</v>
      </c>
      <c r="K11" s="39">
        <f t="shared" si="0"/>
        <v>35.085749480269961</v>
      </c>
      <c r="L11" s="40">
        <f t="shared" si="1"/>
        <v>4.4607036160864501E-7</v>
      </c>
      <c r="M11" s="41" t="str">
        <f t="shared" si="2"/>
        <v>#</v>
      </c>
    </row>
    <row r="12" spans="2:17" x14ac:dyDescent="0.25">
      <c r="B12" s="33" t="s">
        <v>386</v>
      </c>
      <c r="C12" s="33">
        <v>6</v>
      </c>
      <c r="D12" s="33">
        <v>20534688</v>
      </c>
      <c r="E12" s="33">
        <v>21232635</v>
      </c>
      <c r="F12" s="33">
        <v>898130</v>
      </c>
      <c r="G12" s="33" t="s">
        <v>1170</v>
      </c>
      <c r="H12" s="33">
        <v>456327</v>
      </c>
      <c r="I12" s="34">
        <v>9.5182000000000002E-26</v>
      </c>
      <c r="J12" s="34">
        <v>4.2331999999999998E-4</v>
      </c>
      <c r="K12" s="39">
        <f t="shared" si="0"/>
        <v>130.76277765257592</v>
      </c>
      <c r="L12" s="40">
        <f t="shared" si="1"/>
        <v>2.6746684078569826E-27</v>
      </c>
      <c r="M12" s="41" t="str">
        <f t="shared" si="2"/>
        <v>#</v>
      </c>
    </row>
    <row r="13" spans="2:17" x14ac:dyDescent="0.25">
      <c r="B13" s="33" t="s">
        <v>388</v>
      </c>
      <c r="C13" s="33">
        <v>6</v>
      </c>
      <c r="D13" s="33">
        <v>31105313</v>
      </c>
      <c r="E13" s="33">
        <v>31107127</v>
      </c>
      <c r="F13" s="33">
        <v>898130</v>
      </c>
      <c r="G13" s="33" t="s">
        <v>1171</v>
      </c>
      <c r="H13" s="33">
        <v>456327</v>
      </c>
      <c r="I13" s="34">
        <v>5.1389999999999995E-10</v>
      </c>
      <c r="J13" s="34">
        <v>2.8046E-3</v>
      </c>
      <c r="K13" s="39">
        <f t="shared" si="0"/>
        <v>54.530973549204177</v>
      </c>
      <c r="L13" s="40">
        <f t="shared" si="1"/>
        <v>4.0738592144516377E-11</v>
      </c>
      <c r="M13" s="41" t="str">
        <f t="shared" si="2"/>
        <v>#</v>
      </c>
    </row>
    <row r="14" spans="2:17" x14ac:dyDescent="0.25">
      <c r="B14" s="33" t="s">
        <v>402</v>
      </c>
      <c r="C14" s="33">
        <v>6</v>
      </c>
      <c r="D14" s="33">
        <v>31497996</v>
      </c>
      <c r="E14" s="33">
        <v>31514385</v>
      </c>
      <c r="F14" s="33">
        <v>898130</v>
      </c>
      <c r="G14" s="33" t="s">
        <v>1172</v>
      </c>
      <c r="H14" s="33">
        <v>456327</v>
      </c>
      <c r="I14" s="34">
        <v>1.6078999999999999E-11</v>
      </c>
      <c r="J14" s="34">
        <v>2.545E-2</v>
      </c>
      <c r="K14" s="39">
        <f t="shared" si="0"/>
        <v>57.049093158303762</v>
      </c>
      <c r="L14" s="40">
        <f t="shared" si="1"/>
        <v>1.2081755944155335E-11</v>
      </c>
      <c r="M14" s="41" t="str">
        <f t="shared" si="2"/>
        <v>#</v>
      </c>
    </row>
    <row r="15" spans="2:17" x14ac:dyDescent="0.25">
      <c r="B15" s="33" t="s">
        <v>406</v>
      </c>
      <c r="C15" s="33">
        <v>6</v>
      </c>
      <c r="D15" s="33">
        <v>31512239</v>
      </c>
      <c r="E15" s="33">
        <v>31516204</v>
      </c>
      <c r="F15" s="33">
        <v>898130</v>
      </c>
      <c r="G15" s="33" t="s">
        <v>1173</v>
      </c>
      <c r="H15" s="33">
        <v>456327</v>
      </c>
      <c r="I15" s="34">
        <v>9.8538000000000005E-8</v>
      </c>
      <c r="J15" s="34">
        <v>6.1650000000000003E-3</v>
      </c>
      <c r="K15" s="39">
        <f t="shared" si="0"/>
        <v>42.443381437457518</v>
      </c>
      <c r="L15" s="40">
        <f t="shared" si="1"/>
        <v>1.3499383118659549E-8</v>
      </c>
      <c r="M15" s="41" t="str">
        <f t="shared" si="2"/>
        <v>#</v>
      </c>
      <c r="Q15" s="33">
        <v>0.05</v>
      </c>
    </row>
    <row r="16" spans="2:17" x14ac:dyDescent="0.25">
      <c r="B16" s="33" t="s">
        <v>410</v>
      </c>
      <c r="C16" s="33">
        <v>6</v>
      </c>
      <c r="D16" s="33">
        <v>31539831</v>
      </c>
      <c r="E16" s="33">
        <v>31542101</v>
      </c>
      <c r="F16" s="33">
        <v>898130</v>
      </c>
      <c r="G16" s="33" t="s">
        <v>1174</v>
      </c>
      <c r="H16" s="33">
        <v>456327</v>
      </c>
      <c r="I16" s="34">
        <v>2.2193E-7</v>
      </c>
      <c r="J16" s="34">
        <v>1.8889E-3</v>
      </c>
      <c r="K16" s="39">
        <f t="shared" si="0"/>
        <v>43.185328900076549</v>
      </c>
      <c r="L16" s="40">
        <f t="shared" si="1"/>
        <v>9.4709257514167763E-9</v>
      </c>
      <c r="M16" s="41" t="str">
        <f t="shared" si="2"/>
        <v>#</v>
      </c>
    </row>
    <row r="17" spans="2:18" x14ac:dyDescent="0.25">
      <c r="B17" s="33" t="s">
        <v>412</v>
      </c>
      <c r="C17" s="33">
        <v>6</v>
      </c>
      <c r="D17" s="33">
        <v>31553901</v>
      </c>
      <c r="E17" s="33">
        <v>31556686</v>
      </c>
      <c r="F17" s="33">
        <v>898130</v>
      </c>
      <c r="G17" s="33" t="s">
        <v>1175</v>
      </c>
      <c r="H17" s="33">
        <v>456327</v>
      </c>
      <c r="I17" s="34">
        <v>3.0787999999999997E-7</v>
      </c>
      <c r="J17" s="34">
        <v>1.5692999999999999E-2</v>
      </c>
      <c r="K17" s="39">
        <f t="shared" si="0"/>
        <v>38.296192532411695</v>
      </c>
      <c r="L17" s="40">
        <f t="shared" si="1"/>
        <v>9.734675292035043E-8</v>
      </c>
      <c r="M17" s="41" t="str">
        <f t="shared" si="2"/>
        <v>#</v>
      </c>
    </row>
    <row r="18" spans="2:18" x14ac:dyDescent="0.25">
      <c r="B18" s="33" t="s">
        <v>454</v>
      </c>
      <c r="C18" s="33">
        <v>6</v>
      </c>
      <c r="D18" s="33">
        <v>32595956</v>
      </c>
      <c r="E18" s="33">
        <v>32614839</v>
      </c>
      <c r="F18" s="33">
        <v>898130</v>
      </c>
      <c r="G18" s="33" t="s">
        <v>1176</v>
      </c>
      <c r="H18" s="33">
        <v>456327</v>
      </c>
      <c r="I18" s="34">
        <v>2.6466E-8</v>
      </c>
      <c r="J18" s="34">
        <v>3.4304000000000001E-2</v>
      </c>
      <c r="K18" s="39">
        <f t="shared" si="0"/>
        <v>41.639796520258713</v>
      </c>
      <c r="L18" s="40">
        <f t="shared" si="1"/>
        <v>1.9810060099902973E-8</v>
      </c>
      <c r="M18" s="41" t="str">
        <f t="shared" si="2"/>
        <v>#</v>
      </c>
    </row>
    <row r="19" spans="2:18" x14ac:dyDescent="0.25">
      <c r="B19" s="33" t="s">
        <v>466</v>
      </c>
      <c r="C19" s="33">
        <v>6</v>
      </c>
      <c r="D19" s="33">
        <v>160769300</v>
      </c>
      <c r="E19" s="33">
        <v>160876014</v>
      </c>
      <c r="F19" s="33">
        <v>898130</v>
      </c>
      <c r="G19" s="33" t="s">
        <v>1177</v>
      </c>
      <c r="H19" s="33">
        <v>456327</v>
      </c>
      <c r="I19" s="34">
        <v>2.4510000000000001E-10</v>
      </c>
      <c r="J19" s="34">
        <v>1.0983999999999999E-6</v>
      </c>
      <c r="K19" s="39">
        <f t="shared" si="0"/>
        <v>71.702021615774271</v>
      </c>
      <c r="L19" s="40">
        <f t="shared" si="1"/>
        <v>9.9209495315159726E-15</v>
      </c>
      <c r="M19" s="41" t="str">
        <f t="shared" si="2"/>
        <v>#</v>
      </c>
    </row>
    <row r="20" spans="2:18" x14ac:dyDescent="0.25">
      <c r="B20" s="33" t="s">
        <v>480</v>
      </c>
      <c r="C20" s="33">
        <v>7</v>
      </c>
      <c r="D20" s="33">
        <v>156931607</v>
      </c>
      <c r="E20" s="33">
        <v>157062066</v>
      </c>
      <c r="F20" s="33">
        <v>898130</v>
      </c>
      <c r="G20" s="33" t="s">
        <v>1178</v>
      </c>
      <c r="H20" s="33">
        <v>456327</v>
      </c>
      <c r="I20" s="34">
        <v>7.8993000000000002E-14</v>
      </c>
      <c r="J20" s="34">
        <v>5.5319999999999996E-3</v>
      </c>
      <c r="K20" s="39">
        <f t="shared" si="0"/>
        <v>70.733246038288215</v>
      </c>
      <c r="L20" s="40">
        <f t="shared" si="1"/>
        <v>1.5891824263700779E-14</v>
      </c>
      <c r="M20" s="41" t="str">
        <f t="shared" si="2"/>
        <v>#</v>
      </c>
    </row>
    <row r="21" spans="2:18" x14ac:dyDescent="0.25">
      <c r="B21" s="33" t="s">
        <v>502</v>
      </c>
      <c r="C21" s="33">
        <v>8</v>
      </c>
      <c r="D21" s="33">
        <v>145554228</v>
      </c>
      <c r="E21" s="33">
        <v>145559943</v>
      </c>
      <c r="F21" s="33">
        <v>898130</v>
      </c>
      <c r="G21" s="33" t="s">
        <v>1179</v>
      </c>
      <c r="H21" s="33">
        <v>456327</v>
      </c>
      <c r="I21" s="34">
        <v>7.0505000000000003E-7</v>
      </c>
      <c r="J21" s="34">
        <v>2.5704999999999999E-2</v>
      </c>
      <c r="K21" s="39">
        <f t="shared" si="0"/>
        <v>35.652133736275687</v>
      </c>
      <c r="L21" s="40">
        <f t="shared" si="1"/>
        <v>3.4119065063850723E-7</v>
      </c>
      <c r="M21" s="41" t="str">
        <f t="shared" si="2"/>
        <v>#</v>
      </c>
    </row>
    <row r="22" spans="2:18" x14ac:dyDescent="0.25">
      <c r="B22" s="33" t="s">
        <v>520</v>
      </c>
      <c r="C22" s="33">
        <v>9</v>
      </c>
      <c r="D22" s="33">
        <v>21802635</v>
      </c>
      <c r="E22" s="33">
        <v>22032985</v>
      </c>
      <c r="F22" s="33">
        <v>898130</v>
      </c>
      <c r="G22" s="33" t="s">
        <v>1180</v>
      </c>
      <c r="H22" s="33">
        <v>456327</v>
      </c>
      <c r="I22" s="34">
        <v>1.4579000000000001E-12</v>
      </c>
      <c r="J22" s="34">
        <v>1.7489000000000001E-2</v>
      </c>
      <c r="K22" s="39">
        <f t="shared" si="0"/>
        <v>62.600414477829979</v>
      </c>
      <c r="L22" s="40">
        <f t="shared" si="1"/>
        <v>8.2356526714478008E-13</v>
      </c>
      <c r="M22" s="41" t="str">
        <f t="shared" si="2"/>
        <v>#</v>
      </c>
    </row>
    <row r="23" spans="2:18" x14ac:dyDescent="0.25">
      <c r="B23" s="33" t="s">
        <v>522</v>
      </c>
      <c r="C23" s="33">
        <v>9</v>
      </c>
      <c r="D23" s="33">
        <v>22002902</v>
      </c>
      <c r="E23" s="33">
        <v>22009362</v>
      </c>
      <c r="F23" s="33">
        <v>898130</v>
      </c>
      <c r="G23" s="33" t="s">
        <v>1181</v>
      </c>
      <c r="H23" s="33">
        <v>456327</v>
      </c>
      <c r="I23" s="34">
        <v>4.0743E-11</v>
      </c>
      <c r="J23" s="34">
        <v>2.4969000000000002E-2</v>
      </c>
      <c r="K23" s="39">
        <f t="shared" si="0"/>
        <v>55.22771458737715</v>
      </c>
      <c r="L23" s="40">
        <f t="shared" si="1"/>
        <v>2.910921944689966E-11</v>
      </c>
      <c r="M23" s="41" t="str">
        <f t="shared" si="2"/>
        <v>#</v>
      </c>
    </row>
    <row r="24" spans="2:18" x14ac:dyDescent="0.25">
      <c r="B24" s="33" t="s">
        <v>657</v>
      </c>
      <c r="C24" s="33">
        <v>12</v>
      </c>
      <c r="D24" s="33">
        <v>123464607</v>
      </c>
      <c r="E24" s="33">
        <v>123467456</v>
      </c>
      <c r="F24" s="33">
        <v>898130</v>
      </c>
      <c r="G24" s="33" t="s">
        <v>1182</v>
      </c>
      <c r="H24" s="33">
        <v>456327</v>
      </c>
      <c r="I24" s="34">
        <v>1.5E-6</v>
      </c>
      <c r="J24" s="34">
        <v>3.7999999999999999E-2</v>
      </c>
      <c r="K24" s="39">
        <f t="shared" si="0"/>
        <v>33.360429138223722</v>
      </c>
      <c r="L24" s="40">
        <f t="shared" si="1"/>
        <v>1.0077722304393761E-6</v>
      </c>
      <c r="M24" s="41" t="str">
        <f t="shared" si="2"/>
        <v>#</v>
      </c>
    </row>
    <row r="25" spans="2:18" x14ac:dyDescent="0.25">
      <c r="B25" s="33" t="s">
        <v>689</v>
      </c>
      <c r="C25" s="33">
        <v>15</v>
      </c>
      <c r="D25" s="33">
        <v>41849873</v>
      </c>
      <c r="E25" s="33">
        <v>41871536</v>
      </c>
      <c r="F25" s="33">
        <v>898130</v>
      </c>
      <c r="G25" s="33" t="s">
        <v>1183</v>
      </c>
      <c r="H25" s="33">
        <v>456327</v>
      </c>
      <c r="I25" s="34">
        <v>7.4069999999999996E-7</v>
      </c>
      <c r="J25" s="34">
        <v>4.7965000000000001E-2</v>
      </c>
      <c r="K25" s="39">
        <f t="shared" si="0"/>
        <v>34.305907705278784</v>
      </c>
      <c r="L25" s="40">
        <f t="shared" si="1"/>
        <v>6.4493225384304825E-7</v>
      </c>
      <c r="M25" s="41" t="str">
        <f t="shared" si="2"/>
        <v>#</v>
      </c>
    </row>
    <row r="26" spans="2:18" x14ac:dyDescent="0.25">
      <c r="B26" s="33" t="s">
        <v>693</v>
      </c>
      <c r="C26" s="33">
        <v>15</v>
      </c>
      <c r="D26" s="33">
        <v>42120283</v>
      </c>
      <c r="E26" s="33">
        <v>42129779</v>
      </c>
      <c r="F26" s="33">
        <v>898130</v>
      </c>
      <c r="G26" s="33" t="s">
        <v>1184</v>
      </c>
      <c r="H26" s="33">
        <v>456327</v>
      </c>
      <c r="I26" s="34">
        <v>8.3008999999999999E-8</v>
      </c>
      <c r="J26" s="34">
        <v>4.6546999999999998E-2</v>
      </c>
      <c r="K26" s="39">
        <f t="shared" si="0"/>
        <v>38.743219050921191</v>
      </c>
      <c r="L26" s="40">
        <f t="shared" si="1"/>
        <v>7.8712230748051388E-8</v>
      </c>
      <c r="M26" s="41" t="str">
        <f t="shared" si="2"/>
        <v>#</v>
      </c>
    </row>
    <row r="27" spans="2:18" x14ac:dyDescent="0.25">
      <c r="B27" s="33" t="s">
        <v>798</v>
      </c>
      <c r="C27" s="33">
        <v>19</v>
      </c>
      <c r="D27" s="33">
        <v>46171502</v>
      </c>
      <c r="E27" s="33">
        <v>46186982</v>
      </c>
      <c r="F27" s="33">
        <v>898130</v>
      </c>
      <c r="G27" s="33" t="s">
        <v>1185</v>
      </c>
      <c r="H27" s="33">
        <v>456327</v>
      </c>
      <c r="I27" s="34">
        <v>2.4425000000000001E-15</v>
      </c>
      <c r="J27" s="34">
        <v>6.1552999999999998E-3</v>
      </c>
      <c r="K27" s="39">
        <f t="shared" si="0"/>
        <v>77.47239213929663</v>
      </c>
      <c r="L27" s="40">
        <f t="shared" si="1"/>
        <v>5.9740669722788369E-16</v>
      </c>
      <c r="M27" s="41" t="str">
        <f t="shared" si="2"/>
        <v>#</v>
      </c>
    </row>
    <row r="28" spans="2:18" x14ac:dyDescent="0.25">
      <c r="B28" s="33" t="s">
        <v>808</v>
      </c>
      <c r="C28" s="33">
        <v>20</v>
      </c>
      <c r="D28" s="33">
        <v>32399110</v>
      </c>
      <c r="E28" s="33">
        <v>32442172</v>
      </c>
      <c r="F28" s="33">
        <v>898130</v>
      </c>
      <c r="G28" s="33" t="s">
        <v>1186</v>
      </c>
      <c r="H28" s="33">
        <v>456327</v>
      </c>
      <c r="I28" s="34">
        <v>1.7125E-9</v>
      </c>
      <c r="J28" s="34">
        <v>7.7367E-3</v>
      </c>
      <c r="K28" s="39">
        <f t="shared" si="0"/>
        <v>50.094183169355261</v>
      </c>
      <c r="L28" s="40">
        <f t="shared" si="1"/>
        <v>3.4510048855568753E-10</v>
      </c>
      <c r="M28" s="41" t="str">
        <f t="shared" si="2"/>
        <v>#</v>
      </c>
    </row>
    <row r="29" spans="2:18" x14ac:dyDescent="0.25">
      <c r="B29" s="33" t="s">
        <v>810</v>
      </c>
      <c r="C29" s="33">
        <v>20</v>
      </c>
      <c r="D29" s="33">
        <v>42984340</v>
      </c>
      <c r="E29" s="33">
        <v>43061485</v>
      </c>
      <c r="F29" s="33">
        <v>898130</v>
      </c>
      <c r="G29" s="33" t="s">
        <v>1187</v>
      </c>
      <c r="H29" s="33">
        <v>456327</v>
      </c>
      <c r="I29" s="34">
        <v>4.9646E-9</v>
      </c>
      <c r="J29" s="34">
        <v>9.2628000000000003E-4</v>
      </c>
      <c r="K29" s="39">
        <f t="shared" si="0"/>
        <v>52.210534199713734</v>
      </c>
      <c r="L29" s="40">
        <f t="shared" si="1"/>
        <v>1.2464654388122968E-10</v>
      </c>
      <c r="M29" s="41" t="str">
        <f t="shared" si="2"/>
        <v>#</v>
      </c>
    </row>
    <row r="30" spans="2:18" x14ac:dyDescent="0.25">
      <c r="B30" s="33" t="s">
        <v>816</v>
      </c>
      <c r="C30" s="33">
        <v>20</v>
      </c>
      <c r="D30" s="33">
        <v>57414773</v>
      </c>
      <c r="E30" s="33">
        <v>57486247</v>
      </c>
      <c r="F30" s="33">
        <v>898130</v>
      </c>
      <c r="G30" s="33" t="s">
        <v>1188</v>
      </c>
      <c r="H30" s="33">
        <v>456327</v>
      </c>
      <c r="I30" s="34">
        <v>4.3982999999999996E-9</v>
      </c>
      <c r="J30" s="34">
        <v>2.463E-5</v>
      </c>
      <c r="K30" s="39">
        <f t="shared" si="0"/>
        <v>59.707186160296089</v>
      </c>
      <c r="L30" s="40">
        <f t="shared" si="1"/>
        <v>3.3423737184859536E-12</v>
      </c>
      <c r="M30" s="41" t="str">
        <f t="shared" si="2"/>
        <v>#</v>
      </c>
    </row>
    <row r="31" spans="2:18" x14ac:dyDescent="0.25">
      <c r="B31" s="33" t="s">
        <v>820</v>
      </c>
      <c r="C31" s="33">
        <v>20</v>
      </c>
      <c r="D31" s="33">
        <v>62704534</v>
      </c>
      <c r="E31" s="33">
        <v>62711323</v>
      </c>
      <c r="F31" s="33">
        <v>898130</v>
      </c>
      <c r="G31" s="33" t="s">
        <v>1189</v>
      </c>
      <c r="H31" s="33">
        <v>456327</v>
      </c>
      <c r="I31" s="34">
        <v>2.1479000000000001E-7</v>
      </c>
      <c r="J31" s="34">
        <v>3.7531999999999999E-3</v>
      </c>
      <c r="K31" s="39">
        <f t="shared" si="0"/>
        <v>41.87750299975724</v>
      </c>
      <c r="L31" s="40">
        <f t="shared" si="1"/>
        <v>1.7685920748161866E-8</v>
      </c>
      <c r="M31" s="41" t="str">
        <f t="shared" si="2"/>
        <v>#</v>
      </c>
      <c r="Q31" s="42">
        <v>18710</v>
      </c>
      <c r="R31" s="33">
        <f>Q30/Q31</f>
        <v>0</v>
      </c>
    </row>
    <row r="32" spans="2:18" x14ac:dyDescent="0.25">
      <c r="B32" s="33" t="s">
        <v>822</v>
      </c>
      <c r="C32" s="33">
        <v>20</v>
      </c>
      <c r="D32" s="33">
        <v>62737173</v>
      </c>
      <c r="E32" s="33">
        <v>62738524</v>
      </c>
      <c r="F32" s="33">
        <v>898130</v>
      </c>
      <c r="G32" s="33" t="s">
        <v>1190</v>
      </c>
      <c r="H32" s="33">
        <v>456327</v>
      </c>
      <c r="I32" s="34">
        <v>9.1742999999999998E-7</v>
      </c>
      <c r="J32" s="34">
        <v>2.7243E-2</v>
      </c>
      <c r="K32" s="39">
        <f t="shared" si="0"/>
        <v>35.009296451625019</v>
      </c>
      <c r="L32" s="40">
        <f t="shared" si="1"/>
        <v>4.624967672082918E-7</v>
      </c>
      <c r="M32" s="41" t="str">
        <f t="shared" si="2"/>
        <v>#</v>
      </c>
    </row>
    <row r="33" spans="2:13" x14ac:dyDescent="0.25">
      <c r="B33" s="33" t="s">
        <v>828</v>
      </c>
      <c r="C33" s="33">
        <v>22</v>
      </c>
      <c r="D33" s="33">
        <v>30476163</v>
      </c>
      <c r="E33" s="33">
        <v>30573064</v>
      </c>
      <c r="F33" s="33">
        <v>898130</v>
      </c>
      <c r="G33" s="33" t="s">
        <v>1191</v>
      </c>
      <c r="H33" s="33">
        <v>456327</v>
      </c>
      <c r="I33" s="34">
        <v>1.2924E-8</v>
      </c>
      <c r="J33" s="34">
        <v>4.2439999999999999E-2</v>
      </c>
      <c r="K33" s="39">
        <f t="shared" si="0"/>
        <v>42.647687508441031</v>
      </c>
      <c r="L33" s="40">
        <f t="shared" si="1"/>
        <v>1.224450685747991E-8</v>
      </c>
      <c r="M33" s="41" t="str">
        <f t="shared" si="2"/>
        <v>#</v>
      </c>
    </row>
  </sheetData>
  <sortState xmlns:xlrd2="http://schemas.microsoft.com/office/spreadsheetml/2017/richdata2" ref="B4:R35">
    <sortCondition ref="C4:C35"/>
    <sortCondition ref="D4:D35"/>
  </sortState>
  <mergeCells count="1">
    <mergeCell ref="B1:K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BC698-B34B-4B14-8B7B-21EA12D6ECCA}">
  <dimension ref="B1:M108"/>
  <sheetViews>
    <sheetView workbookViewId="0">
      <selection activeCell="G3" sqref="G3"/>
    </sheetView>
  </sheetViews>
  <sheetFormatPr defaultColWidth="8.7109375" defaultRowHeight="15" x14ac:dyDescent="0.25"/>
  <cols>
    <col min="1" max="1" width="8.7109375" style="33"/>
    <col min="2" max="2" width="19" style="33" customWidth="1"/>
    <col min="3" max="3" width="8.7109375" style="33"/>
    <col min="4" max="4" width="14.140625" style="33" customWidth="1"/>
    <col min="5" max="5" width="16.7109375" style="33" customWidth="1"/>
    <col min="6" max="6" width="13.85546875" style="33" customWidth="1"/>
    <col min="7" max="7" width="15.85546875" style="33" customWidth="1"/>
    <col min="8" max="8" width="12.140625" style="33" customWidth="1"/>
    <col min="9" max="9" width="15.5703125" style="34" customWidth="1"/>
    <col min="10" max="10" width="12.85546875" style="34" customWidth="1"/>
    <col min="11" max="11" width="13.7109375" style="33" customWidth="1"/>
    <col min="12" max="12" width="14.5703125" style="33" customWidth="1"/>
    <col min="13" max="13" width="10.85546875" style="33" customWidth="1"/>
    <col min="14" max="16384" width="8.7109375" style="33"/>
  </cols>
  <sheetData>
    <row r="1" spans="2:13" ht="15.75" x14ac:dyDescent="0.25">
      <c r="B1" s="154" t="s">
        <v>1192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1145</v>
      </c>
      <c r="I3" s="34" t="s">
        <v>1135</v>
      </c>
      <c r="J3" s="34" t="s">
        <v>1146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244</v>
      </c>
      <c r="C4" s="33">
        <v>1</v>
      </c>
      <c r="D4" s="33">
        <v>120436156</v>
      </c>
      <c r="E4" s="33">
        <v>120439118</v>
      </c>
      <c r="F4" s="33" t="s">
        <v>1193</v>
      </c>
      <c r="G4" s="33">
        <v>898130</v>
      </c>
      <c r="H4" s="33">
        <v>332601</v>
      </c>
      <c r="I4" s="34">
        <v>1.4485999999999999E-11</v>
      </c>
      <c r="J4" s="34">
        <v>2.6676999999999998E-3</v>
      </c>
      <c r="K4" s="39">
        <f t="shared" ref="K4:K67" si="0">(-2*(LN(I4)+LN(J4)))</f>
        <v>61.768754102369122</v>
      </c>
      <c r="L4" s="40">
        <f t="shared" ref="L4:L67" si="1">(CHIDIST(K4,4))</f>
        <v>1.2321495022247209E-12</v>
      </c>
      <c r="M4" s="41" t="str">
        <f t="shared" ref="M4:M67" si="2">IF(AND(L4&lt;I4,L4&lt;J4),"#","")</f>
        <v>#</v>
      </c>
    </row>
    <row r="5" spans="2:13" x14ac:dyDescent="0.25">
      <c r="B5" s="33" t="s">
        <v>246</v>
      </c>
      <c r="C5" s="33">
        <v>1</v>
      </c>
      <c r="D5" s="33">
        <v>120454176</v>
      </c>
      <c r="E5" s="33">
        <v>120612240</v>
      </c>
      <c r="F5" s="33" t="s">
        <v>1194</v>
      </c>
      <c r="G5" s="33">
        <v>898130</v>
      </c>
      <c r="H5" s="33">
        <v>332601</v>
      </c>
      <c r="I5" s="34">
        <v>2.6723000000000001E-13</v>
      </c>
      <c r="J5" s="34">
        <v>1.8639000000000001E-4</v>
      </c>
      <c r="K5" s="39">
        <f t="shared" si="0"/>
        <v>75.076671978644143</v>
      </c>
      <c r="L5" s="40">
        <f t="shared" si="1"/>
        <v>1.9195559657306472E-15</v>
      </c>
      <c r="M5" s="41" t="str">
        <f t="shared" si="2"/>
        <v>#</v>
      </c>
    </row>
    <row r="6" spans="2:13" x14ac:dyDescent="0.25">
      <c r="B6" s="33" t="s">
        <v>252</v>
      </c>
      <c r="C6" s="33">
        <v>2</v>
      </c>
      <c r="D6" s="33">
        <v>27532360</v>
      </c>
      <c r="E6" s="33">
        <v>27548547</v>
      </c>
      <c r="F6" s="33" t="s">
        <v>1195</v>
      </c>
      <c r="G6" s="33">
        <v>898130</v>
      </c>
      <c r="H6" s="33">
        <v>332601</v>
      </c>
      <c r="I6" s="34">
        <v>9.4104000000000001E-7</v>
      </c>
      <c r="J6" s="34">
        <v>1.8766999999999999E-2</v>
      </c>
      <c r="K6" s="39">
        <f t="shared" si="0"/>
        <v>35.703870921934453</v>
      </c>
      <c r="L6" s="40">
        <f t="shared" si="1"/>
        <v>3.3293456247192158E-7</v>
      </c>
      <c r="M6" s="41" t="str">
        <f t="shared" si="2"/>
        <v>#</v>
      </c>
    </row>
    <row r="7" spans="2:13" x14ac:dyDescent="0.25">
      <c r="B7" s="33" t="s">
        <v>254</v>
      </c>
      <c r="C7" s="33">
        <v>2</v>
      </c>
      <c r="D7" s="33">
        <v>27548716</v>
      </c>
      <c r="E7" s="33">
        <v>27579868</v>
      </c>
      <c r="F7" s="33" t="s">
        <v>1196</v>
      </c>
      <c r="G7" s="33">
        <v>898130</v>
      </c>
      <c r="H7" s="33">
        <v>332601</v>
      </c>
      <c r="I7" s="34">
        <v>1.4717E-9</v>
      </c>
      <c r="J7" s="34">
        <v>4.6128000000000002E-3</v>
      </c>
      <c r="K7" s="39">
        <f t="shared" si="0"/>
        <v>51.431535745677238</v>
      </c>
      <c r="L7" s="40">
        <f t="shared" si="1"/>
        <v>1.8136420488430434E-10</v>
      </c>
      <c r="M7" s="41" t="str">
        <f t="shared" si="2"/>
        <v>#</v>
      </c>
    </row>
    <row r="8" spans="2:13" x14ac:dyDescent="0.25">
      <c r="B8" s="33" t="s">
        <v>256</v>
      </c>
      <c r="C8" s="33">
        <v>2</v>
      </c>
      <c r="D8" s="33">
        <v>27587219</v>
      </c>
      <c r="E8" s="33">
        <v>27593353</v>
      </c>
      <c r="F8" s="33" t="s">
        <v>1197</v>
      </c>
      <c r="G8" s="33">
        <v>898130</v>
      </c>
      <c r="H8" s="33">
        <v>332601</v>
      </c>
      <c r="I8" s="34">
        <v>1.709E-8</v>
      </c>
      <c r="J8" s="34">
        <v>2.6664000000000002E-3</v>
      </c>
      <c r="K8" s="39">
        <f t="shared" si="0"/>
        <v>47.623596741579313</v>
      </c>
      <c r="L8" s="40">
        <f t="shared" si="1"/>
        <v>1.1306432821156783E-9</v>
      </c>
      <c r="M8" s="41" t="str">
        <f t="shared" si="2"/>
        <v>#</v>
      </c>
    </row>
    <row r="9" spans="2:13" x14ac:dyDescent="0.25">
      <c r="B9" s="33" t="s">
        <v>258</v>
      </c>
      <c r="C9" s="33">
        <v>2</v>
      </c>
      <c r="D9" s="33">
        <v>27593389</v>
      </c>
      <c r="E9" s="33">
        <v>27599995</v>
      </c>
      <c r="F9" s="33" t="s">
        <v>1198</v>
      </c>
      <c r="G9" s="33">
        <v>898130</v>
      </c>
      <c r="H9" s="33">
        <v>332601</v>
      </c>
      <c r="I9" s="34">
        <v>1.0783E-10</v>
      </c>
      <c r="J9" s="34">
        <v>2.2973999999999998E-3</v>
      </c>
      <c r="K9" s="39">
        <f t="shared" si="0"/>
        <v>58.052884866575077</v>
      </c>
      <c r="L9" s="40">
        <f t="shared" si="1"/>
        <v>7.438409808089489E-12</v>
      </c>
      <c r="M9" s="41" t="str">
        <f t="shared" si="2"/>
        <v>#</v>
      </c>
    </row>
    <row r="10" spans="2:13" x14ac:dyDescent="0.25">
      <c r="B10" s="33" t="s">
        <v>260</v>
      </c>
      <c r="C10" s="33">
        <v>2</v>
      </c>
      <c r="D10" s="33">
        <v>27600098</v>
      </c>
      <c r="E10" s="33">
        <v>27603657</v>
      </c>
      <c r="F10" s="33" t="s">
        <v>1199</v>
      </c>
      <c r="G10" s="33">
        <v>898130</v>
      </c>
      <c r="H10" s="33">
        <v>332601</v>
      </c>
      <c r="I10" s="34">
        <v>5.9375000000000003E-7</v>
      </c>
      <c r="J10" s="34">
        <v>1.1015E-2</v>
      </c>
      <c r="K10" s="39">
        <f t="shared" si="0"/>
        <v>37.690609560650785</v>
      </c>
      <c r="L10" s="40">
        <f t="shared" si="1"/>
        <v>1.2979139409219978E-7</v>
      </c>
      <c r="M10" s="41" t="str">
        <f t="shared" si="2"/>
        <v>#</v>
      </c>
    </row>
    <row r="11" spans="2:13" x14ac:dyDescent="0.25">
      <c r="B11" s="33" t="s">
        <v>262</v>
      </c>
      <c r="C11" s="33">
        <v>2</v>
      </c>
      <c r="D11" s="33">
        <v>27604061</v>
      </c>
      <c r="E11" s="33">
        <v>27632554</v>
      </c>
      <c r="F11" s="33" t="s">
        <v>1200</v>
      </c>
      <c r="G11" s="33">
        <v>898130</v>
      </c>
      <c r="H11" s="33">
        <v>332601</v>
      </c>
      <c r="I11" s="34">
        <v>3.2131999999999999E-8</v>
      </c>
      <c r="J11" s="34">
        <v>1.4055999999999999E-3</v>
      </c>
      <c r="K11" s="39">
        <f t="shared" si="0"/>
        <v>47.641408879452463</v>
      </c>
      <c r="L11" s="40">
        <f t="shared" si="1"/>
        <v>1.1210206427805177E-9</v>
      </c>
      <c r="M11" s="41" t="str">
        <f t="shared" si="2"/>
        <v>#</v>
      </c>
    </row>
    <row r="12" spans="2:13" x14ac:dyDescent="0.25">
      <c r="B12" s="33" t="s">
        <v>264</v>
      </c>
      <c r="C12" s="33">
        <v>2</v>
      </c>
      <c r="D12" s="33">
        <v>27650657</v>
      </c>
      <c r="E12" s="33">
        <v>27665126</v>
      </c>
      <c r="F12" s="33" t="s">
        <v>1201</v>
      </c>
      <c r="G12" s="33">
        <v>898130</v>
      </c>
      <c r="H12" s="33">
        <v>332601</v>
      </c>
      <c r="I12" s="34">
        <v>1.7943999999999998E-8</v>
      </c>
      <c r="J12" s="34">
        <v>2.4826000000000002E-3</v>
      </c>
      <c r="K12" s="39">
        <f t="shared" si="0"/>
        <v>47.668917841221855</v>
      </c>
      <c r="L12" s="40">
        <f t="shared" si="1"/>
        <v>1.1063198733414465E-9</v>
      </c>
      <c r="M12" s="41" t="str">
        <f t="shared" si="2"/>
        <v>#</v>
      </c>
    </row>
    <row r="13" spans="2:13" x14ac:dyDescent="0.25">
      <c r="B13" s="33" t="s">
        <v>266</v>
      </c>
      <c r="C13" s="33">
        <v>2</v>
      </c>
      <c r="D13" s="33">
        <v>27665233</v>
      </c>
      <c r="E13" s="33">
        <v>27669348</v>
      </c>
      <c r="F13" s="33" t="s">
        <v>1202</v>
      </c>
      <c r="G13" s="33">
        <v>898130</v>
      </c>
      <c r="H13" s="33">
        <v>332601</v>
      </c>
      <c r="I13" s="34">
        <v>7.8931000000000004E-9</v>
      </c>
      <c r="J13" s="34">
        <v>5.0473000000000002E-3</v>
      </c>
      <c r="K13" s="39">
        <f t="shared" si="0"/>
        <v>47.892357417969599</v>
      </c>
      <c r="L13" s="40">
        <f t="shared" si="1"/>
        <v>9.9382691275328117E-10</v>
      </c>
      <c r="M13" s="41" t="str">
        <f t="shared" si="2"/>
        <v>#</v>
      </c>
    </row>
    <row r="14" spans="2:13" x14ac:dyDescent="0.25">
      <c r="B14" s="33" t="s">
        <v>268</v>
      </c>
      <c r="C14" s="33">
        <v>2</v>
      </c>
      <c r="D14" s="33">
        <v>27667238</v>
      </c>
      <c r="E14" s="33">
        <v>27712656</v>
      </c>
      <c r="F14" s="33" t="s">
        <v>1203</v>
      </c>
      <c r="G14" s="33">
        <v>898130</v>
      </c>
      <c r="H14" s="33">
        <v>332601</v>
      </c>
      <c r="I14" s="34">
        <v>6.3456000000000001E-9</v>
      </c>
      <c r="J14" s="34">
        <v>1.8477000000000001E-3</v>
      </c>
      <c r="K14" s="39">
        <f t="shared" si="0"/>
        <v>50.338635668412479</v>
      </c>
      <c r="L14" s="40">
        <f t="shared" si="1"/>
        <v>3.0682910495669483E-10</v>
      </c>
      <c r="M14" s="41" t="str">
        <f t="shared" si="2"/>
        <v>#</v>
      </c>
    </row>
    <row r="15" spans="2:13" x14ac:dyDescent="0.25">
      <c r="B15" s="33" t="s">
        <v>270</v>
      </c>
      <c r="C15" s="33">
        <v>2</v>
      </c>
      <c r="D15" s="33">
        <v>27714750</v>
      </c>
      <c r="E15" s="33">
        <v>27718112</v>
      </c>
      <c r="F15" s="33" t="s">
        <v>1204</v>
      </c>
      <c r="G15" s="33">
        <v>898130</v>
      </c>
      <c r="H15" s="33">
        <v>332601</v>
      </c>
      <c r="I15" s="34">
        <v>4.1143000000000003E-7</v>
      </c>
      <c r="J15" s="34">
        <v>2.4867000000000001E-3</v>
      </c>
      <c r="K15" s="39">
        <f t="shared" si="0"/>
        <v>41.400851378708445</v>
      </c>
      <c r="L15" s="40">
        <f t="shared" si="1"/>
        <v>2.2201770211747284E-8</v>
      </c>
      <c r="M15" s="41" t="str">
        <f t="shared" si="2"/>
        <v>#</v>
      </c>
    </row>
    <row r="16" spans="2:13" x14ac:dyDescent="0.25">
      <c r="B16" s="33" t="s">
        <v>272</v>
      </c>
      <c r="C16" s="33">
        <v>2</v>
      </c>
      <c r="D16" s="33">
        <v>27719709</v>
      </c>
      <c r="E16" s="33">
        <v>27746554</v>
      </c>
      <c r="F16" s="33" t="s">
        <v>1205</v>
      </c>
      <c r="G16" s="33">
        <v>898130</v>
      </c>
      <c r="H16" s="33">
        <v>332601</v>
      </c>
      <c r="I16" s="34">
        <v>4.0729000000000002E-13</v>
      </c>
      <c r="J16" s="34">
        <v>2.6587E-3</v>
      </c>
      <c r="K16" s="39">
        <f t="shared" si="0"/>
        <v>68.918337859883025</v>
      </c>
      <c r="L16" s="40">
        <f t="shared" si="1"/>
        <v>3.8397383855458408E-14</v>
      </c>
      <c r="M16" s="41" t="str">
        <f t="shared" si="2"/>
        <v>#</v>
      </c>
    </row>
    <row r="17" spans="2:13" x14ac:dyDescent="0.25">
      <c r="B17" s="33" t="s">
        <v>274</v>
      </c>
      <c r="C17" s="33">
        <v>2</v>
      </c>
      <c r="D17" s="33">
        <v>27928653</v>
      </c>
      <c r="E17" s="33">
        <v>27938599</v>
      </c>
      <c r="F17" s="33" t="s">
        <v>1206</v>
      </c>
      <c r="G17" s="33">
        <v>898130</v>
      </c>
      <c r="H17" s="33">
        <v>332601</v>
      </c>
      <c r="I17" s="34">
        <v>2.4437000000000001E-7</v>
      </c>
      <c r="J17" s="34">
        <v>1.6593000000000001E-3</v>
      </c>
      <c r="K17" s="39">
        <f t="shared" si="0"/>
        <v>43.251883638139375</v>
      </c>
      <c r="L17" s="40">
        <f t="shared" si="1"/>
        <v>9.174437956879608E-9</v>
      </c>
      <c r="M17" s="41" t="str">
        <f t="shared" si="2"/>
        <v>#</v>
      </c>
    </row>
    <row r="18" spans="2:13" x14ac:dyDescent="0.25">
      <c r="B18" s="33" t="s">
        <v>286</v>
      </c>
      <c r="C18" s="33">
        <v>2</v>
      </c>
      <c r="D18" s="33">
        <v>112812800</v>
      </c>
      <c r="E18" s="33">
        <v>112876895</v>
      </c>
      <c r="F18" s="33" t="s">
        <v>1207</v>
      </c>
      <c r="G18" s="33">
        <v>898130</v>
      </c>
      <c r="H18" s="33">
        <v>332601</v>
      </c>
      <c r="I18" s="34">
        <v>8.2351999999999995E-7</v>
      </c>
      <c r="J18" s="34">
        <v>1.8180000000000002E-2</v>
      </c>
      <c r="K18" s="39">
        <f t="shared" si="0"/>
        <v>36.034222382549544</v>
      </c>
      <c r="L18" s="40">
        <f t="shared" si="1"/>
        <v>2.8471646020177748E-7</v>
      </c>
      <c r="M18" s="41" t="str">
        <f t="shared" si="2"/>
        <v>#</v>
      </c>
    </row>
    <row r="19" spans="2:13" x14ac:dyDescent="0.25">
      <c r="B19" s="33" t="s">
        <v>290</v>
      </c>
      <c r="C19" s="33">
        <v>2</v>
      </c>
      <c r="D19" s="33">
        <v>165510134</v>
      </c>
      <c r="E19" s="33">
        <v>165700189</v>
      </c>
      <c r="F19" s="33" t="s">
        <v>1208</v>
      </c>
      <c r="G19" s="33">
        <v>898130</v>
      </c>
      <c r="H19" s="33">
        <v>332601</v>
      </c>
      <c r="I19" s="34">
        <v>5.7892999999999996E-15</v>
      </c>
      <c r="J19" s="34">
        <v>2.2342000000000001E-2</v>
      </c>
      <c r="K19" s="39">
        <f t="shared" si="0"/>
        <v>73.168103945136409</v>
      </c>
      <c r="L19" s="40">
        <f t="shared" si="1"/>
        <v>4.8612919362783438E-15</v>
      </c>
      <c r="M19" s="41" t="str">
        <f t="shared" si="2"/>
        <v>#</v>
      </c>
    </row>
    <row r="20" spans="2:13" x14ac:dyDescent="0.25">
      <c r="B20" s="33" t="s">
        <v>292</v>
      </c>
      <c r="C20" s="33">
        <v>2</v>
      </c>
      <c r="D20" s="33">
        <v>165752696</v>
      </c>
      <c r="E20" s="33">
        <v>165812035</v>
      </c>
      <c r="F20" s="33" t="s">
        <v>1209</v>
      </c>
      <c r="G20" s="33">
        <v>898130</v>
      </c>
      <c r="H20" s="33">
        <v>332601</v>
      </c>
      <c r="I20" s="34">
        <v>1.5797E-7</v>
      </c>
      <c r="J20" s="34">
        <v>2.9353000000000001E-3</v>
      </c>
      <c r="K20" s="39">
        <f t="shared" si="0"/>
        <v>42.983612623280557</v>
      </c>
      <c r="L20" s="40">
        <f t="shared" si="1"/>
        <v>1.0429210846544111E-8</v>
      </c>
      <c r="M20" s="41" t="str">
        <f t="shared" si="2"/>
        <v>#</v>
      </c>
    </row>
    <row r="21" spans="2:13" x14ac:dyDescent="0.25">
      <c r="B21" s="33" t="s">
        <v>300</v>
      </c>
      <c r="C21" s="33">
        <v>3</v>
      </c>
      <c r="D21" s="33">
        <v>46919236</v>
      </c>
      <c r="E21" s="33">
        <v>46945287</v>
      </c>
      <c r="F21" s="33" t="s">
        <v>1210</v>
      </c>
      <c r="G21" s="33">
        <v>898130</v>
      </c>
      <c r="H21" s="33">
        <v>332601</v>
      </c>
      <c r="I21" s="34">
        <v>5.7169999999999996E-7</v>
      </c>
      <c r="J21" s="34">
        <v>3.0276999999999999E-3</v>
      </c>
      <c r="K21" s="39">
        <f t="shared" si="0"/>
        <v>40.349206964577853</v>
      </c>
      <c r="L21" s="40">
        <f t="shared" si="1"/>
        <v>3.6651885358933622E-8</v>
      </c>
      <c r="M21" s="41" t="str">
        <f t="shared" si="2"/>
        <v>#</v>
      </c>
    </row>
    <row r="22" spans="2:13" x14ac:dyDescent="0.25">
      <c r="B22" s="33" t="s">
        <v>304</v>
      </c>
      <c r="C22" s="33">
        <v>3</v>
      </c>
      <c r="D22" s="33">
        <v>46963216</v>
      </c>
      <c r="E22" s="33">
        <v>47023500</v>
      </c>
      <c r="F22" s="33" t="s">
        <v>1211</v>
      </c>
      <c r="G22" s="33">
        <v>898130</v>
      </c>
      <c r="H22" s="33">
        <v>332601</v>
      </c>
      <c r="I22" s="34">
        <v>3.1144999999999999E-9</v>
      </c>
      <c r="J22" s="34">
        <v>2.0319E-2</v>
      </c>
      <c r="K22" s="39">
        <f t="shared" si="0"/>
        <v>46.966792162631215</v>
      </c>
      <c r="L22" s="40">
        <f t="shared" si="1"/>
        <v>1.5493956202385382E-9</v>
      </c>
      <c r="M22" s="41" t="str">
        <f t="shared" si="2"/>
        <v>#</v>
      </c>
    </row>
    <row r="23" spans="2:13" x14ac:dyDescent="0.25">
      <c r="B23" s="33" t="s">
        <v>324</v>
      </c>
      <c r="C23" s="33">
        <v>3</v>
      </c>
      <c r="D23" s="33">
        <v>123001143</v>
      </c>
      <c r="E23" s="33">
        <v>123168605</v>
      </c>
      <c r="F23" s="33" t="s">
        <v>1212</v>
      </c>
      <c r="G23" s="33">
        <v>898130</v>
      </c>
      <c r="H23" s="33">
        <v>332601</v>
      </c>
      <c r="I23" s="34">
        <v>3.5795999999999997E-14</v>
      </c>
      <c r="J23" s="34">
        <v>7.1903999999999996E-3</v>
      </c>
      <c r="K23" s="39">
        <f t="shared" si="0"/>
        <v>71.791897431126671</v>
      </c>
      <c r="L23" s="40">
        <f t="shared" si="1"/>
        <v>9.4965581547504795E-15</v>
      </c>
      <c r="M23" s="41" t="str">
        <f t="shared" si="2"/>
        <v>#</v>
      </c>
    </row>
    <row r="24" spans="2:13" x14ac:dyDescent="0.25">
      <c r="B24" s="33" t="s">
        <v>360</v>
      </c>
      <c r="C24" s="33">
        <v>5</v>
      </c>
      <c r="D24" s="33">
        <v>52083774</v>
      </c>
      <c r="E24" s="33">
        <v>52099880</v>
      </c>
      <c r="F24" s="33" t="s">
        <v>1213</v>
      </c>
      <c r="G24" s="33">
        <v>898130</v>
      </c>
      <c r="H24" s="33">
        <v>332601</v>
      </c>
      <c r="I24" s="34">
        <v>1.1612999999999999E-7</v>
      </c>
      <c r="J24" s="34">
        <v>1.9299E-2</v>
      </c>
      <c r="K24" s="39">
        <f t="shared" si="0"/>
        <v>39.832515163147818</v>
      </c>
      <c r="L24" s="40">
        <f t="shared" si="1"/>
        <v>4.6877367358906876E-8</v>
      </c>
      <c r="M24" s="41" t="str">
        <f t="shared" si="2"/>
        <v>#</v>
      </c>
    </row>
    <row r="25" spans="2:13" x14ac:dyDescent="0.25">
      <c r="B25" s="33" t="s">
        <v>378</v>
      </c>
      <c r="C25" s="33">
        <v>5</v>
      </c>
      <c r="D25" s="33">
        <v>133860003</v>
      </c>
      <c r="E25" s="33">
        <v>133918918</v>
      </c>
      <c r="F25" s="33" t="s">
        <v>1214</v>
      </c>
      <c r="G25" s="33">
        <v>898130</v>
      </c>
      <c r="H25" s="33">
        <v>332601</v>
      </c>
      <c r="I25" s="34">
        <v>1.6865000000000001E-10</v>
      </c>
      <c r="J25" s="34">
        <v>4.5906000000000001E-4</v>
      </c>
      <c r="K25" s="39">
        <f t="shared" si="0"/>
        <v>60.379050383826694</v>
      </c>
      <c r="L25" s="40">
        <f t="shared" si="1"/>
        <v>2.4147076682452518E-12</v>
      </c>
      <c r="M25" s="41" t="str">
        <f t="shared" si="2"/>
        <v>#</v>
      </c>
    </row>
    <row r="26" spans="2:13" x14ac:dyDescent="0.25">
      <c r="B26" s="33" t="s">
        <v>392</v>
      </c>
      <c r="C26" s="33">
        <v>6</v>
      </c>
      <c r="D26" s="33">
        <v>31126319</v>
      </c>
      <c r="E26" s="33">
        <v>31134936</v>
      </c>
      <c r="F26" s="33" t="s">
        <v>1215</v>
      </c>
      <c r="G26" s="33">
        <v>898130</v>
      </c>
      <c r="H26" s="33">
        <v>332601</v>
      </c>
      <c r="I26" s="34">
        <v>8.9302999999999997E-10</v>
      </c>
      <c r="J26" s="34">
        <v>2.2748000000000001E-2</v>
      </c>
      <c r="K26" s="39">
        <f t="shared" si="0"/>
        <v>49.23935798105812</v>
      </c>
      <c r="L26" s="40">
        <f t="shared" si="1"/>
        <v>5.2045472059889379E-10</v>
      </c>
      <c r="M26" s="41" t="str">
        <f t="shared" si="2"/>
        <v>#</v>
      </c>
    </row>
    <row r="27" spans="2:13" x14ac:dyDescent="0.25">
      <c r="B27" s="33" t="s">
        <v>394</v>
      </c>
      <c r="C27" s="33">
        <v>6</v>
      </c>
      <c r="D27" s="33">
        <v>31132119</v>
      </c>
      <c r="E27" s="33">
        <v>31148508</v>
      </c>
      <c r="F27" s="33" t="s">
        <v>1216</v>
      </c>
      <c r="G27" s="33">
        <v>898130</v>
      </c>
      <c r="H27" s="33">
        <v>332601</v>
      </c>
      <c r="I27" s="34">
        <v>5.5203999999999998E-12</v>
      </c>
      <c r="J27" s="34">
        <v>9.2043999999999997E-3</v>
      </c>
      <c r="K27" s="39">
        <f t="shared" si="0"/>
        <v>61.221288885769312</v>
      </c>
      <c r="L27" s="40">
        <f t="shared" si="1"/>
        <v>1.6061991095259673E-12</v>
      </c>
      <c r="M27" s="41" t="str">
        <f t="shared" si="2"/>
        <v>#</v>
      </c>
    </row>
    <row r="28" spans="2:13" x14ac:dyDescent="0.25">
      <c r="B28" s="33" t="s">
        <v>396</v>
      </c>
      <c r="C28" s="33">
        <v>6</v>
      </c>
      <c r="D28" s="33">
        <v>31165537</v>
      </c>
      <c r="E28" s="33">
        <v>31171745</v>
      </c>
      <c r="F28" s="33" t="s">
        <v>1217</v>
      </c>
      <c r="G28" s="33">
        <v>898130</v>
      </c>
      <c r="H28" s="33">
        <v>332601</v>
      </c>
      <c r="I28" s="34">
        <v>2.3604999999999999E-8</v>
      </c>
      <c r="J28" s="34">
        <v>1.0951999999999999E-3</v>
      </c>
      <c r="K28" s="39">
        <f t="shared" si="0"/>
        <v>48.757251133876395</v>
      </c>
      <c r="L28" s="40">
        <f t="shared" si="1"/>
        <v>6.5609320236709658E-10</v>
      </c>
      <c r="M28" s="41" t="str">
        <f t="shared" si="2"/>
        <v>#</v>
      </c>
    </row>
    <row r="29" spans="2:13" x14ac:dyDescent="0.25">
      <c r="B29" s="33" t="s">
        <v>398</v>
      </c>
      <c r="C29" s="33">
        <v>6</v>
      </c>
      <c r="D29" s="33">
        <v>31462658</v>
      </c>
      <c r="E29" s="33">
        <v>31478901</v>
      </c>
      <c r="F29" s="33" t="s">
        <v>1218</v>
      </c>
      <c r="G29" s="33">
        <v>898130</v>
      </c>
      <c r="H29" s="33">
        <v>332601</v>
      </c>
      <c r="I29" s="34">
        <v>8.7015000000000002E-9</v>
      </c>
      <c r="J29" s="34">
        <v>8.3099999999999997E-3</v>
      </c>
      <c r="K29" s="39">
        <f t="shared" si="0"/>
        <v>46.700132164938196</v>
      </c>
      <c r="L29" s="40">
        <f t="shared" si="1"/>
        <v>1.7607402511379889E-9</v>
      </c>
      <c r="M29" s="41" t="str">
        <f t="shared" si="2"/>
        <v>#</v>
      </c>
    </row>
    <row r="30" spans="2:13" x14ac:dyDescent="0.25">
      <c r="B30" s="33" t="s">
        <v>400</v>
      </c>
      <c r="C30" s="33">
        <v>6</v>
      </c>
      <c r="D30" s="33">
        <v>31496494</v>
      </c>
      <c r="E30" s="33">
        <v>31498009</v>
      </c>
      <c r="F30" s="33" t="s">
        <v>1219</v>
      </c>
      <c r="G30" s="33">
        <v>898130</v>
      </c>
      <c r="H30" s="33">
        <v>332601</v>
      </c>
      <c r="I30" s="34">
        <v>9.6577000000000007E-12</v>
      </c>
      <c r="J30" s="34">
        <v>4.1263999999999997E-3</v>
      </c>
      <c r="K30" s="39">
        <f t="shared" si="0"/>
        <v>61.707231028257162</v>
      </c>
      <c r="L30" s="40">
        <f t="shared" si="1"/>
        <v>1.2694154187496232E-12</v>
      </c>
      <c r="M30" s="41" t="str">
        <f t="shared" si="2"/>
        <v>#</v>
      </c>
    </row>
    <row r="31" spans="2:13" x14ac:dyDescent="0.25">
      <c r="B31" s="33" t="s">
        <v>402</v>
      </c>
      <c r="C31" s="33">
        <v>6</v>
      </c>
      <c r="D31" s="33">
        <v>31497996</v>
      </c>
      <c r="E31" s="33">
        <v>31514385</v>
      </c>
      <c r="F31" s="33" t="s">
        <v>1172</v>
      </c>
      <c r="G31" s="33">
        <v>898130</v>
      </c>
      <c r="H31" s="33">
        <v>332601</v>
      </c>
      <c r="I31" s="34">
        <v>8.4192000000000003E-12</v>
      </c>
      <c r="J31" s="34">
        <v>3.0333999999999999E-3</v>
      </c>
      <c r="K31" s="39">
        <f t="shared" si="0"/>
        <v>62.597154960823374</v>
      </c>
      <c r="L31" s="40">
        <f t="shared" si="1"/>
        <v>8.2486695189891816E-13</v>
      </c>
      <c r="M31" s="41" t="str">
        <f t="shared" si="2"/>
        <v>#</v>
      </c>
    </row>
    <row r="32" spans="2:13" x14ac:dyDescent="0.25">
      <c r="B32" s="33" t="s">
        <v>404</v>
      </c>
      <c r="C32" s="33">
        <v>6</v>
      </c>
      <c r="D32" s="33">
        <v>31497996</v>
      </c>
      <c r="E32" s="33">
        <v>31510225</v>
      </c>
      <c r="F32" s="33" t="s">
        <v>1220</v>
      </c>
      <c r="G32" s="33">
        <v>898130</v>
      </c>
      <c r="H32" s="33">
        <v>332601</v>
      </c>
      <c r="I32" s="34">
        <v>2.0517000000000001E-11</v>
      </c>
      <c r="J32" s="34">
        <v>5.6414000000000004E-3</v>
      </c>
      <c r="K32" s="39">
        <f t="shared" si="0"/>
        <v>59.574780644939011</v>
      </c>
      <c r="L32" s="40">
        <f t="shared" si="1"/>
        <v>3.5634742949101905E-12</v>
      </c>
      <c r="M32" s="41" t="str">
        <f t="shared" si="2"/>
        <v>#</v>
      </c>
    </row>
    <row r="33" spans="2:13" x14ac:dyDescent="0.25">
      <c r="B33" s="33" t="s">
        <v>406</v>
      </c>
      <c r="C33" s="33">
        <v>6</v>
      </c>
      <c r="D33" s="33">
        <v>31512239</v>
      </c>
      <c r="E33" s="33">
        <v>31516204</v>
      </c>
      <c r="F33" s="33" t="s">
        <v>1173</v>
      </c>
      <c r="G33" s="33">
        <v>898130</v>
      </c>
      <c r="H33" s="33">
        <v>332601</v>
      </c>
      <c r="I33" s="34">
        <v>9.8538000000000005E-8</v>
      </c>
      <c r="J33" s="34">
        <v>5.6474000000000003E-3</v>
      </c>
      <c r="K33" s="39">
        <f t="shared" si="0"/>
        <v>42.61876718618359</v>
      </c>
      <c r="L33" s="40">
        <f t="shared" si="1"/>
        <v>1.241480389149757E-8</v>
      </c>
      <c r="M33" s="41" t="str">
        <f t="shared" si="2"/>
        <v>#</v>
      </c>
    </row>
    <row r="34" spans="2:13" x14ac:dyDescent="0.25">
      <c r="B34" s="33" t="s">
        <v>408</v>
      </c>
      <c r="C34" s="33">
        <v>6</v>
      </c>
      <c r="D34" s="33">
        <v>31514647</v>
      </c>
      <c r="E34" s="33">
        <v>31526606</v>
      </c>
      <c r="F34" s="33" t="s">
        <v>1221</v>
      </c>
      <c r="G34" s="33">
        <v>898130</v>
      </c>
      <c r="H34" s="33">
        <v>332601</v>
      </c>
      <c r="I34" s="34">
        <v>9.6856000000000001E-10</v>
      </c>
      <c r="J34" s="34">
        <v>1.8488000000000001E-2</v>
      </c>
      <c r="K34" s="39">
        <f t="shared" si="0"/>
        <v>49.491688179078245</v>
      </c>
      <c r="L34" s="40">
        <f t="shared" si="1"/>
        <v>4.6102406616321699E-10</v>
      </c>
      <c r="M34" s="41" t="str">
        <f t="shared" si="2"/>
        <v>#</v>
      </c>
    </row>
    <row r="35" spans="2:13" x14ac:dyDescent="0.25">
      <c r="B35" s="33" t="s">
        <v>410</v>
      </c>
      <c r="C35" s="33">
        <v>6</v>
      </c>
      <c r="D35" s="33">
        <v>31539831</v>
      </c>
      <c r="E35" s="33">
        <v>31542101</v>
      </c>
      <c r="F35" s="33" t="s">
        <v>1174</v>
      </c>
      <c r="G35" s="33">
        <v>898130</v>
      </c>
      <c r="H35" s="33">
        <v>332601</v>
      </c>
      <c r="I35" s="34">
        <v>2.2193E-7</v>
      </c>
      <c r="J35" s="34">
        <v>7.7983000000000002E-3</v>
      </c>
      <c r="K35" s="39">
        <f t="shared" si="0"/>
        <v>40.349506675741175</v>
      </c>
      <c r="L35" s="40">
        <f t="shared" si="1"/>
        <v>3.6646652632420135E-8</v>
      </c>
      <c r="M35" s="41" t="str">
        <f t="shared" si="2"/>
        <v>#</v>
      </c>
    </row>
    <row r="36" spans="2:13" x14ac:dyDescent="0.25">
      <c r="B36" s="33" t="s">
        <v>412</v>
      </c>
      <c r="C36" s="33">
        <v>6</v>
      </c>
      <c r="D36" s="33">
        <v>31553901</v>
      </c>
      <c r="E36" s="33">
        <v>31556686</v>
      </c>
      <c r="F36" s="33" t="s">
        <v>1175</v>
      </c>
      <c r="G36" s="33">
        <v>898130</v>
      </c>
      <c r="H36" s="33">
        <v>332601</v>
      </c>
      <c r="I36" s="34">
        <v>4.6661000000000002E-7</v>
      </c>
      <c r="J36" s="34">
        <v>1.4076999999999999E-2</v>
      </c>
      <c r="K36" s="39">
        <f t="shared" si="0"/>
        <v>37.681970130183913</v>
      </c>
      <c r="L36" s="40">
        <f t="shared" si="1"/>
        <v>1.3032489473428962E-7</v>
      </c>
      <c r="M36" s="41" t="str">
        <f t="shared" si="2"/>
        <v>#</v>
      </c>
    </row>
    <row r="37" spans="2:13" x14ac:dyDescent="0.25">
      <c r="B37" s="33" t="s">
        <v>414</v>
      </c>
      <c r="C37" s="33">
        <v>6</v>
      </c>
      <c r="D37" s="33">
        <v>31556672</v>
      </c>
      <c r="E37" s="33">
        <v>31560762</v>
      </c>
      <c r="F37" s="33" t="s">
        <v>1222</v>
      </c>
      <c r="G37" s="33">
        <v>898130</v>
      </c>
      <c r="H37" s="33">
        <v>332601</v>
      </c>
      <c r="I37" s="34">
        <v>1.7882000000000001E-7</v>
      </c>
      <c r="J37" s="34">
        <v>1.2704999999999999E-3</v>
      </c>
      <c r="K37" s="39">
        <f t="shared" si="0"/>
        <v>44.410461757686591</v>
      </c>
      <c r="L37" s="40">
        <f t="shared" si="1"/>
        <v>5.2720151996014163E-9</v>
      </c>
      <c r="M37" s="41" t="str">
        <f t="shared" si="2"/>
        <v>#</v>
      </c>
    </row>
    <row r="38" spans="2:13" x14ac:dyDescent="0.25">
      <c r="B38" s="33" t="s">
        <v>416</v>
      </c>
      <c r="C38" s="33">
        <v>6</v>
      </c>
      <c r="D38" s="33">
        <v>31588497</v>
      </c>
      <c r="E38" s="33">
        <v>31605548</v>
      </c>
      <c r="F38" s="33" t="s">
        <v>1223</v>
      </c>
      <c r="G38" s="33">
        <v>898130</v>
      </c>
      <c r="H38" s="33">
        <v>332601</v>
      </c>
      <c r="I38" s="34">
        <v>3.8875999999999997E-8</v>
      </c>
      <c r="J38" s="34">
        <v>1.0229E-4</v>
      </c>
      <c r="K38" s="39">
        <f t="shared" si="0"/>
        <v>52.501174769601093</v>
      </c>
      <c r="L38" s="40">
        <f t="shared" si="1"/>
        <v>1.0836539539969321E-10</v>
      </c>
      <c r="M38" s="41" t="str">
        <f t="shared" si="2"/>
        <v>#</v>
      </c>
    </row>
    <row r="39" spans="2:13" x14ac:dyDescent="0.25">
      <c r="B39" s="33" t="s">
        <v>418</v>
      </c>
      <c r="C39" s="33">
        <v>6</v>
      </c>
      <c r="D39" s="33">
        <v>31606805</v>
      </c>
      <c r="E39" s="33">
        <v>31620482</v>
      </c>
      <c r="F39" s="33" t="s">
        <v>1224</v>
      </c>
      <c r="G39" s="33">
        <v>898130</v>
      </c>
      <c r="H39" s="33">
        <v>332601</v>
      </c>
      <c r="I39" s="34">
        <v>9.6033999999999998E-15</v>
      </c>
      <c r="J39" s="34">
        <v>6.8484000000000004E-4</v>
      </c>
      <c r="K39" s="39">
        <f t="shared" si="0"/>
        <v>79.125969032200189</v>
      </c>
      <c r="L39" s="40">
        <f t="shared" si="1"/>
        <v>2.6677433055833214E-16</v>
      </c>
      <c r="M39" s="41" t="str">
        <f t="shared" si="2"/>
        <v>#</v>
      </c>
    </row>
    <row r="40" spans="2:13" x14ac:dyDescent="0.25">
      <c r="B40" s="33" t="s">
        <v>420</v>
      </c>
      <c r="C40" s="33">
        <v>6</v>
      </c>
      <c r="D40" s="33">
        <v>31633879</v>
      </c>
      <c r="E40" s="33">
        <v>31641323</v>
      </c>
      <c r="F40" s="33" t="s">
        <v>1225</v>
      </c>
      <c r="G40" s="33">
        <v>898130</v>
      </c>
      <c r="H40" s="33">
        <v>332601</v>
      </c>
      <c r="I40" s="34">
        <v>9.5393999999999992E-7</v>
      </c>
      <c r="J40" s="34">
        <v>1.3937E-2</v>
      </c>
      <c r="K40" s="39">
        <f t="shared" si="0"/>
        <v>36.271746330805001</v>
      </c>
      <c r="L40" s="40">
        <f t="shared" si="1"/>
        <v>2.5441261594827098E-7</v>
      </c>
      <c r="M40" s="41" t="str">
        <f t="shared" si="2"/>
        <v>#</v>
      </c>
    </row>
    <row r="41" spans="2:13" x14ac:dyDescent="0.25">
      <c r="B41" s="33" t="s">
        <v>424</v>
      </c>
      <c r="C41" s="33">
        <v>6</v>
      </c>
      <c r="D41" s="33">
        <v>31694815</v>
      </c>
      <c r="E41" s="33">
        <v>31698394</v>
      </c>
      <c r="F41" s="33" t="s">
        <v>1226</v>
      </c>
      <c r="G41" s="33">
        <v>898130</v>
      </c>
      <c r="H41" s="33">
        <v>332601</v>
      </c>
      <c r="I41" s="34">
        <v>2.3207999999999998E-8</v>
      </c>
      <c r="J41" s="34">
        <v>3.7443999999999998E-2</v>
      </c>
      <c r="K41" s="39">
        <f t="shared" si="0"/>
        <v>41.727355171199896</v>
      </c>
      <c r="L41" s="40">
        <f t="shared" si="1"/>
        <v>1.8999543517900843E-8</v>
      </c>
      <c r="M41" s="41" t="str">
        <f t="shared" si="2"/>
        <v>#</v>
      </c>
    </row>
    <row r="42" spans="2:13" x14ac:dyDescent="0.25">
      <c r="B42" s="33" t="s">
        <v>426</v>
      </c>
      <c r="C42" s="33">
        <v>6</v>
      </c>
      <c r="D42" s="33">
        <v>31830969</v>
      </c>
      <c r="E42" s="33">
        <v>31846823</v>
      </c>
      <c r="F42" s="33" t="s">
        <v>1227</v>
      </c>
      <c r="G42" s="33">
        <v>898130</v>
      </c>
      <c r="H42" s="33">
        <v>332601</v>
      </c>
      <c r="I42" s="34">
        <v>7.4190000000000005E-8</v>
      </c>
      <c r="J42" s="34">
        <v>1.3167000000000001E-3</v>
      </c>
      <c r="K42" s="39">
        <f t="shared" si="0"/>
        <v>46.098526278693903</v>
      </c>
      <c r="L42" s="40">
        <f t="shared" si="1"/>
        <v>2.3492756697001441E-9</v>
      </c>
      <c r="M42" s="41" t="str">
        <f t="shared" si="2"/>
        <v>#</v>
      </c>
    </row>
    <row r="43" spans="2:13" x14ac:dyDescent="0.25">
      <c r="B43" s="33" t="s">
        <v>428</v>
      </c>
      <c r="C43" s="33">
        <v>6</v>
      </c>
      <c r="D43" s="33">
        <v>31847536</v>
      </c>
      <c r="E43" s="33">
        <v>31865464</v>
      </c>
      <c r="F43" s="33" t="s">
        <v>1228</v>
      </c>
      <c r="G43" s="33">
        <v>898130</v>
      </c>
      <c r="H43" s="33">
        <v>332601</v>
      </c>
      <c r="I43" s="34">
        <v>1.0136999999999999E-10</v>
      </c>
      <c r="J43" s="34">
        <v>1.0017E-4</v>
      </c>
      <c r="K43" s="39">
        <f t="shared" si="0"/>
        <v>64.441771483749676</v>
      </c>
      <c r="L43" s="40">
        <f t="shared" si="1"/>
        <v>3.3733261096728717E-13</v>
      </c>
      <c r="M43" s="41" t="str">
        <f t="shared" si="2"/>
        <v>#</v>
      </c>
    </row>
    <row r="44" spans="2:13" x14ac:dyDescent="0.25">
      <c r="B44" s="33" t="s">
        <v>432</v>
      </c>
      <c r="C44" s="33">
        <v>6</v>
      </c>
      <c r="D44" s="33">
        <v>32008931</v>
      </c>
      <c r="E44" s="33">
        <v>32083111</v>
      </c>
      <c r="F44" s="33" t="s">
        <v>1229</v>
      </c>
      <c r="G44" s="33">
        <v>898130</v>
      </c>
      <c r="H44" s="33">
        <v>332601</v>
      </c>
      <c r="I44" s="34">
        <v>3.0259E-8</v>
      </c>
      <c r="J44" s="34">
        <v>1.4482999999999999E-2</v>
      </c>
      <c r="K44" s="39">
        <f t="shared" si="0"/>
        <v>43.096503814444631</v>
      </c>
      <c r="L44" s="40">
        <f t="shared" si="1"/>
        <v>9.8815706512534599E-9</v>
      </c>
      <c r="M44" s="41" t="str">
        <f t="shared" si="2"/>
        <v>#</v>
      </c>
    </row>
    <row r="45" spans="2:13" x14ac:dyDescent="0.25">
      <c r="B45" s="33" t="s">
        <v>434</v>
      </c>
      <c r="C45" s="33">
        <v>6</v>
      </c>
      <c r="D45" s="33">
        <v>32065953</v>
      </c>
      <c r="E45" s="33">
        <v>32096030</v>
      </c>
      <c r="F45" s="33" t="s">
        <v>1230</v>
      </c>
      <c r="G45" s="33">
        <v>898130</v>
      </c>
      <c r="H45" s="33">
        <v>332601</v>
      </c>
      <c r="I45" s="34">
        <v>1.403E-10</v>
      </c>
      <c r="J45" s="34">
        <v>3.0020000000000002E-2</v>
      </c>
      <c r="K45" s="39">
        <f t="shared" si="0"/>
        <v>52.386259163193913</v>
      </c>
      <c r="L45" s="40">
        <f t="shared" si="1"/>
        <v>1.145321863305473E-10</v>
      </c>
      <c r="M45" s="41" t="str">
        <f t="shared" si="2"/>
        <v>#</v>
      </c>
    </row>
    <row r="46" spans="2:13" x14ac:dyDescent="0.25">
      <c r="B46" s="33" t="s">
        <v>438</v>
      </c>
      <c r="C46" s="33">
        <v>6</v>
      </c>
      <c r="D46" s="33">
        <v>32121218</v>
      </c>
      <c r="E46" s="33">
        <v>32134011</v>
      </c>
      <c r="F46" s="33" t="s">
        <v>1231</v>
      </c>
      <c r="G46" s="33">
        <v>898130</v>
      </c>
      <c r="H46" s="33">
        <v>332601</v>
      </c>
      <c r="I46" s="34">
        <v>3.3224E-9</v>
      </c>
      <c r="J46" s="34">
        <v>1.6232E-2</v>
      </c>
      <c r="K46" s="39">
        <f t="shared" si="0"/>
        <v>47.286698200141252</v>
      </c>
      <c r="L46" s="40">
        <f t="shared" si="1"/>
        <v>1.3289960234288141E-9</v>
      </c>
      <c r="M46" s="41" t="str">
        <f t="shared" si="2"/>
        <v>#</v>
      </c>
    </row>
    <row r="47" spans="2:13" x14ac:dyDescent="0.25">
      <c r="B47" s="33" t="s">
        <v>440</v>
      </c>
      <c r="C47" s="33">
        <v>6</v>
      </c>
      <c r="D47" s="33">
        <v>32121622</v>
      </c>
      <c r="E47" s="33">
        <v>32139755</v>
      </c>
      <c r="F47" s="33" t="s">
        <v>1232</v>
      </c>
      <c r="G47" s="33">
        <v>898130</v>
      </c>
      <c r="H47" s="33">
        <v>332601</v>
      </c>
      <c r="I47" s="34">
        <v>6.6253999999999999E-9</v>
      </c>
      <c r="J47" s="34">
        <v>2.0501999999999999E-2</v>
      </c>
      <c r="K47" s="39">
        <f t="shared" si="0"/>
        <v>45.439175852318407</v>
      </c>
      <c r="L47" s="40">
        <f t="shared" si="1"/>
        <v>3.2219253393581767E-9</v>
      </c>
      <c r="M47" s="41" t="str">
        <f t="shared" si="2"/>
        <v>#</v>
      </c>
    </row>
    <row r="48" spans="2:13" x14ac:dyDescent="0.25">
      <c r="B48" s="33" t="s">
        <v>442</v>
      </c>
      <c r="C48" s="33">
        <v>6</v>
      </c>
      <c r="D48" s="33">
        <v>32135989</v>
      </c>
      <c r="E48" s="33">
        <v>32145873</v>
      </c>
      <c r="F48" s="33" t="s">
        <v>1233</v>
      </c>
      <c r="G48" s="33">
        <v>898130</v>
      </c>
      <c r="H48" s="33">
        <v>332601</v>
      </c>
      <c r="I48" s="34">
        <v>3.6313E-7</v>
      </c>
      <c r="J48" s="34">
        <v>2.4341999999999999E-2</v>
      </c>
      <c r="K48" s="39">
        <f t="shared" si="0"/>
        <v>37.088113931203274</v>
      </c>
      <c r="L48" s="40">
        <f t="shared" si="1"/>
        <v>1.7275598716687843E-7</v>
      </c>
      <c r="M48" s="41" t="str">
        <f t="shared" si="2"/>
        <v>#</v>
      </c>
    </row>
    <row r="49" spans="2:13" x14ac:dyDescent="0.25">
      <c r="B49" s="33" t="s">
        <v>448</v>
      </c>
      <c r="C49" s="33">
        <v>6</v>
      </c>
      <c r="D49" s="33">
        <v>32256303</v>
      </c>
      <c r="E49" s="33">
        <v>32339684</v>
      </c>
      <c r="F49" s="33" t="s">
        <v>1234</v>
      </c>
      <c r="G49" s="33">
        <v>898130</v>
      </c>
      <c r="H49" s="33">
        <v>332601</v>
      </c>
      <c r="I49" s="34">
        <v>5.7848999999999997E-9</v>
      </c>
      <c r="J49" s="34">
        <v>2.8620999999999998E-3</v>
      </c>
      <c r="K49" s="39">
        <f t="shared" si="0"/>
        <v>49.648428840784376</v>
      </c>
      <c r="L49" s="40">
        <f t="shared" si="1"/>
        <v>4.2757054432730726E-10</v>
      </c>
      <c r="M49" s="41" t="str">
        <f t="shared" si="2"/>
        <v>#</v>
      </c>
    </row>
    <row r="50" spans="2:13" x14ac:dyDescent="0.25">
      <c r="B50" s="33" t="s">
        <v>450</v>
      </c>
      <c r="C50" s="33">
        <v>6</v>
      </c>
      <c r="D50" s="33">
        <v>32407619</v>
      </c>
      <c r="E50" s="33">
        <v>32412823</v>
      </c>
      <c r="F50" s="33" t="s">
        <v>1235</v>
      </c>
      <c r="G50" s="33">
        <v>898130</v>
      </c>
      <c r="H50" s="33">
        <v>332601</v>
      </c>
      <c r="I50" s="34">
        <v>1.1109E-8</v>
      </c>
      <c r="J50" s="34">
        <v>6.6228000000000004E-6</v>
      </c>
      <c r="K50" s="39">
        <f t="shared" si="0"/>
        <v>60.481005126119562</v>
      </c>
      <c r="L50" s="40">
        <f t="shared" si="1"/>
        <v>2.2984476605617943E-12</v>
      </c>
      <c r="M50" s="41" t="str">
        <f t="shared" si="2"/>
        <v>#</v>
      </c>
    </row>
    <row r="51" spans="2:13" x14ac:dyDescent="0.25">
      <c r="B51" s="33" t="s">
        <v>452</v>
      </c>
      <c r="C51" s="33">
        <v>6</v>
      </c>
      <c r="D51" s="33">
        <v>32546546</v>
      </c>
      <c r="E51" s="33">
        <v>32557625</v>
      </c>
      <c r="F51" s="33" t="s">
        <v>1236</v>
      </c>
      <c r="G51" s="33">
        <v>898130</v>
      </c>
      <c r="H51" s="33">
        <v>332601</v>
      </c>
      <c r="I51" s="34">
        <v>3.2196000000000001E-15</v>
      </c>
      <c r="J51" s="34">
        <v>4.2318E-4</v>
      </c>
      <c r="K51" s="39">
        <f t="shared" si="0"/>
        <v>82.274464408378748</v>
      </c>
      <c r="L51" s="40">
        <f t="shared" si="1"/>
        <v>5.7410728582253792E-17</v>
      </c>
      <c r="M51" s="41" t="str">
        <f t="shared" si="2"/>
        <v>#</v>
      </c>
    </row>
    <row r="52" spans="2:13" x14ac:dyDescent="0.25">
      <c r="B52" s="33" t="s">
        <v>454</v>
      </c>
      <c r="C52" s="33">
        <v>6</v>
      </c>
      <c r="D52" s="33">
        <v>32595956</v>
      </c>
      <c r="E52" s="33">
        <v>32614839</v>
      </c>
      <c r="F52" s="33" t="s">
        <v>1176</v>
      </c>
      <c r="G52" s="33">
        <v>898130</v>
      </c>
      <c r="H52" s="33">
        <v>332601</v>
      </c>
      <c r="I52" s="34">
        <v>3.8010000000000001E-8</v>
      </c>
      <c r="J52" s="34">
        <v>6.2205000000000003E-3</v>
      </c>
      <c r="K52" s="39">
        <f t="shared" si="0"/>
        <v>44.330643087109962</v>
      </c>
      <c r="L52" s="40">
        <f t="shared" si="1"/>
        <v>5.4772365399706056E-9</v>
      </c>
      <c r="M52" s="41" t="str">
        <f t="shared" si="2"/>
        <v>#</v>
      </c>
    </row>
    <row r="53" spans="2:13" x14ac:dyDescent="0.25">
      <c r="B53" s="33" t="s">
        <v>456</v>
      </c>
      <c r="C53" s="33">
        <v>6</v>
      </c>
      <c r="D53" s="33">
        <v>32627244</v>
      </c>
      <c r="E53" s="33">
        <v>32636160</v>
      </c>
      <c r="F53" s="33" t="s">
        <v>1237</v>
      </c>
      <c r="G53" s="33">
        <v>898130</v>
      </c>
      <c r="H53" s="33">
        <v>332601</v>
      </c>
      <c r="I53" s="34">
        <v>8.0527000000000002E-12</v>
      </c>
      <c r="J53" s="34">
        <v>9.7324E-4</v>
      </c>
      <c r="K53" s="39">
        <f t="shared" si="0"/>
        <v>64.959787046770828</v>
      </c>
      <c r="L53" s="40">
        <f t="shared" si="1"/>
        <v>2.6238894788347958E-13</v>
      </c>
      <c r="M53" s="41" t="str">
        <f t="shared" si="2"/>
        <v>#</v>
      </c>
    </row>
    <row r="54" spans="2:13" x14ac:dyDescent="0.25">
      <c r="B54" s="33" t="s">
        <v>458</v>
      </c>
      <c r="C54" s="33">
        <v>6</v>
      </c>
      <c r="D54" s="33">
        <v>32781544</v>
      </c>
      <c r="E54" s="33">
        <v>32806599</v>
      </c>
      <c r="F54" s="33" t="s">
        <v>1238</v>
      </c>
      <c r="G54" s="33">
        <v>898130</v>
      </c>
      <c r="H54" s="33">
        <v>332601</v>
      </c>
      <c r="I54" s="34">
        <v>1.4502999999999999E-6</v>
      </c>
      <c r="J54" s="34">
        <v>2.8445999999999999E-2</v>
      </c>
      <c r="K54" s="39">
        <f t="shared" si="0"/>
        <v>34.006975704428619</v>
      </c>
      <c r="L54" s="40">
        <f t="shared" si="1"/>
        <v>7.4273810055855971E-7</v>
      </c>
      <c r="M54" s="41" t="str">
        <f t="shared" si="2"/>
        <v>#</v>
      </c>
    </row>
    <row r="55" spans="2:13" x14ac:dyDescent="0.25">
      <c r="B55" s="33" t="s">
        <v>460</v>
      </c>
      <c r="C55" s="33">
        <v>6</v>
      </c>
      <c r="D55" s="33">
        <v>34204650</v>
      </c>
      <c r="E55" s="33">
        <v>34214008</v>
      </c>
      <c r="F55" s="33" t="s">
        <v>1239</v>
      </c>
      <c r="G55" s="33">
        <v>898130</v>
      </c>
      <c r="H55" s="33">
        <v>332601</v>
      </c>
      <c r="I55" s="34">
        <v>5.6674000000000005E-10</v>
      </c>
      <c r="J55" s="34">
        <v>7.6578999999999996E-3</v>
      </c>
      <c r="K55" s="39">
        <f t="shared" si="0"/>
        <v>52.326275910825338</v>
      </c>
      <c r="L55" s="40">
        <f t="shared" si="1"/>
        <v>1.1788905760786508E-10</v>
      </c>
      <c r="M55" s="41" t="str">
        <f t="shared" si="2"/>
        <v>#</v>
      </c>
    </row>
    <row r="56" spans="2:13" x14ac:dyDescent="0.25">
      <c r="B56" s="33" t="s">
        <v>462</v>
      </c>
      <c r="C56" s="33">
        <v>6</v>
      </c>
      <c r="D56" s="33">
        <v>126661320</v>
      </c>
      <c r="E56" s="33">
        <v>126670021</v>
      </c>
      <c r="F56" s="33" t="s">
        <v>1240</v>
      </c>
      <c r="G56" s="33">
        <v>898130</v>
      </c>
      <c r="H56" s="33">
        <v>332601</v>
      </c>
      <c r="I56" s="34">
        <v>2.3592000000000002E-13</v>
      </c>
      <c r="J56" s="34">
        <v>3.2491E-3</v>
      </c>
      <c r="K56" s="39">
        <f t="shared" si="0"/>
        <v>69.609321748942705</v>
      </c>
      <c r="L56" s="40">
        <f t="shared" si="1"/>
        <v>2.7445263346858013E-14</v>
      </c>
      <c r="M56" s="41" t="str">
        <f t="shared" si="2"/>
        <v>#</v>
      </c>
    </row>
    <row r="57" spans="2:13" x14ac:dyDescent="0.25">
      <c r="B57" s="33" t="s">
        <v>466</v>
      </c>
      <c r="C57" s="33">
        <v>6</v>
      </c>
      <c r="D57" s="33">
        <v>160769300</v>
      </c>
      <c r="E57" s="33">
        <v>160876014</v>
      </c>
      <c r="F57" s="33" t="s">
        <v>1177</v>
      </c>
      <c r="G57" s="33">
        <v>898130</v>
      </c>
      <c r="H57" s="33">
        <v>332601</v>
      </c>
      <c r="I57" s="34">
        <v>2.4361999999999998E-10</v>
      </c>
      <c r="J57" s="34">
        <v>4.4808999999999997E-5</v>
      </c>
      <c r="K57" s="39">
        <f t="shared" si="0"/>
        <v>64.297026055038387</v>
      </c>
      <c r="L57" s="40">
        <f t="shared" si="1"/>
        <v>3.6186138608733195E-13</v>
      </c>
      <c r="M57" s="41" t="str">
        <f t="shared" si="2"/>
        <v>#</v>
      </c>
    </row>
    <row r="58" spans="2:13" x14ac:dyDescent="0.25">
      <c r="B58" s="33" t="s">
        <v>468</v>
      </c>
      <c r="C58" s="33">
        <v>7</v>
      </c>
      <c r="D58" s="33">
        <v>27870192</v>
      </c>
      <c r="E58" s="33">
        <v>28220362</v>
      </c>
      <c r="F58" s="33" t="s">
        <v>1241</v>
      </c>
      <c r="G58" s="33">
        <v>898130</v>
      </c>
      <c r="H58" s="33">
        <v>332601</v>
      </c>
      <c r="I58" s="34">
        <v>6.0160999999999998E-12</v>
      </c>
      <c r="J58" s="34">
        <v>1.5317E-3</v>
      </c>
      <c r="K58" s="39">
        <f t="shared" si="0"/>
        <v>64.635917912745001</v>
      </c>
      <c r="L58" s="40">
        <f t="shared" si="1"/>
        <v>3.0702033959636338E-13</v>
      </c>
      <c r="M58" s="41" t="str">
        <f t="shared" si="2"/>
        <v>#</v>
      </c>
    </row>
    <row r="59" spans="2:13" x14ac:dyDescent="0.25">
      <c r="B59" s="33" t="s">
        <v>474</v>
      </c>
      <c r="C59" s="33">
        <v>7</v>
      </c>
      <c r="D59" s="33">
        <v>44240567</v>
      </c>
      <c r="E59" s="33">
        <v>44253893</v>
      </c>
      <c r="F59" s="33" t="s">
        <v>1242</v>
      </c>
      <c r="G59" s="33">
        <v>898130</v>
      </c>
      <c r="H59" s="33">
        <v>332601</v>
      </c>
      <c r="I59" s="34">
        <v>2.8294000000000002E-7</v>
      </c>
      <c r="J59" s="34">
        <v>4.8685000000000004E-3</v>
      </c>
      <c r="K59" s="39">
        <f t="shared" si="0"/>
        <v>40.806000746922173</v>
      </c>
      <c r="L59" s="40">
        <f t="shared" si="1"/>
        <v>2.9482491540610163E-8</v>
      </c>
      <c r="M59" s="41" t="str">
        <f t="shared" si="2"/>
        <v>#</v>
      </c>
    </row>
    <row r="60" spans="2:13" x14ac:dyDescent="0.25">
      <c r="B60" s="33" t="s">
        <v>506</v>
      </c>
      <c r="C60" s="33">
        <v>8</v>
      </c>
      <c r="D60" s="33">
        <v>145703352</v>
      </c>
      <c r="E60" s="33">
        <v>145727504</v>
      </c>
      <c r="F60" s="33" t="s">
        <v>1243</v>
      </c>
      <c r="G60" s="33">
        <v>898130</v>
      </c>
      <c r="H60" s="33">
        <v>332601</v>
      </c>
      <c r="I60" s="34">
        <v>1.7616E-6</v>
      </c>
      <c r="J60" s="34">
        <v>2.46E-2</v>
      </c>
      <c r="K60" s="39">
        <f t="shared" si="0"/>
        <v>33.908593814043627</v>
      </c>
      <c r="L60" s="40">
        <f t="shared" si="1"/>
        <v>7.7805592001267849E-7</v>
      </c>
      <c r="M60" s="41" t="str">
        <f t="shared" si="2"/>
        <v>#</v>
      </c>
    </row>
    <row r="61" spans="2:13" x14ac:dyDescent="0.25">
      <c r="B61" s="33" t="s">
        <v>520</v>
      </c>
      <c r="C61" s="33">
        <v>9</v>
      </c>
      <c r="D61" s="33">
        <v>21802635</v>
      </c>
      <c r="E61" s="33">
        <v>22032985</v>
      </c>
      <c r="F61" s="33" t="s">
        <v>1180</v>
      </c>
      <c r="G61" s="33">
        <v>898130</v>
      </c>
      <c r="H61" s="33">
        <v>332601</v>
      </c>
      <c r="I61" s="34">
        <v>4.4697E-8</v>
      </c>
      <c r="J61" s="34">
        <v>4.6609999999999999E-2</v>
      </c>
      <c r="K61" s="39">
        <f t="shared" si="0"/>
        <v>39.978599240541172</v>
      </c>
      <c r="L61" s="40">
        <f t="shared" si="1"/>
        <v>4.3727578178180432E-8</v>
      </c>
      <c r="M61" s="41" t="str">
        <f t="shared" si="2"/>
        <v>#</v>
      </c>
    </row>
    <row r="62" spans="2:13" x14ac:dyDescent="0.25">
      <c r="B62" s="33" t="s">
        <v>526</v>
      </c>
      <c r="C62" s="33">
        <v>9</v>
      </c>
      <c r="D62" s="33">
        <v>116917840</v>
      </c>
      <c r="E62" s="33">
        <v>117074791</v>
      </c>
      <c r="F62" s="33" t="s">
        <v>1244</v>
      </c>
      <c r="G62" s="33">
        <v>898130</v>
      </c>
      <c r="H62" s="33">
        <v>332601</v>
      </c>
      <c r="I62" s="34">
        <v>1.0806E-7</v>
      </c>
      <c r="J62" s="34">
        <v>3.8240000000000001E-3</v>
      </c>
      <c r="K62" s="39">
        <f t="shared" si="0"/>
        <v>43.214074984646949</v>
      </c>
      <c r="L62" s="40">
        <f t="shared" si="1"/>
        <v>9.3417125867118873E-9</v>
      </c>
      <c r="M62" s="41" t="str">
        <f t="shared" si="2"/>
        <v>#</v>
      </c>
    </row>
    <row r="63" spans="2:13" x14ac:dyDescent="0.25">
      <c r="B63" s="33" t="s">
        <v>583</v>
      </c>
      <c r="C63" s="33">
        <v>11</v>
      </c>
      <c r="D63" s="33">
        <v>65154070</v>
      </c>
      <c r="E63" s="33">
        <v>65180996</v>
      </c>
      <c r="F63" s="33" t="s">
        <v>1245</v>
      </c>
      <c r="G63" s="33">
        <v>898130</v>
      </c>
      <c r="H63" s="33">
        <v>332601</v>
      </c>
      <c r="I63" s="34">
        <v>1.7354E-7</v>
      </c>
      <c r="J63" s="34">
        <v>3.4283000000000001E-2</v>
      </c>
      <c r="K63" s="39">
        <f t="shared" si="0"/>
        <v>37.879926782154079</v>
      </c>
      <c r="L63" s="40">
        <f t="shared" si="1"/>
        <v>1.1863225028704441E-7</v>
      </c>
      <c r="M63" s="41" t="str">
        <f t="shared" si="2"/>
        <v>#</v>
      </c>
    </row>
    <row r="64" spans="2:13" x14ac:dyDescent="0.25">
      <c r="B64" s="33" t="s">
        <v>585</v>
      </c>
      <c r="C64" s="33">
        <v>11</v>
      </c>
      <c r="D64" s="33">
        <v>65222728</v>
      </c>
      <c r="E64" s="33">
        <v>65234028</v>
      </c>
      <c r="F64" s="33" t="s">
        <v>1246</v>
      </c>
      <c r="G64" s="33">
        <v>898130</v>
      </c>
      <c r="H64" s="33">
        <v>332601</v>
      </c>
      <c r="I64" s="34">
        <v>9.6377999999999995E-10</v>
      </c>
      <c r="J64" s="34">
        <v>1.4893999999999999E-2</v>
      </c>
      <c r="K64" s="39">
        <f t="shared" si="0"/>
        <v>49.933909789649007</v>
      </c>
      <c r="L64" s="40">
        <f t="shared" si="1"/>
        <v>3.7274367505842406E-10</v>
      </c>
      <c r="M64" s="41" t="str">
        <f t="shared" si="2"/>
        <v>#</v>
      </c>
    </row>
    <row r="65" spans="2:13" x14ac:dyDescent="0.25">
      <c r="B65" s="33" t="s">
        <v>587</v>
      </c>
      <c r="C65" s="33">
        <v>11</v>
      </c>
      <c r="D65" s="33">
        <v>65292548</v>
      </c>
      <c r="E65" s="33">
        <v>65306175</v>
      </c>
      <c r="F65" s="33" t="s">
        <v>1247</v>
      </c>
      <c r="G65" s="33">
        <v>898130</v>
      </c>
      <c r="H65" s="33">
        <v>332601</v>
      </c>
      <c r="I65" s="34">
        <v>1.9347999999999999E-10</v>
      </c>
      <c r="J65" s="34">
        <v>4.6439999999999997E-3</v>
      </c>
      <c r="K65" s="39">
        <f t="shared" si="0"/>
        <v>55.476052366240516</v>
      </c>
      <c r="L65" s="40">
        <f t="shared" si="1"/>
        <v>2.5821723472646531E-11</v>
      </c>
      <c r="M65" s="41" t="str">
        <f t="shared" si="2"/>
        <v>#</v>
      </c>
    </row>
    <row r="66" spans="2:13" x14ac:dyDescent="0.25">
      <c r="B66" s="33" t="s">
        <v>589</v>
      </c>
      <c r="C66" s="33">
        <v>11</v>
      </c>
      <c r="D66" s="33">
        <v>65306276</v>
      </c>
      <c r="E66" s="33">
        <v>65326401</v>
      </c>
      <c r="F66" s="33" t="s">
        <v>1248</v>
      </c>
      <c r="G66" s="33">
        <v>898130</v>
      </c>
      <c r="H66" s="33">
        <v>332601</v>
      </c>
      <c r="I66" s="34">
        <v>1.5697000000000001E-11</v>
      </c>
      <c r="J66" s="34">
        <v>1.7646999999999999E-2</v>
      </c>
      <c r="K66" s="39">
        <f t="shared" si="0"/>
        <v>57.82948197271304</v>
      </c>
      <c r="L66" s="40">
        <f t="shared" si="1"/>
        <v>8.2865316004213006E-12</v>
      </c>
      <c r="M66" s="41" t="str">
        <f t="shared" si="2"/>
        <v>#</v>
      </c>
    </row>
    <row r="67" spans="2:13" x14ac:dyDescent="0.25">
      <c r="B67" s="33" t="s">
        <v>593</v>
      </c>
      <c r="C67" s="33">
        <v>11</v>
      </c>
      <c r="D67" s="33">
        <v>65343509</v>
      </c>
      <c r="E67" s="33">
        <v>65360121</v>
      </c>
      <c r="F67" s="33" t="s">
        <v>1249</v>
      </c>
      <c r="G67" s="33">
        <v>898130</v>
      </c>
      <c r="H67" s="33">
        <v>332601</v>
      </c>
      <c r="I67" s="34">
        <v>9.1828000000000004E-7</v>
      </c>
      <c r="J67" s="34">
        <v>7.2002999999999998E-3</v>
      </c>
      <c r="K67" s="39">
        <f t="shared" si="0"/>
        <v>37.66879213820107</v>
      </c>
      <c r="L67" s="40">
        <f t="shared" si="1"/>
        <v>1.3114287445956862E-7</v>
      </c>
      <c r="M67" s="41" t="str">
        <f t="shared" si="2"/>
        <v>#</v>
      </c>
    </row>
    <row r="68" spans="2:13" x14ac:dyDescent="0.25">
      <c r="B68" s="33" t="s">
        <v>595</v>
      </c>
      <c r="C68" s="33">
        <v>11</v>
      </c>
      <c r="D68" s="33">
        <v>65383244</v>
      </c>
      <c r="E68" s="33">
        <v>65404910</v>
      </c>
      <c r="F68" s="33" t="s">
        <v>1250</v>
      </c>
      <c r="G68" s="33">
        <v>898130</v>
      </c>
      <c r="H68" s="33">
        <v>332601</v>
      </c>
      <c r="I68" s="34">
        <v>9.8315999999999992E-7</v>
      </c>
      <c r="J68" s="34">
        <v>4.2131000000000002E-2</v>
      </c>
      <c r="K68" s="39">
        <f t="shared" ref="K68:K107" si="3">(-2*(LN(I68)+LN(J68)))</f>
        <v>33.998930860445057</v>
      </c>
      <c r="L68" s="40">
        <f t="shared" ref="L68:L107" si="4">(CHIDIST(K68,4))</f>
        <v>7.4556510859049913E-7</v>
      </c>
      <c r="M68" s="41" t="str">
        <f t="shared" ref="M68:M107" si="5">IF(AND(L68&lt;I68,L68&lt;J68),"#","")</f>
        <v>#</v>
      </c>
    </row>
    <row r="69" spans="2:13" x14ac:dyDescent="0.25">
      <c r="B69" s="33" t="s">
        <v>609</v>
      </c>
      <c r="C69" s="33">
        <v>11</v>
      </c>
      <c r="D69" s="33">
        <v>72525353</v>
      </c>
      <c r="E69" s="33">
        <v>72554719</v>
      </c>
      <c r="F69" s="33" t="s">
        <v>1251</v>
      </c>
      <c r="G69" s="33">
        <v>898130</v>
      </c>
      <c r="H69" s="33">
        <v>332601</v>
      </c>
      <c r="I69" s="34">
        <v>4.3623999999999998E-10</v>
      </c>
      <c r="J69" s="34">
        <v>2.6214000000000001E-2</v>
      </c>
      <c r="K69" s="39">
        <f t="shared" si="3"/>
        <v>50.388580450191057</v>
      </c>
      <c r="L69" s="40">
        <f t="shared" si="4"/>
        <v>2.9954730375659482E-10</v>
      </c>
      <c r="M69" s="41" t="str">
        <f t="shared" si="5"/>
        <v>#</v>
      </c>
    </row>
    <row r="70" spans="2:13" x14ac:dyDescent="0.25">
      <c r="B70" s="33" t="s">
        <v>617</v>
      </c>
      <c r="C70" s="33">
        <v>11</v>
      </c>
      <c r="D70" s="33">
        <v>128328656</v>
      </c>
      <c r="E70" s="33">
        <v>128457453</v>
      </c>
      <c r="F70" s="33" t="s">
        <v>1252</v>
      </c>
      <c r="G70" s="33">
        <v>898130</v>
      </c>
      <c r="H70" s="33">
        <v>332601</v>
      </c>
      <c r="I70" s="34">
        <v>1.1987E-7</v>
      </c>
      <c r="J70" s="34">
        <v>3.6835000000000001E-3</v>
      </c>
      <c r="K70" s="39">
        <f t="shared" si="3"/>
        <v>43.081499813137619</v>
      </c>
      <c r="L70" s="40">
        <f t="shared" si="4"/>
        <v>9.9526685229050283E-9</v>
      </c>
      <c r="M70" s="41" t="str">
        <f t="shared" si="5"/>
        <v>#</v>
      </c>
    </row>
    <row r="71" spans="2:13" x14ac:dyDescent="0.25">
      <c r="B71" s="33" t="s">
        <v>653</v>
      </c>
      <c r="C71" s="33">
        <v>12</v>
      </c>
      <c r="D71" s="33">
        <v>121866900</v>
      </c>
      <c r="E71" s="33">
        <v>122018920</v>
      </c>
      <c r="F71" s="33" t="s">
        <v>1253</v>
      </c>
      <c r="G71" s="33">
        <v>898130</v>
      </c>
      <c r="H71" s="33">
        <v>332601</v>
      </c>
      <c r="I71" s="34">
        <v>2.3354000000000001E-7</v>
      </c>
      <c r="J71" s="34">
        <v>2.6446E-3</v>
      </c>
      <c r="K71" s="39">
        <f t="shared" si="3"/>
        <v>42.410295844280789</v>
      </c>
      <c r="L71" s="40">
        <f t="shared" si="4"/>
        <v>1.3714340883875183E-8</v>
      </c>
      <c r="M71" s="41" t="str">
        <f t="shared" si="5"/>
        <v>#</v>
      </c>
    </row>
    <row r="72" spans="2:13" x14ac:dyDescent="0.25">
      <c r="B72" s="33" t="s">
        <v>655</v>
      </c>
      <c r="C72" s="33">
        <v>12</v>
      </c>
      <c r="D72" s="33">
        <v>123459127</v>
      </c>
      <c r="E72" s="33">
        <v>123464590</v>
      </c>
      <c r="F72" s="33" t="s">
        <v>1254</v>
      </c>
      <c r="G72" s="33">
        <v>898130</v>
      </c>
      <c r="H72" s="33">
        <v>332601</v>
      </c>
      <c r="I72" s="34">
        <v>3.3774000000000001E-7</v>
      </c>
      <c r="J72" s="34">
        <v>8.7188999999999999E-3</v>
      </c>
      <c r="K72" s="39">
        <f t="shared" si="3"/>
        <v>39.28650332809967</v>
      </c>
      <c r="L72" s="40">
        <f t="shared" si="4"/>
        <v>6.0788622587382536E-8</v>
      </c>
      <c r="M72" s="41" t="str">
        <f t="shared" si="5"/>
        <v>#</v>
      </c>
    </row>
    <row r="73" spans="2:13" x14ac:dyDescent="0.25">
      <c r="B73" s="33" t="s">
        <v>657</v>
      </c>
      <c r="C73" s="33">
        <v>12</v>
      </c>
      <c r="D73" s="33">
        <v>123464607</v>
      </c>
      <c r="E73" s="33">
        <v>123467456</v>
      </c>
      <c r="F73" s="33" t="s">
        <v>1182</v>
      </c>
      <c r="G73" s="33">
        <v>898130</v>
      </c>
      <c r="H73" s="33">
        <v>332601</v>
      </c>
      <c r="I73" s="34">
        <v>1.5E-6</v>
      </c>
      <c r="J73" s="34">
        <v>2.9919999999999999E-2</v>
      </c>
      <c r="K73" s="39">
        <f t="shared" si="3"/>
        <v>33.838547151463942</v>
      </c>
      <c r="L73" s="40">
        <f t="shared" si="4"/>
        <v>8.042169980788503E-7</v>
      </c>
      <c r="M73" s="41" t="str">
        <f t="shared" si="5"/>
        <v>#</v>
      </c>
    </row>
    <row r="74" spans="2:13" x14ac:dyDescent="0.25">
      <c r="B74" s="33" t="s">
        <v>659</v>
      </c>
      <c r="C74" s="33">
        <v>12</v>
      </c>
      <c r="D74" s="33">
        <v>123468027</v>
      </c>
      <c r="E74" s="33">
        <v>123634562</v>
      </c>
      <c r="F74" s="33" t="s">
        <v>1255</v>
      </c>
      <c r="G74" s="33">
        <v>898130</v>
      </c>
      <c r="H74" s="33">
        <v>332601</v>
      </c>
      <c r="I74" s="34">
        <v>3.2928000000000002E-8</v>
      </c>
      <c r="J74" s="34">
        <v>2.2329000000000001E-4</v>
      </c>
      <c r="K74" s="39">
        <f t="shared" si="3"/>
        <v>51.271963320438232</v>
      </c>
      <c r="L74" s="40">
        <f t="shared" si="4"/>
        <v>1.9584087190120745E-10</v>
      </c>
      <c r="M74" s="41" t="str">
        <f t="shared" si="5"/>
        <v>#</v>
      </c>
    </row>
    <row r="75" spans="2:13" x14ac:dyDescent="0.25">
      <c r="B75" s="33" t="s">
        <v>661</v>
      </c>
      <c r="C75" s="33">
        <v>12</v>
      </c>
      <c r="D75" s="33">
        <v>123636867</v>
      </c>
      <c r="E75" s="33">
        <v>123728561</v>
      </c>
      <c r="F75" s="33" t="s">
        <v>1256</v>
      </c>
      <c r="G75" s="33">
        <v>898130</v>
      </c>
      <c r="H75" s="33">
        <v>332601</v>
      </c>
      <c r="I75" s="34">
        <v>1.4566E-8</v>
      </c>
      <c r="J75" s="34">
        <v>8.5715000000000002E-5</v>
      </c>
      <c r="K75" s="39">
        <f t="shared" si="3"/>
        <v>54.818117019311032</v>
      </c>
      <c r="L75" s="40">
        <f t="shared" si="4"/>
        <v>3.5469410968959573E-11</v>
      </c>
      <c r="M75" s="41" t="str">
        <f t="shared" si="5"/>
        <v>#</v>
      </c>
    </row>
    <row r="76" spans="2:13" x14ac:dyDescent="0.25">
      <c r="B76" s="33" t="s">
        <v>663</v>
      </c>
      <c r="C76" s="33">
        <v>12</v>
      </c>
      <c r="D76" s="33">
        <v>123717463</v>
      </c>
      <c r="E76" s="33">
        <v>123742506</v>
      </c>
      <c r="F76" s="33" t="s">
        <v>1257</v>
      </c>
      <c r="G76" s="33">
        <v>898130</v>
      </c>
      <c r="H76" s="33">
        <v>332601</v>
      </c>
      <c r="I76" s="34">
        <v>3.4481999999999997E-8</v>
      </c>
      <c r="J76" s="34">
        <v>4.5273999999999998E-4</v>
      </c>
      <c r="K76" s="39">
        <f t="shared" si="3"/>
        <v>49.766041873764095</v>
      </c>
      <c r="L76" s="40">
        <f t="shared" si="4"/>
        <v>4.0406969299407525E-10</v>
      </c>
      <c r="M76" s="41" t="str">
        <f t="shared" si="5"/>
        <v>#</v>
      </c>
    </row>
    <row r="77" spans="2:13" x14ac:dyDescent="0.25">
      <c r="B77" s="33" t="s">
        <v>665</v>
      </c>
      <c r="C77" s="33">
        <v>12</v>
      </c>
      <c r="D77" s="33">
        <v>123745528</v>
      </c>
      <c r="E77" s="33">
        <v>123756881</v>
      </c>
      <c r="F77" s="33" t="s">
        <v>1258</v>
      </c>
      <c r="G77" s="33">
        <v>898130</v>
      </c>
      <c r="H77" s="33">
        <v>332601</v>
      </c>
      <c r="I77" s="34">
        <v>3.2845000000000001E-7</v>
      </c>
      <c r="J77" s="34">
        <v>1.0372E-4</v>
      </c>
      <c r="K77" s="39">
        <f t="shared" si="3"/>
        <v>48.205393629803481</v>
      </c>
      <c r="L77" s="40">
        <f t="shared" si="4"/>
        <v>8.551694053455855E-10</v>
      </c>
      <c r="M77" s="41" t="str">
        <f t="shared" si="5"/>
        <v>#</v>
      </c>
    </row>
    <row r="78" spans="2:13" x14ac:dyDescent="0.25">
      <c r="B78" s="33" t="s">
        <v>667</v>
      </c>
      <c r="C78" s="33">
        <v>12</v>
      </c>
      <c r="D78" s="33">
        <v>124403207</v>
      </c>
      <c r="E78" s="33">
        <v>124457378</v>
      </c>
      <c r="F78" s="33" t="s">
        <v>1259</v>
      </c>
      <c r="G78" s="33">
        <v>898130</v>
      </c>
      <c r="H78" s="33">
        <v>332601</v>
      </c>
      <c r="I78" s="34">
        <v>2.5649000000000001E-9</v>
      </c>
      <c r="J78" s="34">
        <v>3.4896000000000003E-2</v>
      </c>
      <c r="K78" s="39">
        <f t="shared" si="3"/>
        <v>46.273458829922617</v>
      </c>
      <c r="L78" s="40">
        <f t="shared" si="4"/>
        <v>2.1603519417584431E-9</v>
      </c>
      <c r="M78" s="41" t="str">
        <f t="shared" si="5"/>
        <v>#</v>
      </c>
    </row>
    <row r="79" spans="2:13" x14ac:dyDescent="0.25">
      <c r="B79" s="33" t="s">
        <v>671</v>
      </c>
      <c r="C79" s="33">
        <v>12</v>
      </c>
      <c r="D79" s="33">
        <v>124456392</v>
      </c>
      <c r="E79" s="33">
        <v>124499986</v>
      </c>
      <c r="F79" s="33" t="s">
        <v>1260</v>
      </c>
      <c r="G79" s="33">
        <v>898130</v>
      </c>
      <c r="H79" s="33">
        <v>332601</v>
      </c>
      <c r="I79" s="34">
        <v>9.2029000000000003E-10</v>
      </c>
      <c r="J79" s="34">
        <v>2.6884000000000002E-2</v>
      </c>
      <c r="K79" s="39">
        <f t="shared" si="3"/>
        <v>48.845112486078278</v>
      </c>
      <c r="L79" s="40">
        <f t="shared" si="4"/>
        <v>6.2898140527542631E-10</v>
      </c>
      <c r="M79" s="41" t="str">
        <f t="shared" si="5"/>
        <v>#</v>
      </c>
    </row>
    <row r="80" spans="2:13" x14ac:dyDescent="0.25">
      <c r="B80" s="33" t="s">
        <v>673</v>
      </c>
      <c r="C80" s="33">
        <v>12</v>
      </c>
      <c r="D80" s="33">
        <v>124457788</v>
      </c>
      <c r="E80" s="33">
        <v>124800570</v>
      </c>
      <c r="F80" s="33" t="s">
        <v>1261</v>
      </c>
      <c r="G80" s="33">
        <v>898130</v>
      </c>
      <c r="H80" s="33">
        <v>332601</v>
      </c>
      <c r="I80" s="34">
        <v>2.9687999999999999E-11</v>
      </c>
      <c r="J80" s="34">
        <v>1.6073999999999999E-3</v>
      </c>
      <c r="K80" s="39">
        <f t="shared" si="3"/>
        <v>61.346831008711817</v>
      </c>
      <c r="L80" s="40">
        <f t="shared" si="4"/>
        <v>1.5114709458495613E-12</v>
      </c>
      <c r="M80" s="41" t="str">
        <f t="shared" si="5"/>
        <v>#</v>
      </c>
    </row>
    <row r="81" spans="2:13" x14ac:dyDescent="0.25">
      <c r="B81" s="33" t="s">
        <v>685</v>
      </c>
      <c r="C81" s="33">
        <v>15</v>
      </c>
      <c r="D81" s="33">
        <v>41795836</v>
      </c>
      <c r="E81" s="33">
        <v>41806085</v>
      </c>
      <c r="F81" s="33" t="s">
        <v>1262</v>
      </c>
      <c r="G81" s="33">
        <v>898130</v>
      </c>
      <c r="H81" s="33">
        <v>332601</v>
      </c>
      <c r="I81" s="34">
        <v>7.6436999999999998E-8</v>
      </c>
      <c r="J81" s="34">
        <v>3.6006000000000003E-2</v>
      </c>
      <c r="K81" s="39">
        <f t="shared" si="3"/>
        <v>39.42173730511805</v>
      </c>
      <c r="L81" s="40">
        <f t="shared" si="4"/>
        <v>5.7000258479046766E-8</v>
      </c>
      <c r="M81" s="41" t="str">
        <f t="shared" si="5"/>
        <v>#</v>
      </c>
    </row>
    <row r="82" spans="2:13" x14ac:dyDescent="0.25">
      <c r="B82" s="33" t="s">
        <v>691</v>
      </c>
      <c r="C82" s="33">
        <v>15</v>
      </c>
      <c r="D82" s="33">
        <v>42066632</v>
      </c>
      <c r="E82" s="33">
        <v>42120053</v>
      </c>
      <c r="F82" s="33" t="s">
        <v>1263</v>
      </c>
      <c r="G82" s="33">
        <v>898130</v>
      </c>
      <c r="H82" s="33">
        <v>332601</v>
      </c>
      <c r="I82" s="34">
        <v>3.9694999999999999E-8</v>
      </c>
      <c r="J82" s="34">
        <v>2.0178000000000001E-2</v>
      </c>
      <c r="K82" s="39">
        <f t="shared" si="3"/>
        <v>41.890405957530568</v>
      </c>
      <c r="L82" s="40">
        <f t="shared" si="4"/>
        <v>1.7577355084980847E-8</v>
      </c>
      <c r="M82" s="41" t="str">
        <f t="shared" si="5"/>
        <v>#</v>
      </c>
    </row>
    <row r="83" spans="2:13" x14ac:dyDescent="0.25">
      <c r="B83" s="33" t="s">
        <v>693</v>
      </c>
      <c r="C83" s="33">
        <v>15</v>
      </c>
      <c r="D83" s="33">
        <v>42120283</v>
      </c>
      <c r="E83" s="33">
        <v>42129779</v>
      </c>
      <c r="F83" s="33" t="s">
        <v>1184</v>
      </c>
      <c r="G83" s="33">
        <v>898130</v>
      </c>
      <c r="H83" s="33">
        <v>332601</v>
      </c>
      <c r="I83" s="34">
        <v>8.3008999999999999E-8</v>
      </c>
      <c r="J83" s="34">
        <v>3.2632000000000001E-2</v>
      </c>
      <c r="K83" s="39">
        <f t="shared" si="3"/>
        <v>39.453557356520534</v>
      </c>
      <c r="L83" s="40">
        <f t="shared" si="4"/>
        <v>5.6143655277982484E-8</v>
      </c>
      <c r="M83" s="41" t="str">
        <f t="shared" si="5"/>
        <v>#</v>
      </c>
    </row>
    <row r="84" spans="2:13" x14ac:dyDescent="0.25">
      <c r="B84" s="33" t="s">
        <v>695</v>
      </c>
      <c r="C84" s="33">
        <v>15</v>
      </c>
      <c r="D84" s="33">
        <v>42120283</v>
      </c>
      <c r="E84" s="33">
        <v>42140345</v>
      </c>
      <c r="F84" s="33" t="s">
        <v>1264</v>
      </c>
      <c r="G84" s="33">
        <v>898130</v>
      </c>
      <c r="H84" s="33">
        <v>332601</v>
      </c>
      <c r="I84" s="34">
        <v>2.8789000000000002E-7</v>
      </c>
      <c r="J84" s="34">
        <v>6.8345999999999997E-3</v>
      </c>
      <c r="K84" s="39">
        <f t="shared" si="3"/>
        <v>40.092889414089242</v>
      </c>
      <c r="L84" s="40">
        <f t="shared" si="4"/>
        <v>4.1411258083083472E-8</v>
      </c>
      <c r="M84" s="41" t="str">
        <f t="shared" si="5"/>
        <v>#</v>
      </c>
    </row>
    <row r="85" spans="2:13" x14ac:dyDescent="0.25">
      <c r="B85" s="33" t="s">
        <v>697</v>
      </c>
      <c r="C85" s="33">
        <v>15</v>
      </c>
      <c r="D85" s="33">
        <v>42120293</v>
      </c>
      <c r="E85" s="33">
        <v>42140353</v>
      </c>
      <c r="F85" s="33" t="s">
        <v>1265</v>
      </c>
      <c r="G85" s="33">
        <v>898130</v>
      </c>
      <c r="H85" s="33">
        <v>332601</v>
      </c>
      <c r="I85" s="34">
        <v>2.8789000000000002E-7</v>
      </c>
      <c r="J85" s="34">
        <v>6.8345999999999997E-3</v>
      </c>
      <c r="K85" s="39">
        <f t="shared" si="3"/>
        <v>40.092889414089242</v>
      </c>
      <c r="L85" s="40">
        <f t="shared" si="4"/>
        <v>4.1411258083083472E-8</v>
      </c>
      <c r="M85" s="41" t="str">
        <f t="shared" si="5"/>
        <v>#</v>
      </c>
    </row>
    <row r="86" spans="2:13" x14ac:dyDescent="0.25">
      <c r="B86" s="33" t="s">
        <v>723</v>
      </c>
      <c r="C86" s="33">
        <v>15</v>
      </c>
      <c r="D86" s="33">
        <v>91498100</v>
      </c>
      <c r="E86" s="33">
        <v>91506349</v>
      </c>
      <c r="F86" s="33" t="s">
        <v>1266</v>
      </c>
      <c r="G86" s="33">
        <v>898130</v>
      </c>
      <c r="H86" s="33">
        <v>332601</v>
      </c>
      <c r="I86" s="34">
        <v>1.6656999999999999E-7</v>
      </c>
      <c r="J86" s="34">
        <v>2.7115E-2</v>
      </c>
      <c r="K86" s="39">
        <f t="shared" si="3"/>
        <v>38.431036788293014</v>
      </c>
      <c r="L86" s="40">
        <f t="shared" si="4"/>
        <v>9.1304309644025637E-8</v>
      </c>
      <c r="M86" s="41" t="str">
        <f t="shared" si="5"/>
        <v>#</v>
      </c>
    </row>
    <row r="87" spans="2:13" x14ac:dyDescent="0.25">
      <c r="B87" s="33" t="s">
        <v>738</v>
      </c>
      <c r="C87" s="33">
        <v>17</v>
      </c>
      <c r="D87" s="33">
        <v>3827169</v>
      </c>
      <c r="E87" s="33">
        <v>3867736</v>
      </c>
      <c r="F87" s="33" t="s">
        <v>1267</v>
      </c>
      <c r="G87" s="33">
        <v>898130</v>
      </c>
      <c r="H87" s="33">
        <v>332601</v>
      </c>
      <c r="I87" s="34">
        <v>5.7965999999999998E-8</v>
      </c>
      <c r="J87" s="34">
        <v>7.7277999999999999E-3</v>
      </c>
      <c r="K87" s="39">
        <f t="shared" si="3"/>
        <v>43.052680535013955</v>
      </c>
      <c r="L87" s="40">
        <f t="shared" si="4"/>
        <v>1.0090666346737103E-8</v>
      </c>
      <c r="M87" s="41" t="str">
        <f t="shared" si="5"/>
        <v>#</v>
      </c>
    </row>
    <row r="88" spans="2:13" x14ac:dyDescent="0.25">
      <c r="B88" s="33" t="s">
        <v>748</v>
      </c>
      <c r="C88" s="33">
        <v>17</v>
      </c>
      <c r="D88" s="33">
        <v>17713713</v>
      </c>
      <c r="E88" s="33">
        <v>17740325</v>
      </c>
      <c r="F88" s="33" t="s">
        <v>1268</v>
      </c>
      <c r="G88" s="33">
        <v>898130</v>
      </c>
      <c r="H88" s="33">
        <v>332601</v>
      </c>
      <c r="I88" s="34">
        <v>2.1843999999999999E-7</v>
      </c>
      <c r="J88" s="34">
        <v>1.4848000000000001E-3</v>
      </c>
      <c r="K88" s="39">
        <f t="shared" si="3"/>
        <v>43.698459311189595</v>
      </c>
      <c r="L88" s="40">
        <f t="shared" si="4"/>
        <v>7.4109125659174667E-9</v>
      </c>
      <c r="M88" s="41" t="str">
        <f t="shared" si="5"/>
        <v>#</v>
      </c>
    </row>
    <row r="89" spans="2:13" x14ac:dyDescent="0.25">
      <c r="B89" s="33" t="s">
        <v>750</v>
      </c>
      <c r="C89" s="33">
        <v>17</v>
      </c>
      <c r="D89" s="33">
        <v>17746828</v>
      </c>
      <c r="E89" s="33">
        <v>17875736</v>
      </c>
      <c r="F89" s="33" t="s">
        <v>1269</v>
      </c>
      <c r="G89" s="33">
        <v>898130</v>
      </c>
      <c r="H89" s="33">
        <v>332601</v>
      </c>
      <c r="I89" s="34">
        <v>9.2908000000000001E-7</v>
      </c>
      <c r="J89" s="34">
        <v>6.8970999999999998E-3</v>
      </c>
      <c r="K89" s="39">
        <f t="shared" si="3"/>
        <v>37.731450466639053</v>
      </c>
      <c r="L89" s="40">
        <f t="shared" si="4"/>
        <v>1.2729872633923097E-7</v>
      </c>
      <c r="M89" s="41" t="str">
        <f t="shared" si="5"/>
        <v>#</v>
      </c>
    </row>
    <row r="90" spans="2:13" x14ac:dyDescent="0.25">
      <c r="B90" s="33" t="s">
        <v>760</v>
      </c>
      <c r="C90" s="33">
        <v>18</v>
      </c>
      <c r="D90" s="33">
        <v>46065417</v>
      </c>
      <c r="E90" s="33">
        <v>46389588</v>
      </c>
      <c r="F90" s="33" t="s">
        <v>1270</v>
      </c>
      <c r="G90" s="33">
        <v>898130</v>
      </c>
      <c r="H90" s="33">
        <v>332601</v>
      </c>
      <c r="I90" s="34">
        <v>2.3503000000000001E-7</v>
      </c>
      <c r="J90" s="34">
        <v>1.2832E-3</v>
      </c>
      <c r="K90" s="39">
        <f t="shared" si="3"/>
        <v>43.843901984455201</v>
      </c>
      <c r="L90" s="40">
        <f t="shared" si="4"/>
        <v>6.9130425690335995E-9</v>
      </c>
      <c r="M90" s="41" t="str">
        <f t="shared" si="5"/>
        <v>#</v>
      </c>
    </row>
    <row r="91" spans="2:13" x14ac:dyDescent="0.25">
      <c r="B91" s="33" t="s">
        <v>762</v>
      </c>
      <c r="C91" s="33">
        <v>18</v>
      </c>
      <c r="D91" s="33">
        <v>52889562</v>
      </c>
      <c r="E91" s="33">
        <v>53332018</v>
      </c>
      <c r="F91" s="33" t="s">
        <v>1271</v>
      </c>
      <c r="G91" s="33">
        <v>898130</v>
      </c>
      <c r="H91" s="33">
        <v>332601</v>
      </c>
      <c r="I91" s="34">
        <v>8.6788999999999997E-8</v>
      </c>
      <c r="J91" s="34">
        <v>3.0710999999999999E-9</v>
      </c>
      <c r="K91" s="39">
        <f t="shared" si="3"/>
        <v>71.722031969512216</v>
      </c>
      <c r="L91" s="40">
        <f t="shared" si="4"/>
        <v>9.8248503428319667E-15</v>
      </c>
      <c r="M91" s="41" t="str">
        <f t="shared" si="5"/>
        <v>#</v>
      </c>
    </row>
    <row r="92" spans="2:13" x14ac:dyDescent="0.25">
      <c r="B92" s="33" t="s">
        <v>786</v>
      </c>
      <c r="C92" s="33">
        <v>19</v>
      </c>
      <c r="D92" s="33">
        <v>19375173</v>
      </c>
      <c r="E92" s="33">
        <v>19384200</v>
      </c>
      <c r="F92" s="33" t="s">
        <v>1272</v>
      </c>
      <c r="G92" s="33">
        <v>898130</v>
      </c>
      <c r="H92" s="33">
        <v>332601</v>
      </c>
      <c r="I92" s="34">
        <v>2.0244999999999999E-7</v>
      </c>
      <c r="J92" s="34">
        <v>5.1261000000000004E-4</v>
      </c>
      <c r="K92" s="39">
        <f t="shared" si="3"/>
        <v>45.977536260608446</v>
      </c>
      <c r="L92" s="40">
        <f t="shared" si="4"/>
        <v>2.4895038482116753E-9</v>
      </c>
      <c r="M92" s="41" t="str">
        <f t="shared" si="5"/>
        <v>#</v>
      </c>
    </row>
    <row r="93" spans="2:13" x14ac:dyDescent="0.25">
      <c r="B93" s="33" t="s">
        <v>788</v>
      </c>
      <c r="C93" s="33">
        <v>19</v>
      </c>
      <c r="D93" s="33">
        <v>19386827</v>
      </c>
      <c r="E93" s="33">
        <v>19431653</v>
      </c>
      <c r="F93" s="33" t="s">
        <v>1273</v>
      </c>
      <c r="G93" s="33">
        <v>898130</v>
      </c>
      <c r="H93" s="33">
        <v>332601</v>
      </c>
      <c r="I93" s="34">
        <v>6.7974999999999995E-10</v>
      </c>
      <c r="J93" s="34">
        <v>2.7761999999999999E-3</v>
      </c>
      <c r="K93" s="39">
        <f t="shared" si="3"/>
        <v>53.99193645047847</v>
      </c>
      <c r="L93" s="40">
        <f t="shared" si="4"/>
        <v>5.2831806149351423E-11</v>
      </c>
      <c r="M93" s="41" t="str">
        <f t="shared" si="5"/>
        <v>#</v>
      </c>
    </row>
    <row r="94" spans="2:13" x14ac:dyDescent="0.25">
      <c r="B94" s="33" t="s">
        <v>790</v>
      </c>
      <c r="C94" s="33">
        <v>19</v>
      </c>
      <c r="D94" s="33">
        <v>19431490</v>
      </c>
      <c r="E94" s="33">
        <v>19469563</v>
      </c>
      <c r="F94" s="33" t="s">
        <v>1274</v>
      </c>
      <c r="G94" s="33">
        <v>898130</v>
      </c>
      <c r="H94" s="33">
        <v>332601</v>
      </c>
      <c r="I94" s="34">
        <v>9.5495999999999998E-11</v>
      </c>
      <c r="J94" s="34">
        <v>1.2505000000000001E-3</v>
      </c>
      <c r="K94" s="39">
        <f t="shared" si="3"/>
        <v>59.512297123564828</v>
      </c>
      <c r="L94" s="40">
        <f t="shared" si="4"/>
        <v>3.6728299984014854E-12</v>
      </c>
      <c r="M94" s="41" t="str">
        <f t="shared" si="5"/>
        <v>#</v>
      </c>
    </row>
    <row r="95" spans="2:13" x14ac:dyDescent="0.25">
      <c r="B95" s="33" t="s">
        <v>792</v>
      </c>
      <c r="C95" s="33">
        <v>19</v>
      </c>
      <c r="D95" s="33">
        <v>19496635</v>
      </c>
      <c r="E95" s="33">
        <v>19619740</v>
      </c>
      <c r="F95" s="33" t="s">
        <v>1275</v>
      </c>
      <c r="G95" s="33">
        <v>898130</v>
      </c>
      <c r="H95" s="33">
        <v>332601</v>
      </c>
      <c r="I95" s="34">
        <v>2.3026000000000001E-8</v>
      </c>
      <c r="J95" s="34">
        <v>2.31E-4</v>
      </c>
      <c r="K95" s="39">
        <f t="shared" si="3"/>
        <v>51.919469344274845</v>
      </c>
      <c r="L95" s="40">
        <f t="shared" si="4"/>
        <v>1.4339899047950651E-10</v>
      </c>
      <c r="M95" s="41" t="str">
        <f t="shared" si="5"/>
        <v>#</v>
      </c>
    </row>
    <row r="96" spans="2:13" x14ac:dyDescent="0.25">
      <c r="B96" s="33" t="s">
        <v>794</v>
      </c>
      <c r="C96" s="33">
        <v>19</v>
      </c>
      <c r="D96" s="33">
        <v>19672522</v>
      </c>
      <c r="E96" s="33">
        <v>19729725</v>
      </c>
      <c r="F96" s="33" t="s">
        <v>1276</v>
      </c>
      <c r="G96" s="33">
        <v>898130</v>
      </c>
      <c r="H96" s="33">
        <v>332601</v>
      </c>
      <c r="I96" s="34">
        <v>1.0029E-10</v>
      </c>
      <c r="J96" s="34">
        <v>3.7816999999999999E-4</v>
      </c>
      <c r="K96" s="39">
        <f t="shared" si="3"/>
        <v>61.806243709648115</v>
      </c>
      <c r="L96" s="40">
        <f t="shared" si="4"/>
        <v>1.2099791522255155E-12</v>
      </c>
      <c r="M96" s="41" t="str">
        <f t="shared" si="5"/>
        <v>#</v>
      </c>
    </row>
    <row r="97" spans="2:13" x14ac:dyDescent="0.25">
      <c r="B97" s="33" t="s">
        <v>796</v>
      </c>
      <c r="C97" s="33">
        <v>19</v>
      </c>
      <c r="D97" s="33">
        <v>33877856</v>
      </c>
      <c r="E97" s="33">
        <v>34012700</v>
      </c>
      <c r="F97" s="33" t="s">
        <v>1277</v>
      </c>
      <c r="G97" s="33">
        <v>898130</v>
      </c>
      <c r="H97" s="33">
        <v>332601</v>
      </c>
      <c r="I97" s="34">
        <v>8.4327000000000003E-10</v>
      </c>
      <c r="J97" s="34">
        <v>2.4924000000000002E-2</v>
      </c>
      <c r="K97" s="39">
        <f t="shared" si="3"/>
        <v>49.171316017619077</v>
      </c>
      <c r="L97" s="40">
        <f t="shared" si="4"/>
        <v>5.3775069877221049E-10</v>
      </c>
      <c r="M97" s="41" t="str">
        <f t="shared" si="5"/>
        <v>#</v>
      </c>
    </row>
    <row r="98" spans="2:13" x14ac:dyDescent="0.25">
      <c r="B98" s="33" t="s">
        <v>798</v>
      </c>
      <c r="C98" s="33">
        <v>19</v>
      </c>
      <c r="D98" s="33">
        <v>46171502</v>
      </c>
      <c r="E98" s="33">
        <v>46186982</v>
      </c>
      <c r="F98" s="33" t="s">
        <v>1185</v>
      </c>
      <c r="G98" s="33">
        <v>898130</v>
      </c>
      <c r="H98" s="33">
        <v>332601</v>
      </c>
      <c r="I98" s="34">
        <v>2.4425000000000001E-15</v>
      </c>
      <c r="J98" s="34">
        <v>3.1900999999999998E-5</v>
      </c>
      <c r="K98" s="39">
        <f t="shared" si="3"/>
        <v>87.997254981356633</v>
      </c>
      <c r="L98" s="40">
        <f t="shared" si="4"/>
        <v>3.5062117190544349E-18</v>
      </c>
      <c r="M98" s="41" t="str">
        <f t="shared" si="5"/>
        <v>#</v>
      </c>
    </row>
    <row r="99" spans="2:13" x14ac:dyDescent="0.25">
      <c r="B99" s="33" t="s">
        <v>802</v>
      </c>
      <c r="C99" s="33">
        <v>19</v>
      </c>
      <c r="D99" s="33">
        <v>46195741</v>
      </c>
      <c r="E99" s="33">
        <v>46207247</v>
      </c>
      <c r="F99" s="33" t="s">
        <v>1278</v>
      </c>
      <c r="G99" s="33">
        <v>898130</v>
      </c>
      <c r="H99" s="33">
        <v>332601</v>
      </c>
      <c r="I99" s="34">
        <v>1.3084E-13</v>
      </c>
      <c r="J99" s="34">
        <v>1.7332000000000001E-3</v>
      </c>
      <c r="K99" s="39">
        <f t="shared" si="3"/>
        <v>72.045174120678041</v>
      </c>
      <c r="L99" s="40">
        <f t="shared" si="4"/>
        <v>8.3956819663174604E-15</v>
      </c>
      <c r="M99" s="41" t="str">
        <f t="shared" si="5"/>
        <v>#</v>
      </c>
    </row>
    <row r="100" spans="2:13" x14ac:dyDescent="0.25">
      <c r="B100" s="33" t="s">
        <v>804</v>
      </c>
      <c r="C100" s="33">
        <v>19</v>
      </c>
      <c r="D100" s="33">
        <v>46213887</v>
      </c>
      <c r="E100" s="33">
        <v>46234162</v>
      </c>
      <c r="F100" s="33" t="s">
        <v>1279</v>
      </c>
      <c r="G100" s="33">
        <v>898130</v>
      </c>
      <c r="H100" s="33">
        <v>332601</v>
      </c>
      <c r="I100" s="34">
        <v>1.2232999999999999E-8</v>
      </c>
      <c r="J100" s="34">
        <v>1.0841E-4</v>
      </c>
      <c r="K100" s="39">
        <f t="shared" si="3"/>
        <v>54.697437682345409</v>
      </c>
      <c r="L100" s="40">
        <f t="shared" si="4"/>
        <v>3.7595490628888591E-11</v>
      </c>
      <c r="M100" s="41" t="str">
        <f t="shared" si="5"/>
        <v>#</v>
      </c>
    </row>
    <row r="101" spans="2:13" x14ac:dyDescent="0.25">
      <c r="B101" s="33" t="s">
        <v>806</v>
      </c>
      <c r="C101" s="33">
        <v>19</v>
      </c>
      <c r="D101" s="33">
        <v>46298968</v>
      </c>
      <c r="E101" s="33">
        <v>46318577</v>
      </c>
      <c r="F101" s="33" t="s">
        <v>1280</v>
      </c>
      <c r="G101" s="33">
        <v>898130</v>
      </c>
      <c r="H101" s="33">
        <v>332601</v>
      </c>
      <c r="I101" s="34">
        <v>1.0459E-8</v>
      </c>
      <c r="J101" s="34">
        <v>1.2646000000000001E-4</v>
      </c>
      <c r="K101" s="39">
        <f t="shared" si="3"/>
        <v>54.702774981016169</v>
      </c>
      <c r="L101" s="40">
        <f t="shared" si="4"/>
        <v>3.7498824876577402E-11</v>
      </c>
      <c r="M101" s="41" t="str">
        <f t="shared" si="5"/>
        <v>#</v>
      </c>
    </row>
    <row r="102" spans="2:13" x14ac:dyDescent="0.25">
      <c r="B102" s="33" t="s">
        <v>816</v>
      </c>
      <c r="C102" s="33">
        <v>20</v>
      </c>
      <c r="D102" s="33">
        <v>57414773</v>
      </c>
      <c r="E102" s="33">
        <v>57486247</v>
      </c>
      <c r="F102" s="33" t="s">
        <v>1188</v>
      </c>
      <c r="G102" s="33">
        <v>898130</v>
      </c>
      <c r="H102" s="33">
        <v>332601</v>
      </c>
      <c r="I102" s="34">
        <v>4.3778999999999999E-9</v>
      </c>
      <c r="J102" s="34">
        <v>4.5128E-3</v>
      </c>
      <c r="K102" s="39">
        <f t="shared" si="3"/>
        <v>49.295068310250485</v>
      </c>
      <c r="L102" s="40">
        <f t="shared" si="4"/>
        <v>5.0670774294890919E-10</v>
      </c>
      <c r="M102" s="41" t="str">
        <f t="shared" si="5"/>
        <v>#</v>
      </c>
    </row>
    <row r="103" spans="2:13" x14ac:dyDescent="0.25">
      <c r="B103" s="33" t="s">
        <v>818</v>
      </c>
      <c r="C103" s="33">
        <v>20</v>
      </c>
      <c r="D103" s="33">
        <v>62681189</v>
      </c>
      <c r="E103" s="33">
        <v>62703700</v>
      </c>
      <c r="F103" s="33" t="s">
        <v>1281</v>
      </c>
      <c r="G103" s="33">
        <v>898130</v>
      </c>
      <c r="H103" s="33">
        <v>332601</v>
      </c>
      <c r="I103" s="34">
        <v>7.1681000000000002E-7</v>
      </c>
      <c r="J103" s="34">
        <v>4.8812000000000001E-2</v>
      </c>
      <c r="K103" s="39">
        <f t="shared" si="3"/>
        <v>34.336468238405381</v>
      </c>
      <c r="L103" s="40">
        <f t="shared" si="4"/>
        <v>6.3568706673328891E-7</v>
      </c>
      <c r="M103" s="41" t="str">
        <f t="shared" si="5"/>
        <v>#</v>
      </c>
    </row>
    <row r="104" spans="2:13" x14ac:dyDescent="0.25">
      <c r="B104" s="33" t="s">
        <v>820</v>
      </c>
      <c r="C104" s="33">
        <v>20</v>
      </c>
      <c r="D104" s="33">
        <v>62704534</v>
      </c>
      <c r="E104" s="33">
        <v>62711323</v>
      </c>
      <c r="F104" s="33" t="s">
        <v>1189</v>
      </c>
      <c r="G104" s="33">
        <v>898130</v>
      </c>
      <c r="H104" s="33">
        <v>332601</v>
      </c>
      <c r="I104" s="34">
        <v>1.5526E-7</v>
      </c>
      <c r="J104" s="34">
        <v>6.9623000000000003E-3</v>
      </c>
      <c r="K104" s="39">
        <f t="shared" si="3"/>
        <v>41.29082021084875</v>
      </c>
      <c r="L104" s="40">
        <f t="shared" si="4"/>
        <v>2.3397967488516404E-8</v>
      </c>
      <c r="M104" s="41" t="str">
        <f t="shared" si="5"/>
        <v>#</v>
      </c>
    </row>
    <row r="105" spans="2:13" x14ac:dyDescent="0.25">
      <c r="B105" s="33" t="s">
        <v>824</v>
      </c>
      <c r="C105" s="33">
        <v>22</v>
      </c>
      <c r="D105" s="33">
        <v>30163358</v>
      </c>
      <c r="E105" s="33">
        <v>30166402</v>
      </c>
      <c r="F105" s="33" t="s">
        <v>1282</v>
      </c>
      <c r="G105" s="33">
        <v>898130</v>
      </c>
      <c r="H105" s="33">
        <v>332601</v>
      </c>
      <c r="I105" s="34">
        <v>6.6996E-8</v>
      </c>
      <c r="J105" s="34">
        <v>3.6891E-2</v>
      </c>
      <c r="K105" s="39">
        <f t="shared" si="3"/>
        <v>39.63684116190781</v>
      </c>
      <c r="L105" s="40">
        <f t="shared" si="4"/>
        <v>5.1453755645267393E-8</v>
      </c>
      <c r="M105" s="41" t="str">
        <f t="shared" si="5"/>
        <v>#</v>
      </c>
    </row>
    <row r="106" spans="2:13" x14ac:dyDescent="0.25">
      <c r="B106" s="33" t="s">
        <v>828</v>
      </c>
      <c r="C106" s="33">
        <v>22</v>
      </c>
      <c r="D106" s="33">
        <v>30476163</v>
      </c>
      <c r="E106" s="33">
        <v>30573064</v>
      </c>
      <c r="F106" s="33" t="s">
        <v>1191</v>
      </c>
      <c r="G106" s="33">
        <v>898130</v>
      </c>
      <c r="H106" s="33">
        <v>332601</v>
      </c>
      <c r="I106" s="34">
        <v>1.5764000000000001E-8</v>
      </c>
      <c r="J106" s="34">
        <v>1.1006999999999999E-2</v>
      </c>
      <c r="K106" s="39">
        <f t="shared" si="3"/>
        <v>44.949521645109073</v>
      </c>
      <c r="L106" s="40">
        <f t="shared" si="4"/>
        <v>4.0732078185814937E-9</v>
      </c>
      <c r="M106" s="41" t="str">
        <f t="shared" si="5"/>
        <v>#</v>
      </c>
    </row>
    <row r="107" spans="2:13" x14ac:dyDescent="0.25">
      <c r="B107" s="33" t="s">
        <v>832</v>
      </c>
      <c r="C107" s="33">
        <v>22</v>
      </c>
      <c r="D107" s="33">
        <v>32544993</v>
      </c>
      <c r="E107" s="33">
        <v>32555309</v>
      </c>
      <c r="F107" s="33" t="s">
        <v>1283</v>
      </c>
      <c r="G107" s="33">
        <v>898130</v>
      </c>
      <c r="H107" s="33">
        <v>332601</v>
      </c>
      <c r="I107" s="34">
        <v>2.2959000000000001E-7</v>
      </c>
      <c r="J107" s="34">
        <v>4.5977999999999998E-2</v>
      </c>
      <c r="K107" s="39">
        <f t="shared" si="3"/>
        <v>36.733125970444576</v>
      </c>
      <c r="L107" s="40">
        <f t="shared" si="4"/>
        <v>2.0443516288344316E-7</v>
      </c>
      <c r="M107" s="41" t="str">
        <f t="shared" si="5"/>
        <v>#</v>
      </c>
    </row>
    <row r="108" spans="2:13" x14ac:dyDescent="0.25">
      <c r="B108" s="33" t="s">
        <v>675</v>
      </c>
      <c r="C108" s="33">
        <v>13</v>
      </c>
      <c r="D108" s="33">
        <v>50656307</v>
      </c>
      <c r="E108" s="33">
        <v>51297372</v>
      </c>
      <c r="F108" s="33" t="s">
        <v>1284</v>
      </c>
      <c r="G108" s="33">
        <v>898130</v>
      </c>
      <c r="H108" s="33">
        <v>332601</v>
      </c>
      <c r="I108" s="34">
        <v>2.5936999999999998E-6</v>
      </c>
      <c r="J108" s="34">
        <v>2.7177000000000001E-5</v>
      </c>
      <c r="K108" s="39">
        <f>(-2*(LN(I108)+LN(J108)))</f>
        <v>46.751129321741317</v>
      </c>
      <c r="L108" s="40">
        <f>(CHIDIST(K108,4))</f>
        <v>1.7182088093090813E-9</v>
      </c>
      <c r="M108" s="41" t="str">
        <f>IF(AND(L108&lt;I108,L108&lt;J108),"#","")</f>
        <v>#</v>
      </c>
    </row>
  </sheetData>
  <mergeCells count="1">
    <mergeCell ref="B1:K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E0DD2-132F-48A8-A35A-9D2B927F5795}">
  <dimension ref="B1:P66"/>
  <sheetViews>
    <sheetView workbookViewId="0">
      <selection activeCell="P24" sqref="P24"/>
    </sheetView>
  </sheetViews>
  <sheetFormatPr defaultColWidth="8.7109375" defaultRowHeight="15" x14ac:dyDescent="0.25"/>
  <cols>
    <col min="1" max="1" width="7" style="33" customWidth="1"/>
    <col min="2" max="2" width="18.85546875" style="33" customWidth="1"/>
    <col min="3" max="3" width="8.7109375" style="33"/>
    <col min="4" max="4" width="14.28515625" style="33" customWidth="1"/>
    <col min="5" max="5" width="14.7109375" style="33" customWidth="1"/>
    <col min="6" max="6" width="14.42578125" style="33" customWidth="1"/>
    <col min="7" max="7" width="14.7109375" style="33" customWidth="1"/>
    <col min="8" max="8" width="13.7109375" style="33" customWidth="1"/>
    <col min="9" max="9" width="14" style="33" customWidth="1"/>
    <col min="10" max="10" width="14.42578125" style="33" customWidth="1"/>
    <col min="11" max="11" width="13.28515625" style="33" customWidth="1"/>
    <col min="12" max="12" width="16.5703125" style="33" customWidth="1"/>
    <col min="13" max="13" width="5.140625" style="33" customWidth="1"/>
    <col min="14" max="16384" width="8.7109375" style="33"/>
  </cols>
  <sheetData>
    <row r="1" spans="2:13" ht="15.75" x14ac:dyDescent="0.25">
      <c r="B1" s="154" t="s">
        <v>1285</v>
      </c>
      <c r="C1" s="154"/>
      <c r="D1" s="154"/>
      <c r="E1" s="154"/>
      <c r="F1" s="154"/>
      <c r="G1" s="154"/>
      <c r="H1" s="154"/>
      <c r="I1" s="154"/>
      <c r="J1" s="154"/>
      <c r="K1" s="154"/>
    </row>
    <row r="2" spans="2:13" ht="15.75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1286</v>
      </c>
      <c r="I3" t="s">
        <v>1135</v>
      </c>
      <c r="J3" s="34" t="s">
        <v>1287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240</v>
      </c>
      <c r="C4" s="33">
        <v>1</v>
      </c>
      <c r="D4" s="33">
        <v>51426417</v>
      </c>
      <c r="E4" s="33">
        <v>51440305</v>
      </c>
      <c r="F4" s="33" t="s">
        <v>1288</v>
      </c>
      <c r="G4" s="33">
        <v>898130</v>
      </c>
      <c r="H4" s="33">
        <v>407065</v>
      </c>
      <c r="I4" s="34">
        <v>1.3696999999999999E-7</v>
      </c>
      <c r="J4" s="34">
        <v>1.6233999999999998E-2</v>
      </c>
      <c r="K4" s="39">
        <f t="shared" ref="K4:K35" si="0">(-2*(LN(I4)+LN(J4)))</f>
        <v>39.848302767685666</v>
      </c>
      <c r="L4" s="40">
        <f t="shared" ref="L4:L35" si="1">(CHIDIST(K4,4))</f>
        <v>4.652633579823982E-8</v>
      </c>
      <c r="M4" s="41" t="str">
        <f t="shared" ref="M4:M35" si="2">IF(AND(L4&lt;I4,L4&lt;J4),"#","")</f>
        <v>#</v>
      </c>
    </row>
    <row r="5" spans="2:13" x14ac:dyDescent="0.25">
      <c r="B5" s="33" t="s">
        <v>256</v>
      </c>
      <c r="C5" s="33">
        <v>2</v>
      </c>
      <c r="D5" s="33">
        <v>27587219</v>
      </c>
      <c r="E5" s="33">
        <v>27593353</v>
      </c>
      <c r="F5" s="33" t="s">
        <v>1197</v>
      </c>
      <c r="G5" s="33">
        <v>898130</v>
      </c>
      <c r="H5" s="33">
        <v>407065</v>
      </c>
      <c r="I5" s="34">
        <v>7.6771999999999994E-8</v>
      </c>
      <c r="J5" s="34">
        <v>2.3615000000000001E-2</v>
      </c>
      <c r="K5" s="39">
        <f t="shared" si="0"/>
        <v>40.25659804447367</v>
      </c>
      <c r="L5" s="40">
        <f t="shared" si="1"/>
        <v>3.8304988758418002E-8</v>
      </c>
      <c r="M5" s="41" t="str">
        <f t="shared" si="2"/>
        <v>#</v>
      </c>
    </row>
    <row r="6" spans="2:13" x14ac:dyDescent="0.25">
      <c r="B6" s="33" t="s">
        <v>264</v>
      </c>
      <c r="C6" s="33">
        <v>2</v>
      </c>
      <c r="D6" s="33">
        <v>27650657</v>
      </c>
      <c r="E6" s="33">
        <v>27665126</v>
      </c>
      <c r="F6" s="33" t="s">
        <v>1201</v>
      </c>
      <c r="G6" s="33">
        <v>898130</v>
      </c>
      <c r="H6" s="33">
        <v>407065</v>
      </c>
      <c r="I6" s="34">
        <v>1.5268000000000001E-8</v>
      </c>
      <c r="J6" s="34">
        <v>2.6467000000000001E-2</v>
      </c>
      <c r="K6" s="39">
        <f t="shared" si="0"/>
        <v>43.258726614162917</v>
      </c>
      <c r="L6" s="40">
        <f t="shared" si="1"/>
        <v>9.1444839838456534E-9</v>
      </c>
      <c r="M6" s="41" t="str">
        <f t="shared" si="2"/>
        <v>#</v>
      </c>
    </row>
    <row r="7" spans="2:13" x14ac:dyDescent="0.25">
      <c r="B7" s="33" t="s">
        <v>286</v>
      </c>
      <c r="C7" s="33">
        <v>2</v>
      </c>
      <c r="D7" s="33">
        <v>112812800</v>
      </c>
      <c r="E7" s="33">
        <v>112876895</v>
      </c>
      <c r="F7" s="33" t="s">
        <v>1207</v>
      </c>
      <c r="G7" s="33">
        <v>898130</v>
      </c>
      <c r="H7" s="33">
        <v>407065</v>
      </c>
      <c r="I7" s="34">
        <v>1.4525999999999999E-7</v>
      </c>
      <c r="J7" s="34">
        <v>4.7461999999999997E-2</v>
      </c>
      <c r="K7" s="39">
        <f t="shared" si="0"/>
        <v>37.585132969761403</v>
      </c>
      <c r="L7" s="40">
        <f t="shared" si="1"/>
        <v>1.3645648726881528E-7</v>
      </c>
      <c r="M7" s="41" t="str">
        <f t="shared" si="2"/>
        <v>#</v>
      </c>
    </row>
    <row r="8" spans="2:13" x14ac:dyDescent="0.25">
      <c r="B8" s="33" t="s">
        <v>300</v>
      </c>
      <c r="C8" s="33">
        <v>3</v>
      </c>
      <c r="D8" s="33">
        <v>46919236</v>
      </c>
      <c r="E8" s="33">
        <v>46945287</v>
      </c>
      <c r="F8" s="33" t="s">
        <v>1210</v>
      </c>
      <c r="G8" s="33">
        <v>898130</v>
      </c>
      <c r="H8" s="33">
        <v>407065</v>
      </c>
      <c r="I8" s="34">
        <v>1.1658999999999999E-6</v>
      </c>
      <c r="J8" s="34">
        <v>3.1101E-2</v>
      </c>
      <c r="K8" s="39">
        <f t="shared" si="0"/>
        <v>34.265065085960437</v>
      </c>
      <c r="L8" s="40">
        <f t="shared" si="1"/>
        <v>6.5749752313655724E-7</v>
      </c>
      <c r="M8" s="41" t="str">
        <f t="shared" si="2"/>
        <v>#</v>
      </c>
    </row>
    <row r="9" spans="2:13" x14ac:dyDescent="0.25">
      <c r="B9" s="33" t="s">
        <v>306</v>
      </c>
      <c r="C9" s="33">
        <v>3</v>
      </c>
      <c r="D9" s="33">
        <v>47021173</v>
      </c>
      <c r="E9" s="33">
        <v>47051193</v>
      </c>
      <c r="F9" s="33" t="s">
        <v>1289</v>
      </c>
      <c r="G9" s="33">
        <v>898130</v>
      </c>
      <c r="H9" s="33">
        <v>407065</v>
      </c>
      <c r="I9" s="34">
        <v>1.8997999999999999E-8</v>
      </c>
      <c r="J9" s="34">
        <v>2.8837000000000002E-2</v>
      </c>
      <c r="K9" s="39">
        <f t="shared" si="0"/>
        <v>42.650056241291786</v>
      </c>
      <c r="L9" s="40">
        <f t="shared" si="1"/>
        <v>1.2230662308714423E-8</v>
      </c>
      <c r="M9" s="41" t="str">
        <f t="shared" si="2"/>
        <v>#</v>
      </c>
    </row>
    <row r="10" spans="2:13" x14ac:dyDescent="0.25">
      <c r="B10" s="33" t="s">
        <v>308</v>
      </c>
      <c r="C10" s="33">
        <v>3</v>
      </c>
      <c r="D10" s="33">
        <v>47057919</v>
      </c>
      <c r="E10" s="33">
        <v>47205457</v>
      </c>
      <c r="F10" s="33" t="s">
        <v>1290</v>
      </c>
      <c r="G10" s="33">
        <v>898130</v>
      </c>
      <c r="H10" s="33">
        <v>407065</v>
      </c>
      <c r="I10" s="34">
        <v>4.4781000000000002E-8</v>
      </c>
      <c r="J10" s="34">
        <v>2.6433000000000002E-2</v>
      </c>
      <c r="K10" s="39">
        <f t="shared" si="0"/>
        <v>41.109247888113266</v>
      </c>
      <c r="L10" s="40">
        <f t="shared" si="1"/>
        <v>2.5514125873034009E-8</v>
      </c>
      <c r="M10" s="41" t="str">
        <f t="shared" si="2"/>
        <v>#</v>
      </c>
    </row>
    <row r="11" spans="2:13" x14ac:dyDescent="0.25">
      <c r="B11" s="33" t="s">
        <v>310</v>
      </c>
      <c r="C11" s="33">
        <v>3</v>
      </c>
      <c r="D11" s="33">
        <v>47269516</v>
      </c>
      <c r="E11" s="33">
        <v>47324941</v>
      </c>
      <c r="F11" s="33" t="s">
        <v>1291</v>
      </c>
      <c r="G11" s="33">
        <v>898130</v>
      </c>
      <c r="H11" s="33">
        <v>407065</v>
      </c>
      <c r="I11" s="34">
        <v>1.0204E-6</v>
      </c>
      <c r="J11" s="34">
        <v>2.3921000000000001E-2</v>
      </c>
      <c r="K11" s="39">
        <f t="shared" si="0"/>
        <v>35.05662879086448</v>
      </c>
      <c r="L11" s="40">
        <f t="shared" si="1"/>
        <v>4.5225741114965921E-7</v>
      </c>
      <c r="M11" s="41" t="str">
        <f t="shared" si="2"/>
        <v>#</v>
      </c>
    </row>
    <row r="12" spans="2:13" x14ac:dyDescent="0.25">
      <c r="B12" s="33" t="s">
        <v>314</v>
      </c>
      <c r="C12" s="33">
        <v>3</v>
      </c>
      <c r="D12" s="33">
        <v>47422501</v>
      </c>
      <c r="E12" s="33">
        <v>47454931</v>
      </c>
      <c r="F12" s="33" t="s">
        <v>1292</v>
      </c>
      <c r="G12" s="33">
        <v>898130</v>
      </c>
      <c r="H12" s="33">
        <v>407065</v>
      </c>
      <c r="I12" s="34">
        <v>1.8248000000000001E-6</v>
      </c>
      <c r="J12" s="34">
        <v>3.5609000000000002E-2</v>
      </c>
      <c r="K12" s="39">
        <f t="shared" si="0"/>
        <v>33.098394060124861</v>
      </c>
      <c r="L12" s="40">
        <f t="shared" si="1"/>
        <v>1.1403345947329643E-6</v>
      </c>
      <c r="M12" s="41" t="str">
        <f t="shared" si="2"/>
        <v>#</v>
      </c>
    </row>
    <row r="13" spans="2:13" x14ac:dyDescent="0.25">
      <c r="B13" s="33" t="s">
        <v>316</v>
      </c>
      <c r="C13" s="33">
        <v>3</v>
      </c>
      <c r="D13" s="33">
        <v>47455203</v>
      </c>
      <c r="E13" s="33">
        <v>47518616</v>
      </c>
      <c r="F13" s="33" t="s">
        <v>1164</v>
      </c>
      <c r="G13" s="33">
        <v>898130</v>
      </c>
      <c r="H13" s="33">
        <v>407065</v>
      </c>
      <c r="I13" s="34">
        <v>1.0416999999999999E-6</v>
      </c>
      <c r="J13" s="34">
        <v>2.2772000000000001E-2</v>
      </c>
      <c r="K13" s="39">
        <f t="shared" si="0"/>
        <v>35.113760263698616</v>
      </c>
      <c r="L13" s="40">
        <f t="shared" si="1"/>
        <v>4.4019874670338832E-7</v>
      </c>
      <c r="M13" s="41" t="str">
        <f t="shared" si="2"/>
        <v>#</v>
      </c>
    </row>
    <row r="14" spans="2:13" x14ac:dyDescent="0.25">
      <c r="B14" s="33" t="s">
        <v>318</v>
      </c>
      <c r="C14" s="33">
        <v>3</v>
      </c>
      <c r="D14" s="33">
        <v>47537130</v>
      </c>
      <c r="E14" s="33">
        <v>47555251</v>
      </c>
      <c r="F14" s="33" t="s">
        <v>1293</v>
      </c>
      <c r="G14" s="33">
        <v>898130</v>
      </c>
      <c r="H14" s="33">
        <v>407065</v>
      </c>
      <c r="I14" s="34">
        <v>1.1429000000000001E-6</v>
      </c>
      <c r="J14" s="34">
        <v>1.5159000000000001E-2</v>
      </c>
      <c r="K14" s="39">
        <f t="shared" si="0"/>
        <v>35.742205060094228</v>
      </c>
      <c r="L14" s="40">
        <f t="shared" si="1"/>
        <v>3.2694602373383581E-7</v>
      </c>
      <c r="M14" s="41" t="str">
        <f t="shared" si="2"/>
        <v>#</v>
      </c>
    </row>
    <row r="15" spans="2:13" x14ac:dyDescent="0.25">
      <c r="B15" s="33" t="s">
        <v>1294</v>
      </c>
      <c r="C15" s="33">
        <v>3</v>
      </c>
      <c r="D15" s="33">
        <v>58413357</v>
      </c>
      <c r="E15" s="33">
        <v>58419584</v>
      </c>
      <c r="F15" s="33" t="s">
        <v>1295</v>
      </c>
      <c r="G15" s="33">
        <v>898130</v>
      </c>
      <c r="H15" s="33">
        <v>407065</v>
      </c>
      <c r="I15" s="34">
        <v>2.0885E-6</v>
      </c>
      <c r="J15" s="34">
        <v>2.1297E-2</v>
      </c>
      <c r="K15" s="39">
        <f t="shared" si="0"/>
        <v>33.856507028531922</v>
      </c>
      <c r="L15" s="40">
        <f t="shared" si="1"/>
        <v>7.9742692452240209E-7</v>
      </c>
      <c r="M15" s="41" t="str">
        <f t="shared" si="2"/>
        <v>#</v>
      </c>
    </row>
    <row r="16" spans="2:13" x14ac:dyDescent="0.25">
      <c r="B16" s="33" t="s">
        <v>390</v>
      </c>
      <c r="C16" s="33">
        <v>6</v>
      </c>
      <c r="D16" s="33">
        <v>31110216</v>
      </c>
      <c r="E16" s="33">
        <v>31126015</v>
      </c>
      <c r="F16" s="33" t="s">
        <v>1296</v>
      </c>
      <c r="G16" s="33">
        <v>898130</v>
      </c>
      <c r="H16" s="33">
        <v>407065</v>
      </c>
      <c r="I16" s="34">
        <v>2.4264000000000001E-13</v>
      </c>
      <c r="J16" s="34">
        <v>1.6712999999999999E-2</v>
      </c>
      <c r="K16" s="39">
        <f t="shared" si="0"/>
        <v>66.277531901611411</v>
      </c>
      <c r="L16" s="40">
        <f t="shared" si="1"/>
        <v>1.3844096843628283E-13</v>
      </c>
      <c r="M16" s="41" t="str">
        <f t="shared" si="2"/>
        <v>#</v>
      </c>
    </row>
    <row r="17" spans="2:13" x14ac:dyDescent="0.25">
      <c r="B17" s="33" t="s">
        <v>392</v>
      </c>
      <c r="C17" s="33">
        <v>6</v>
      </c>
      <c r="D17" s="33">
        <v>31126319</v>
      </c>
      <c r="E17" s="33">
        <v>31134936</v>
      </c>
      <c r="F17" s="33" t="s">
        <v>1215</v>
      </c>
      <c r="G17" s="33">
        <v>898130</v>
      </c>
      <c r="H17" s="33">
        <v>407065</v>
      </c>
      <c r="I17" s="34">
        <v>1.1292E-9</v>
      </c>
      <c r="J17" s="34">
        <v>3.7449000000000003E-2</v>
      </c>
      <c r="K17" s="39">
        <f t="shared" si="0"/>
        <v>47.773063382388656</v>
      </c>
      <c r="L17" s="40">
        <f t="shared" si="1"/>
        <v>1.0523869890127524E-9</v>
      </c>
      <c r="M17" s="41" t="str">
        <f t="shared" si="2"/>
        <v>#</v>
      </c>
    </row>
    <row r="18" spans="2:13" x14ac:dyDescent="0.25">
      <c r="B18" s="33" t="s">
        <v>394</v>
      </c>
      <c r="C18" s="33">
        <v>6</v>
      </c>
      <c r="D18" s="33">
        <v>31132119</v>
      </c>
      <c r="E18" s="33">
        <v>31148508</v>
      </c>
      <c r="F18" s="33" t="s">
        <v>1216</v>
      </c>
      <c r="G18" s="33">
        <v>898130</v>
      </c>
      <c r="H18" s="33">
        <v>407065</v>
      </c>
      <c r="I18" s="34">
        <v>4.5462000000000002E-12</v>
      </c>
      <c r="J18" s="34">
        <v>1.5903E-2</v>
      </c>
      <c r="K18" s="39">
        <f t="shared" si="0"/>
        <v>60.51595381010732</v>
      </c>
      <c r="L18" s="40">
        <f t="shared" si="1"/>
        <v>2.2598960472753255E-12</v>
      </c>
      <c r="M18" s="41" t="str">
        <f t="shared" si="2"/>
        <v>#</v>
      </c>
    </row>
    <row r="19" spans="2:13" x14ac:dyDescent="0.25">
      <c r="B19" s="33" t="s">
        <v>396</v>
      </c>
      <c r="C19" s="33">
        <v>6</v>
      </c>
      <c r="D19" s="33">
        <v>31165537</v>
      </c>
      <c r="E19" s="33">
        <v>31171745</v>
      </c>
      <c r="F19" s="33" t="s">
        <v>1217</v>
      </c>
      <c r="G19" s="33">
        <v>898130</v>
      </c>
      <c r="H19" s="33">
        <v>407065</v>
      </c>
      <c r="I19" s="34">
        <v>2.6922999999999999E-8</v>
      </c>
      <c r="J19" s="34">
        <v>2.4962000000000002E-2</v>
      </c>
      <c r="K19" s="39">
        <f t="shared" si="0"/>
        <v>42.241371015114602</v>
      </c>
      <c r="L19" s="40">
        <f t="shared" si="1"/>
        <v>1.4866249299794193E-8</v>
      </c>
      <c r="M19" s="41" t="str">
        <f t="shared" si="2"/>
        <v>#</v>
      </c>
    </row>
    <row r="20" spans="2:13" x14ac:dyDescent="0.25">
      <c r="B20" s="33" t="s">
        <v>398</v>
      </c>
      <c r="C20" s="33">
        <v>6</v>
      </c>
      <c r="D20" s="33">
        <v>31462658</v>
      </c>
      <c r="E20" s="33">
        <v>31478901</v>
      </c>
      <c r="F20" s="33" t="s">
        <v>1218</v>
      </c>
      <c r="G20" s="33">
        <v>898130</v>
      </c>
      <c r="H20" s="33">
        <v>407065</v>
      </c>
      <c r="I20" s="34">
        <v>9.0471000000000003E-9</v>
      </c>
      <c r="J20" s="34">
        <v>5.7659E-3</v>
      </c>
      <c r="K20" s="39">
        <f t="shared" si="0"/>
        <v>47.353231191075579</v>
      </c>
      <c r="L20" s="40">
        <f t="shared" si="1"/>
        <v>1.2872476052501163E-9</v>
      </c>
      <c r="M20" s="41" t="str">
        <f t="shared" si="2"/>
        <v>#</v>
      </c>
    </row>
    <row r="21" spans="2:13" x14ac:dyDescent="0.25">
      <c r="B21" s="33" t="s">
        <v>400</v>
      </c>
      <c r="C21" s="33">
        <v>6</v>
      </c>
      <c r="D21" s="33">
        <v>31496494</v>
      </c>
      <c r="E21" s="33">
        <v>31498009</v>
      </c>
      <c r="F21" s="33" t="s">
        <v>1219</v>
      </c>
      <c r="G21" s="33">
        <v>898130</v>
      </c>
      <c r="H21" s="33">
        <v>407065</v>
      </c>
      <c r="I21" s="34">
        <v>9.7228000000000005E-12</v>
      </c>
      <c r="J21" s="34">
        <v>8.2968E-3</v>
      </c>
      <c r="K21" s="39">
        <f t="shared" si="0"/>
        <v>60.296865707568656</v>
      </c>
      <c r="L21" s="40">
        <f t="shared" si="1"/>
        <v>2.5126857385459847E-12</v>
      </c>
      <c r="M21" s="41" t="str">
        <f t="shared" si="2"/>
        <v>#</v>
      </c>
    </row>
    <row r="22" spans="2:13" x14ac:dyDescent="0.25">
      <c r="B22" s="33" t="s">
        <v>402</v>
      </c>
      <c r="C22" s="33">
        <v>6</v>
      </c>
      <c r="D22" s="33">
        <v>31497996</v>
      </c>
      <c r="E22" s="33">
        <v>31514385</v>
      </c>
      <c r="F22" s="33" t="s">
        <v>1172</v>
      </c>
      <c r="G22" s="33">
        <v>898130</v>
      </c>
      <c r="H22" s="33">
        <v>407065</v>
      </c>
      <c r="I22" s="34">
        <v>1.2200000000000001E-11</v>
      </c>
      <c r="J22" s="34">
        <v>7.6004999999999996E-3</v>
      </c>
      <c r="K22" s="39">
        <f t="shared" si="0"/>
        <v>60.018252817139071</v>
      </c>
      <c r="L22" s="40">
        <f t="shared" si="1"/>
        <v>2.8753553562736687E-12</v>
      </c>
      <c r="M22" s="41" t="str">
        <f t="shared" si="2"/>
        <v>#</v>
      </c>
    </row>
    <row r="23" spans="2:13" x14ac:dyDescent="0.25">
      <c r="B23" s="33" t="s">
        <v>404</v>
      </c>
      <c r="C23" s="33">
        <v>6</v>
      </c>
      <c r="D23" s="33">
        <v>31497996</v>
      </c>
      <c r="E23" s="33">
        <v>31510225</v>
      </c>
      <c r="F23" s="33" t="s">
        <v>1220</v>
      </c>
      <c r="G23" s="33">
        <v>898130</v>
      </c>
      <c r="H23" s="33">
        <v>407065</v>
      </c>
      <c r="I23" s="34">
        <v>2.5940999999999999E-11</v>
      </c>
      <c r="J23" s="34">
        <v>8.2073000000000007E-3</v>
      </c>
      <c r="K23" s="39">
        <f t="shared" si="0"/>
        <v>58.355855328247422</v>
      </c>
      <c r="L23" s="40">
        <f t="shared" si="1"/>
        <v>6.425048869624489E-12</v>
      </c>
      <c r="M23" s="41" t="str">
        <f t="shared" si="2"/>
        <v>#</v>
      </c>
    </row>
    <row r="24" spans="2:13" x14ac:dyDescent="0.25">
      <c r="B24" s="33" t="s">
        <v>406</v>
      </c>
      <c r="C24" s="33">
        <v>6</v>
      </c>
      <c r="D24" s="33">
        <v>31512239</v>
      </c>
      <c r="E24" s="33">
        <v>31516204</v>
      </c>
      <c r="F24" s="33" t="s">
        <v>1173</v>
      </c>
      <c r="G24" s="33">
        <v>898130</v>
      </c>
      <c r="H24" s="33">
        <v>407065</v>
      </c>
      <c r="I24" s="34">
        <v>3.2013E-7</v>
      </c>
      <c r="J24" s="34">
        <v>3.9557000000000002E-2</v>
      </c>
      <c r="K24" s="39">
        <f t="shared" si="0"/>
        <v>36.369102565857894</v>
      </c>
      <c r="L24" s="40">
        <f t="shared" si="1"/>
        <v>2.4294130925998502E-7</v>
      </c>
      <c r="M24" s="41" t="str">
        <f t="shared" si="2"/>
        <v>#</v>
      </c>
    </row>
    <row r="25" spans="2:13" x14ac:dyDescent="0.25">
      <c r="B25" s="33" t="s">
        <v>412</v>
      </c>
      <c r="C25" s="33">
        <v>6</v>
      </c>
      <c r="D25" s="33">
        <v>31553901</v>
      </c>
      <c r="E25" s="33">
        <v>31556686</v>
      </c>
      <c r="F25" s="33" t="s">
        <v>1175</v>
      </c>
      <c r="G25" s="33">
        <v>898130</v>
      </c>
      <c r="H25" s="33">
        <v>407065</v>
      </c>
      <c r="I25" s="34">
        <v>7.6825000000000001E-7</v>
      </c>
      <c r="J25" s="34">
        <v>4.5738999999999997E-3</v>
      </c>
      <c r="K25" s="39">
        <f t="shared" si="0"/>
        <v>38.93307936451717</v>
      </c>
      <c r="L25" s="40">
        <f t="shared" si="1"/>
        <v>7.1917346671323538E-8</v>
      </c>
      <c r="M25" s="41" t="str">
        <f t="shared" si="2"/>
        <v>#</v>
      </c>
    </row>
    <row r="26" spans="2:13" x14ac:dyDescent="0.25">
      <c r="B26" s="33" t="s">
        <v>416</v>
      </c>
      <c r="C26" s="33">
        <v>6</v>
      </c>
      <c r="D26" s="33">
        <v>31588497</v>
      </c>
      <c r="E26" s="33">
        <v>31605548</v>
      </c>
      <c r="F26" s="33" t="s">
        <v>1223</v>
      </c>
      <c r="G26" s="33">
        <v>898130</v>
      </c>
      <c r="H26" s="33">
        <v>407065</v>
      </c>
      <c r="I26" s="34">
        <v>4.2553999999999998E-8</v>
      </c>
      <c r="J26" s="34">
        <v>2.1646E-4</v>
      </c>
      <c r="K26" s="39">
        <f t="shared" si="0"/>
        <v>50.82119352878432</v>
      </c>
      <c r="L26" s="40">
        <f t="shared" si="1"/>
        <v>2.4327431470374709E-10</v>
      </c>
      <c r="M26" s="41" t="str">
        <f t="shared" si="2"/>
        <v>#</v>
      </c>
    </row>
    <row r="27" spans="2:13" x14ac:dyDescent="0.25">
      <c r="B27" s="33" t="s">
        <v>418</v>
      </c>
      <c r="C27" s="33">
        <v>6</v>
      </c>
      <c r="D27" s="33">
        <v>31606805</v>
      </c>
      <c r="E27" s="33">
        <v>31620482</v>
      </c>
      <c r="F27" s="33" t="s">
        <v>1224</v>
      </c>
      <c r="G27" s="33">
        <v>898130</v>
      </c>
      <c r="H27" s="33">
        <v>407065</v>
      </c>
      <c r="I27" s="34">
        <v>5.0000000000000003E-10</v>
      </c>
      <c r="J27" s="34">
        <v>8.6306000000000002E-4</v>
      </c>
      <c r="K27" s="39">
        <f t="shared" si="0"/>
        <v>56.94287872378171</v>
      </c>
      <c r="L27" s="40">
        <f t="shared" si="1"/>
        <v>1.2717810227836739E-11</v>
      </c>
      <c r="M27" s="41" t="str">
        <f t="shared" si="2"/>
        <v>#</v>
      </c>
    </row>
    <row r="28" spans="2:13" x14ac:dyDescent="0.25">
      <c r="B28" s="33" t="s">
        <v>420</v>
      </c>
      <c r="C28" s="33">
        <v>6</v>
      </c>
      <c r="D28" s="33">
        <v>31633879</v>
      </c>
      <c r="E28" s="33">
        <v>31641323</v>
      </c>
      <c r="F28" s="33" t="s">
        <v>1225</v>
      </c>
      <c r="G28" s="33">
        <v>898130</v>
      </c>
      <c r="H28" s="33">
        <v>407065</v>
      </c>
      <c r="I28" s="34">
        <v>1.6024999999999999E-6</v>
      </c>
      <c r="J28" s="34">
        <v>3.7632999999999998E-3</v>
      </c>
      <c r="K28" s="39">
        <f t="shared" si="0"/>
        <v>37.852809390150824</v>
      </c>
      <c r="L28" s="40">
        <f t="shared" si="1"/>
        <v>1.2016993465933645E-7</v>
      </c>
      <c r="M28" s="41" t="str">
        <f t="shared" si="2"/>
        <v>#</v>
      </c>
    </row>
    <row r="29" spans="2:13" x14ac:dyDescent="0.25">
      <c r="B29" s="33" t="s">
        <v>424</v>
      </c>
      <c r="C29" s="33">
        <v>6</v>
      </c>
      <c r="D29" s="33">
        <v>31694815</v>
      </c>
      <c r="E29" s="33">
        <v>31698394</v>
      </c>
      <c r="F29" s="33" t="s">
        <v>1226</v>
      </c>
      <c r="G29" s="33">
        <v>898130</v>
      </c>
      <c r="H29" s="33">
        <v>407065</v>
      </c>
      <c r="I29" s="34">
        <v>3.6831999999999999E-9</v>
      </c>
      <c r="J29" s="34">
        <v>3.6587E-3</v>
      </c>
      <c r="K29" s="39">
        <f t="shared" si="0"/>
        <v>50.060262566644063</v>
      </c>
      <c r="L29" s="40">
        <f t="shared" si="1"/>
        <v>3.50774860692993E-10</v>
      </c>
      <c r="M29" s="41" t="str">
        <f t="shared" si="2"/>
        <v>#</v>
      </c>
    </row>
    <row r="30" spans="2:13" x14ac:dyDescent="0.25">
      <c r="B30" s="33" t="s">
        <v>426</v>
      </c>
      <c r="C30" s="33">
        <v>6</v>
      </c>
      <c r="D30" s="33">
        <v>31830969</v>
      </c>
      <c r="E30" s="33">
        <v>31846823</v>
      </c>
      <c r="F30" s="33" t="s">
        <v>1227</v>
      </c>
      <c r="G30" s="33">
        <v>898130</v>
      </c>
      <c r="H30" s="33">
        <v>407065</v>
      </c>
      <c r="I30" s="34">
        <v>7.54E-7</v>
      </c>
      <c r="J30" s="34">
        <v>3.3584999999999997E-2</v>
      </c>
      <c r="K30" s="39">
        <f t="shared" si="0"/>
        <v>34.983098418403529</v>
      </c>
      <c r="L30" s="40">
        <f t="shared" si="1"/>
        <v>4.6826316486404505E-7</v>
      </c>
      <c r="M30" s="41" t="str">
        <f t="shared" si="2"/>
        <v>#</v>
      </c>
    </row>
    <row r="31" spans="2:13" x14ac:dyDescent="0.25">
      <c r="B31" s="33" t="s">
        <v>432</v>
      </c>
      <c r="C31" s="33">
        <v>6</v>
      </c>
      <c r="D31" s="33">
        <v>32008931</v>
      </c>
      <c r="E31" s="33">
        <v>32083111</v>
      </c>
      <c r="F31" s="33" t="s">
        <v>1229</v>
      </c>
      <c r="G31" s="33">
        <v>898130</v>
      </c>
      <c r="H31" s="33">
        <v>407065</v>
      </c>
      <c r="I31" s="34">
        <v>1.5968999999999999E-9</v>
      </c>
      <c r="J31" s="34">
        <v>7.8364999999999997E-3</v>
      </c>
      <c r="K31" s="39">
        <f t="shared" si="0"/>
        <v>50.208329119903759</v>
      </c>
      <c r="L31" s="40">
        <f t="shared" si="1"/>
        <v>3.2667030453322062E-10</v>
      </c>
      <c r="M31" s="41" t="str">
        <f t="shared" si="2"/>
        <v>#</v>
      </c>
    </row>
    <row r="32" spans="2:13" x14ac:dyDescent="0.25">
      <c r="B32" s="33" t="s">
        <v>436</v>
      </c>
      <c r="C32" s="33">
        <v>6</v>
      </c>
      <c r="D32" s="33">
        <v>32116136</v>
      </c>
      <c r="E32" s="33">
        <v>32122150</v>
      </c>
      <c r="F32" s="33" t="s">
        <v>1297</v>
      </c>
      <c r="G32" s="33">
        <v>898130</v>
      </c>
      <c r="H32" s="33">
        <v>407065</v>
      </c>
      <c r="I32" s="34">
        <v>3.1253000000000002E-14</v>
      </c>
      <c r="J32" s="34">
        <v>6.3086000000000001E-3</v>
      </c>
      <c r="K32" s="39">
        <f t="shared" si="0"/>
        <v>72.325005040858684</v>
      </c>
      <c r="L32" s="40">
        <f t="shared" si="1"/>
        <v>7.3270584363520751E-15</v>
      </c>
      <c r="M32" s="41" t="str">
        <f t="shared" si="2"/>
        <v>#</v>
      </c>
    </row>
    <row r="33" spans="2:16" x14ac:dyDescent="0.25">
      <c r="B33" s="33" t="s">
        <v>438</v>
      </c>
      <c r="C33" s="33">
        <v>6</v>
      </c>
      <c r="D33" s="33">
        <v>32121218</v>
      </c>
      <c r="E33" s="33">
        <v>32134011</v>
      </c>
      <c r="F33" s="33" t="s">
        <v>1231</v>
      </c>
      <c r="G33" s="33">
        <v>898130</v>
      </c>
      <c r="H33" s="33">
        <v>407065</v>
      </c>
      <c r="I33" s="34">
        <v>1.7046999999999999E-9</v>
      </c>
      <c r="J33" s="34">
        <v>1.4484000000000001E-5</v>
      </c>
      <c r="K33" s="39">
        <f t="shared" si="0"/>
        <v>62.664685321665097</v>
      </c>
      <c r="L33" s="40">
        <f t="shared" si="1"/>
        <v>7.983138246293162E-13</v>
      </c>
      <c r="M33" s="41" t="str">
        <f t="shared" si="2"/>
        <v>#</v>
      </c>
    </row>
    <row r="34" spans="2:16" x14ac:dyDescent="0.25">
      <c r="B34" s="33" t="s">
        <v>440</v>
      </c>
      <c r="C34" s="33">
        <v>6</v>
      </c>
      <c r="D34" s="33">
        <v>32121622</v>
      </c>
      <c r="E34" s="33">
        <v>32139755</v>
      </c>
      <c r="F34" s="33" t="s">
        <v>1232</v>
      </c>
      <c r="G34" s="33">
        <v>898130</v>
      </c>
      <c r="H34" s="33">
        <v>407065</v>
      </c>
      <c r="I34" s="34">
        <v>6.8502999999999998E-9</v>
      </c>
      <c r="J34" s="34">
        <v>1.9754000000000001E-5</v>
      </c>
      <c r="K34" s="39">
        <f t="shared" si="0"/>
        <v>59.262255890978352</v>
      </c>
      <c r="L34" s="40">
        <f t="shared" si="1"/>
        <v>4.1450295410215117E-12</v>
      </c>
      <c r="M34" s="41" t="str">
        <f t="shared" si="2"/>
        <v>#</v>
      </c>
    </row>
    <row r="35" spans="2:16" x14ac:dyDescent="0.25">
      <c r="B35" s="33" t="s">
        <v>442</v>
      </c>
      <c r="C35" s="33">
        <v>6</v>
      </c>
      <c r="D35" s="33">
        <v>32135989</v>
      </c>
      <c r="E35" s="33">
        <v>32145873</v>
      </c>
      <c r="F35" s="33" t="s">
        <v>1233</v>
      </c>
      <c r="G35" s="33">
        <v>898130</v>
      </c>
      <c r="H35" s="33">
        <v>407065</v>
      </c>
      <c r="I35" s="34">
        <v>1.2137999999999999E-6</v>
      </c>
      <c r="J35" s="34">
        <v>1.7161000000000001E-5</v>
      </c>
      <c r="K35" s="39">
        <f t="shared" si="0"/>
        <v>49.18925162817753</v>
      </c>
      <c r="L35" s="40">
        <f t="shared" si="1"/>
        <v>5.331366136703114E-10</v>
      </c>
      <c r="M35" s="41" t="str">
        <f t="shared" si="2"/>
        <v>#</v>
      </c>
    </row>
    <row r="36" spans="2:16" x14ac:dyDescent="0.25">
      <c r="B36" s="33" t="s">
        <v>444</v>
      </c>
      <c r="C36" s="33">
        <v>6</v>
      </c>
      <c r="D36" s="33">
        <v>32148745</v>
      </c>
      <c r="E36" s="33">
        <v>32152101</v>
      </c>
      <c r="F36" s="33" t="s">
        <v>1298</v>
      </c>
      <c r="G36" s="33">
        <v>898130</v>
      </c>
      <c r="H36" s="33">
        <v>407065</v>
      </c>
      <c r="I36" s="34">
        <v>7.9235999999999998E-7</v>
      </c>
      <c r="J36" s="34">
        <v>1.8280000000000001E-5</v>
      </c>
      <c r="K36" s="39">
        <f t="shared" ref="K36:K66" si="3">(-2*(LN(I36)+LN(J36)))</f>
        <v>49.915905989780398</v>
      </c>
      <c r="L36" s="40">
        <f t="shared" ref="L36:L66" si="4">(CHIDIST(K36,4))</f>
        <v>3.7598383764837098E-10</v>
      </c>
      <c r="M36" s="41" t="str">
        <f t="shared" ref="M36:M66" si="5">IF(AND(L36&lt;I36,L36&lt;J36),"#","")</f>
        <v>#</v>
      </c>
    </row>
    <row r="37" spans="2:16" x14ac:dyDescent="0.25">
      <c r="B37" s="33" t="s">
        <v>446</v>
      </c>
      <c r="C37" s="33">
        <v>6</v>
      </c>
      <c r="D37" s="33">
        <v>32162620</v>
      </c>
      <c r="E37" s="33">
        <v>32191844</v>
      </c>
      <c r="F37" s="33" t="s">
        <v>1299</v>
      </c>
      <c r="G37" s="33">
        <v>898130</v>
      </c>
      <c r="H37" s="33">
        <v>407065</v>
      </c>
      <c r="I37" s="34">
        <v>8.9331000000000005E-7</v>
      </c>
      <c r="J37" s="34">
        <v>2.9796999999999999E-4</v>
      </c>
      <c r="K37" s="39">
        <f t="shared" si="3"/>
        <v>44.093699839042422</v>
      </c>
      <c r="L37" s="40">
        <f t="shared" si="4"/>
        <v>6.1346008480339771E-9</v>
      </c>
      <c r="M37" s="41" t="str">
        <f t="shared" si="5"/>
        <v>#</v>
      </c>
    </row>
    <row r="38" spans="2:16" x14ac:dyDescent="0.25">
      <c r="B38" s="33" t="s">
        <v>448</v>
      </c>
      <c r="C38" s="33">
        <v>6</v>
      </c>
      <c r="D38" s="33">
        <v>32256303</v>
      </c>
      <c r="E38" s="33">
        <v>32339684</v>
      </c>
      <c r="F38" s="33" t="s">
        <v>1234</v>
      </c>
      <c r="G38" s="33">
        <v>898130</v>
      </c>
      <c r="H38" s="33">
        <v>407065</v>
      </c>
      <c r="I38" s="34">
        <v>9.2489000000000002E-8</v>
      </c>
      <c r="J38" s="34">
        <v>5.0832000000000004E-3</v>
      </c>
      <c r="K38" s="39">
        <f t="shared" si="3"/>
        <v>42.95598082573477</v>
      </c>
      <c r="L38" s="40">
        <f t="shared" si="4"/>
        <v>1.0567804318839094E-8</v>
      </c>
      <c r="M38" s="41" t="str">
        <f t="shared" si="5"/>
        <v>#</v>
      </c>
    </row>
    <row r="39" spans="2:16" x14ac:dyDescent="0.25">
      <c r="B39" s="33" t="s">
        <v>452</v>
      </c>
      <c r="C39" s="33">
        <v>6</v>
      </c>
      <c r="D39" s="33">
        <v>32546546</v>
      </c>
      <c r="E39" s="33">
        <v>32557625</v>
      </c>
      <c r="F39" s="33" t="s">
        <v>1236</v>
      </c>
      <c r="G39" s="33">
        <v>898130</v>
      </c>
      <c r="H39" s="33">
        <v>407065</v>
      </c>
      <c r="I39" s="34">
        <v>5.7175999999999997E-15</v>
      </c>
      <c r="J39" s="34">
        <v>1.2899000000000001E-2</v>
      </c>
      <c r="K39" s="39">
        <f t="shared" si="3"/>
        <v>74.291665495972381</v>
      </c>
      <c r="L39" s="40">
        <f t="shared" si="4"/>
        <v>2.8133056092132086E-15</v>
      </c>
      <c r="M39" s="41" t="str">
        <f t="shared" si="5"/>
        <v>#</v>
      </c>
    </row>
    <row r="40" spans="2:16" x14ac:dyDescent="0.25">
      <c r="B40" s="33" t="s">
        <v>454</v>
      </c>
      <c r="C40" s="33">
        <v>6</v>
      </c>
      <c r="D40" s="33">
        <v>32595956</v>
      </c>
      <c r="E40" s="33">
        <v>32614839</v>
      </c>
      <c r="F40" s="33" t="s">
        <v>1176</v>
      </c>
      <c r="G40" s="33">
        <v>898130</v>
      </c>
      <c r="H40" s="33">
        <v>407065</v>
      </c>
      <c r="I40" s="34">
        <v>2.2490000000000002E-8</v>
      </c>
      <c r="J40" s="34">
        <v>8.5170999999999999E-9</v>
      </c>
      <c r="K40" s="39">
        <f t="shared" si="3"/>
        <v>72.382770001216301</v>
      </c>
      <c r="L40" s="40">
        <f t="shared" si="4"/>
        <v>7.123994139293385E-15</v>
      </c>
      <c r="M40" s="41" t="str">
        <f t="shared" si="5"/>
        <v>#</v>
      </c>
    </row>
    <row r="41" spans="2:16" x14ac:dyDescent="0.25">
      <c r="B41" s="33" t="s">
        <v>456</v>
      </c>
      <c r="C41" s="33">
        <v>6</v>
      </c>
      <c r="D41" s="33">
        <v>32627244</v>
      </c>
      <c r="E41" s="33">
        <v>32636160</v>
      </c>
      <c r="F41" s="33" t="s">
        <v>1237</v>
      </c>
      <c r="G41" s="33">
        <v>898130</v>
      </c>
      <c r="H41" s="33">
        <v>407065</v>
      </c>
      <c r="I41" s="34">
        <v>6.0335000000000001E-12</v>
      </c>
      <c r="J41" s="34">
        <v>6.9986000000000002E-7</v>
      </c>
      <c r="K41" s="39">
        <f t="shared" si="3"/>
        <v>80.012158728605399</v>
      </c>
      <c r="L41" s="40">
        <f t="shared" si="4"/>
        <v>1.7315248846598553E-16</v>
      </c>
      <c r="M41" s="41" t="str">
        <f t="shared" si="5"/>
        <v>#</v>
      </c>
      <c r="O41" s="33">
        <v>19107</v>
      </c>
      <c r="P41" s="33">
        <f>O40/O41</f>
        <v>0</v>
      </c>
    </row>
    <row r="42" spans="2:16" x14ac:dyDescent="0.25">
      <c r="B42" s="33" t="s">
        <v>466</v>
      </c>
      <c r="C42" s="33">
        <v>6</v>
      </c>
      <c r="D42" s="33">
        <v>160769300</v>
      </c>
      <c r="E42" s="33">
        <v>160876014</v>
      </c>
      <c r="F42" s="33" t="s">
        <v>1177</v>
      </c>
      <c r="G42" s="33">
        <v>898130</v>
      </c>
      <c r="H42" s="33">
        <v>407065</v>
      </c>
      <c r="I42" s="34">
        <v>9.6087999999999997E-11</v>
      </c>
      <c r="J42" s="34">
        <v>2.2675999999999998E-3</v>
      </c>
      <c r="K42" s="39">
        <f t="shared" si="3"/>
        <v>58.309579906380968</v>
      </c>
      <c r="L42" s="40">
        <f t="shared" si="4"/>
        <v>6.5704015151434697E-12</v>
      </c>
      <c r="M42" s="41" t="str">
        <f t="shared" si="5"/>
        <v>#</v>
      </c>
    </row>
    <row r="43" spans="2:16" x14ac:dyDescent="0.25">
      <c r="B43" s="33" t="s">
        <v>468</v>
      </c>
      <c r="C43" s="33">
        <v>7</v>
      </c>
      <c r="D43" s="33">
        <v>27870192</v>
      </c>
      <c r="E43" s="33">
        <v>28220362</v>
      </c>
      <c r="F43" s="33" t="s">
        <v>1241</v>
      </c>
      <c r="G43" s="33">
        <v>898130</v>
      </c>
      <c r="H43" s="33">
        <v>407065</v>
      </c>
      <c r="I43" s="34">
        <v>1.8518E-13</v>
      </c>
      <c r="J43" s="34">
        <v>1.8787999999999999E-2</v>
      </c>
      <c r="K43" s="39">
        <f t="shared" si="3"/>
        <v>66.583969961416344</v>
      </c>
      <c r="L43" s="40">
        <f t="shared" si="4"/>
        <v>1.1930736556273317E-13</v>
      </c>
      <c r="M43" s="41" t="str">
        <f t="shared" si="5"/>
        <v>#</v>
      </c>
    </row>
    <row r="44" spans="2:16" x14ac:dyDescent="0.25">
      <c r="B44" s="33" t="s">
        <v>502</v>
      </c>
      <c r="C44" s="33">
        <v>8</v>
      </c>
      <c r="D44" s="33">
        <v>145554228</v>
      </c>
      <c r="E44" s="33">
        <v>145559943</v>
      </c>
      <c r="F44" s="33" t="s">
        <v>1179</v>
      </c>
      <c r="G44" s="33">
        <v>898130</v>
      </c>
      <c r="H44" s="33">
        <v>407065</v>
      </c>
      <c r="I44" s="34">
        <v>1.3881000000000001E-6</v>
      </c>
      <c r="J44" s="34">
        <v>3.3015999999999997E-5</v>
      </c>
      <c r="K44" s="39">
        <f t="shared" si="3"/>
        <v>47.61218583575868</v>
      </c>
      <c r="L44" s="40">
        <f t="shared" si="4"/>
        <v>1.1368510735184442E-9</v>
      </c>
      <c r="M44" s="41" t="str">
        <f t="shared" si="5"/>
        <v>#</v>
      </c>
    </row>
    <row r="45" spans="2:16" x14ac:dyDescent="0.25">
      <c r="B45" s="33" t="s">
        <v>1300</v>
      </c>
      <c r="C45" s="33">
        <v>8</v>
      </c>
      <c r="D45" s="33">
        <v>145736667</v>
      </c>
      <c r="E45" s="33">
        <v>145743229</v>
      </c>
      <c r="F45" s="33" t="s">
        <v>1301</v>
      </c>
      <c r="G45" s="33">
        <v>898130</v>
      </c>
      <c r="H45" s="33">
        <v>407065</v>
      </c>
      <c r="I45" s="34">
        <v>1.5248E-6</v>
      </c>
      <c r="J45" s="34">
        <v>4.4225E-2</v>
      </c>
      <c r="K45" s="39">
        <f t="shared" si="3"/>
        <v>33.024224685965521</v>
      </c>
      <c r="L45" s="40">
        <f t="shared" si="4"/>
        <v>1.1809166871281568E-6</v>
      </c>
      <c r="M45" s="41" t="str">
        <f t="shared" si="5"/>
        <v>#</v>
      </c>
    </row>
    <row r="46" spans="2:16" x14ac:dyDescent="0.25">
      <c r="B46" s="33" t="s">
        <v>508</v>
      </c>
      <c r="C46" s="33">
        <v>8</v>
      </c>
      <c r="D46" s="33">
        <v>145946298</v>
      </c>
      <c r="E46" s="33">
        <v>145981802</v>
      </c>
      <c r="F46" s="33" t="s">
        <v>1302</v>
      </c>
      <c r="G46" s="33">
        <v>898130</v>
      </c>
      <c r="H46" s="33">
        <v>407065</v>
      </c>
      <c r="I46" s="34">
        <v>1.6983999999999998E-8</v>
      </c>
      <c r="J46" s="34">
        <v>1.6281E-2</v>
      </c>
      <c r="K46" s="39">
        <f t="shared" si="3"/>
        <v>44.017501215556436</v>
      </c>
      <c r="L46" s="40">
        <f t="shared" si="4"/>
        <v>6.3622992794706937E-9</v>
      </c>
      <c r="M46" s="41" t="str">
        <f t="shared" si="5"/>
        <v>#</v>
      </c>
    </row>
    <row r="47" spans="2:16" x14ac:dyDescent="0.25">
      <c r="B47" s="33" t="s">
        <v>528</v>
      </c>
      <c r="C47" s="33">
        <v>9</v>
      </c>
      <c r="D47" s="33">
        <v>139221932</v>
      </c>
      <c r="E47" s="33">
        <v>139254057</v>
      </c>
      <c r="F47" s="33" t="s">
        <v>1303</v>
      </c>
      <c r="G47" s="33">
        <v>898130</v>
      </c>
      <c r="H47" s="33">
        <v>407065</v>
      </c>
      <c r="I47" s="34">
        <v>5.0000000000000003E-10</v>
      </c>
      <c r="J47" s="34">
        <v>5.2733000000000001E-4</v>
      </c>
      <c r="K47" s="39">
        <f t="shared" si="3"/>
        <v>57.928194073887269</v>
      </c>
      <c r="L47" s="40">
        <f t="shared" si="4"/>
        <v>7.9004836452457483E-12</v>
      </c>
      <c r="M47" s="41" t="str">
        <f t="shared" si="5"/>
        <v>#</v>
      </c>
    </row>
    <row r="48" spans="2:16" x14ac:dyDescent="0.25">
      <c r="B48" s="33" t="s">
        <v>579</v>
      </c>
      <c r="C48" s="33">
        <v>11</v>
      </c>
      <c r="D48" s="33">
        <v>34937376</v>
      </c>
      <c r="E48" s="33">
        <v>35042138</v>
      </c>
      <c r="F48" s="33" t="s">
        <v>1304</v>
      </c>
      <c r="G48" s="33">
        <v>898130</v>
      </c>
      <c r="H48" s="33">
        <v>407065</v>
      </c>
      <c r="I48" s="34">
        <v>2.2721000000000001E-7</v>
      </c>
      <c r="J48" s="34">
        <v>9.5843999999999999E-3</v>
      </c>
      <c r="K48" s="39">
        <f t="shared" si="3"/>
        <v>39.890019278472863</v>
      </c>
      <c r="L48" s="40">
        <f t="shared" si="4"/>
        <v>4.5611351061270611E-8</v>
      </c>
      <c r="M48" s="41" t="str">
        <f t="shared" si="5"/>
        <v>#</v>
      </c>
    </row>
    <row r="49" spans="2:15" x14ac:dyDescent="0.25">
      <c r="B49" s="33" t="s">
        <v>631</v>
      </c>
      <c r="C49" s="33">
        <v>12</v>
      </c>
      <c r="D49" s="33">
        <v>66217911</v>
      </c>
      <c r="E49" s="33">
        <v>66360075</v>
      </c>
      <c r="F49" s="33" t="s">
        <v>1305</v>
      </c>
      <c r="G49" s="33">
        <v>898130</v>
      </c>
      <c r="H49" s="33">
        <v>407065</v>
      </c>
      <c r="I49" s="34">
        <v>1.0787E-20</v>
      </c>
      <c r="J49" s="34">
        <v>1.1339999999999999E-2</v>
      </c>
      <c r="K49" s="39">
        <f t="shared" si="3"/>
        <v>100.9107284563284</v>
      </c>
      <c r="L49" s="40">
        <f t="shared" si="4"/>
        <v>6.2942558179571727E-21</v>
      </c>
      <c r="M49" s="41" t="str">
        <f t="shared" si="5"/>
        <v>#</v>
      </c>
    </row>
    <row r="50" spans="2:15" x14ac:dyDescent="0.25">
      <c r="B50" s="33" t="s">
        <v>633</v>
      </c>
      <c r="C50" s="33">
        <v>12</v>
      </c>
      <c r="D50" s="33">
        <v>66245120</v>
      </c>
      <c r="E50" s="33">
        <v>66275947</v>
      </c>
      <c r="F50" s="33" t="s">
        <v>1306</v>
      </c>
      <c r="G50" s="33">
        <v>898130</v>
      </c>
      <c r="H50" s="33">
        <v>407065</v>
      </c>
      <c r="I50" s="34">
        <v>5.0000000000000003E-10</v>
      </c>
      <c r="J50" s="34">
        <v>6.9922999999999999E-3</v>
      </c>
      <c r="K50" s="39">
        <f t="shared" si="3"/>
        <v>52.758717505754433</v>
      </c>
      <c r="L50" s="40">
        <f t="shared" si="4"/>
        <v>9.572234510387138E-11</v>
      </c>
      <c r="M50" s="41" t="str">
        <f t="shared" si="5"/>
        <v>#</v>
      </c>
    </row>
    <row r="51" spans="2:15" x14ac:dyDescent="0.25">
      <c r="B51" s="33" t="s">
        <v>730</v>
      </c>
      <c r="C51" s="33">
        <v>16</v>
      </c>
      <c r="D51" s="33">
        <v>53737875</v>
      </c>
      <c r="E51" s="33">
        <v>54155853</v>
      </c>
      <c r="F51" s="33" t="s">
        <v>1307</v>
      </c>
      <c r="G51" s="33">
        <v>898130</v>
      </c>
      <c r="H51" s="33">
        <v>407065</v>
      </c>
      <c r="I51" s="34">
        <v>7.1765000000000002E-7</v>
      </c>
      <c r="J51" s="34">
        <v>3.3218999999999999E-2</v>
      </c>
      <c r="K51" s="39">
        <f t="shared" si="3"/>
        <v>35.103834259054153</v>
      </c>
      <c r="L51" s="40">
        <f t="shared" si="4"/>
        <v>4.4227056837300223E-7</v>
      </c>
      <c r="M51" s="41" t="str">
        <f t="shared" si="5"/>
        <v>#</v>
      </c>
    </row>
    <row r="52" spans="2:15" x14ac:dyDescent="0.25">
      <c r="B52" s="33" t="s">
        <v>748</v>
      </c>
      <c r="C52" s="33">
        <v>17</v>
      </c>
      <c r="D52" s="33">
        <v>17713713</v>
      </c>
      <c r="E52" s="33">
        <v>17740325</v>
      </c>
      <c r="F52" s="33" t="s">
        <v>1268</v>
      </c>
      <c r="G52" s="33">
        <v>898130</v>
      </c>
      <c r="H52" s="33">
        <v>407065</v>
      </c>
      <c r="I52" s="34">
        <v>1.0776000000000001E-6</v>
      </c>
      <c r="J52" s="34">
        <v>3.2723000000000002E-2</v>
      </c>
      <c r="K52" s="39">
        <f t="shared" si="3"/>
        <v>34.320902592518564</v>
      </c>
      <c r="L52" s="40">
        <f t="shared" si="4"/>
        <v>6.4037936891425036E-7</v>
      </c>
      <c r="M52" s="41" t="str">
        <f t="shared" si="5"/>
        <v>#</v>
      </c>
    </row>
    <row r="53" spans="2:15" x14ac:dyDescent="0.25">
      <c r="B53" s="33" t="s">
        <v>750</v>
      </c>
      <c r="C53" s="33">
        <v>17</v>
      </c>
      <c r="D53" s="33">
        <v>17746828</v>
      </c>
      <c r="E53" s="33">
        <v>17875736</v>
      </c>
      <c r="F53" s="33" t="s">
        <v>1269</v>
      </c>
      <c r="G53" s="33">
        <v>898130</v>
      </c>
      <c r="H53" s="33">
        <v>407065</v>
      </c>
      <c r="I53" s="34">
        <v>8.7484000000000002E-7</v>
      </c>
      <c r="J53" s="34">
        <v>2.29E-2</v>
      </c>
      <c r="K53" s="39">
        <f t="shared" si="3"/>
        <v>35.451686385748005</v>
      </c>
      <c r="L53" s="40">
        <f t="shared" si="4"/>
        <v>3.7515047148775427E-7</v>
      </c>
      <c r="M53" s="41" t="str">
        <f t="shared" si="5"/>
        <v>#</v>
      </c>
    </row>
    <row r="54" spans="2:15" x14ac:dyDescent="0.25">
      <c r="B54" s="33" t="s">
        <v>760</v>
      </c>
      <c r="C54" s="33">
        <v>18</v>
      </c>
      <c r="D54" s="33">
        <v>46065417</v>
      </c>
      <c r="E54" s="33">
        <v>46389588</v>
      </c>
      <c r="F54" s="33" t="s">
        <v>1270</v>
      </c>
      <c r="G54" s="33">
        <v>898130</v>
      </c>
      <c r="H54" s="33">
        <v>407065</v>
      </c>
      <c r="I54" s="34">
        <v>4.3139E-7</v>
      </c>
      <c r="J54" s="34">
        <v>1.4319000000000001E-3</v>
      </c>
      <c r="K54" s="39">
        <f t="shared" si="3"/>
        <v>42.410012657774814</v>
      </c>
      <c r="L54" s="40">
        <f t="shared" si="4"/>
        <v>1.3716195416305199E-8</v>
      </c>
      <c r="M54" s="41" t="str">
        <f t="shared" si="5"/>
        <v>#</v>
      </c>
    </row>
    <row r="55" spans="2:15" x14ac:dyDescent="0.25">
      <c r="B55" s="33" t="s">
        <v>762</v>
      </c>
      <c r="C55" s="33">
        <v>18</v>
      </c>
      <c r="D55" s="33">
        <v>52889562</v>
      </c>
      <c r="E55" s="33">
        <v>53332018</v>
      </c>
      <c r="F55" s="33" t="s">
        <v>1271</v>
      </c>
      <c r="G55" s="33">
        <v>898130</v>
      </c>
      <c r="H55" s="33">
        <v>407065</v>
      </c>
      <c r="I55" s="34">
        <v>4.4163999999999998E-7</v>
      </c>
      <c r="J55" s="34">
        <v>7.2741000000000004E-3</v>
      </c>
      <c r="K55" s="39">
        <f t="shared" si="3"/>
        <v>39.112411902586281</v>
      </c>
      <c r="L55" s="40">
        <f t="shared" si="4"/>
        <v>6.6037500744777553E-8</v>
      </c>
      <c r="M55" s="41" t="str">
        <f t="shared" si="5"/>
        <v>#</v>
      </c>
    </row>
    <row r="56" spans="2:15" x14ac:dyDescent="0.25">
      <c r="B56" s="33" t="s">
        <v>766</v>
      </c>
      <c r="C56" s="33">
        <v>18</v>
      </c>
      <c r="D56" s="33">
        <v>74534563</v>
      </c>
      <c r="E56" s="33">
        <v>74682683</v>
      </c>
      <c r="F56" s="33" t="s">
        <v>1308</v>
      </c>
      <c r="G56" s="33">
        <v>898130</v>
      </c>
      <c r="H56" s="33">
        <v>407065</v>
      </c>
      <c r="I56" s="34">
        <v>6.6451000000000001E-7</v>
      </c>
      <c r="J56" s="34">
        <v>4.4065E-2</v>
      </c>
      <c r="K56" s="39">
        <f t="shared" si="3"/>
        <v>34.692610744855806</v>
      </c>
      <c r="L56" s="40">
        <f t="shared" si="4"/>
        <v>5.3720978357330857E-7</v>
      </c>
      <c r="M56" s="41" t="str">
        <f t="shared" si="5"/>
        <v>#</v>
      </c>
    </row>
    <row r="57" spans="2:15" x14ac:dyDescent="0.25">
      <c r="B57" s="33" t="s">
        <v>786</v>
      </c>
      <c r="C57" s="33">
        <v>19</v>
      </c>
      <c r="D57" s="33">
        <v>19375173</v>
      </c>
      <c r="E57" s="33">
        <v>19384200</v>
      </c>
      <c r="F57" s="33" t="s">
        <v>1272</v>
      </c>
      <c r="G57" s="33">
        <v>898130</v>
      </c>
      <c r="H57" s="33">
        <v>407065</v>
      </c>
      <c r="I57" s="34">
        <v>2.2147000000000001E-7</v>
      </c>
      <c r="J57" s="34">
        <v>1.8894000000000001E-2</v>
      </c>
      <c r="K57" s="39">
        <f t="shared" si="3"/>
        <v>38.5837791288997</v>
      </c>
      <c r="L57" s="40">
        <f t="shared" si="4"/>
        <v>8.4910482108060717E-8</v>
      </c>
      <c r="M57" s="41" t="str">
        <f t="shared" si="5"/>
        <v>#</v>
      </c>
    </row>
    <row r="58" spans="2:15" x14ac:dyDescent="0.25">
      <c r="B58" s="33" t="s">
        <v>788</v>
      </c>
      <c r="C58" s="33">
        <v>19</v>
      </c>
      <c r="D58" s="33">
        <v>19386827</v>
      </c>
      <c r="E58" s="33">
        <v>19431653</v>
      </c>
      <c r="F58" s="33" t="s">
        <v>1273</v>
      </c>
      <c r="G58" s="33">
        <v>898130</v>
      </c>
      <c r="H58" s="33">
        <v>407065</v>
      </c>
      <c r="I58" s="34">
        <v>4.9459000000000005E-10</v>
      </c>
      <c r="J58" s="34">
        <v>7.0821E-3</v>
      </c>
      <c r="K58" s="39">
        <f t="shared" si="3"/>
        <v>52.754953568982032</v>
      </c>
      <c r="L58" s="40">
        <f t="shared" si="4"/>
        <v>9.589606911442684E-11</v>
      </c>
      <c r="M58" s="41" t="str">
        <f t="shared" si="5"/>
        <v>#</v>
      </c>
    </row>
    <row r="59" spans="2:15" x14ac:dyDescent="0.25">
      <c r="B59" s="33" t="s">
        <v>790</v>
      </c>
      <c r="C59" s="33">
        <v>19</v>
      </c>
      <c r="D59" s="33">
        <v>19431490</v>
      </c>
      <c r="E59" s="33">
        <v>19469563</v>
      </c>
      <c r="F59" s="33" t="s">
        <v>1274</v>
      </c>
      <c r="G59" s="33">
        <v>898130</v>
      </c>
      <c r="H59" s="33">
        <v>407065</v>
      </c>
      <c r="I59" s="34">
        <v>6.0133999999999999E-11</v>
      </c>
      <c r="J59" s="34">
        <v>4.6756000000000002E-3</v>
      </c>
      <c r="K59" s="39">
        <f t="shared" si="3"/>
        <v>57.799686985571491</v>
      </c>
      <c r="L59" s="40">
        <f t="shared" si="4"/>
        <v>8.4067156549956287E-12</v>
      </c>
      <c r="M59" s="41" t="str">
        <f t="shared" si="5"/>
        <v>#</v>
      </c>
    </row>
    <row r="60" spans="2:15" x14ac:dyDescent="0.25">
      <c r="B60" s="33" t="s">
        <v>792</v>
      </c>
      <c r="C60" s="33">
        <v>19</v>
      </c>
      <c r="D60" s="33">
        <v>19496635</v>
      </c>
      <c r="E60" s="33">
        <v>19619740</v>
      </c>
      <c r="F60" s="33" t="s">
        <v>1275</v>
      </c>
      <c r="G60" s="33">
        <v>898130</v>
      </c>
      <c r="H60" s="33">
        <v>407065</v>
      </c>
      <c r="I60" s="34">
        <v>2.9399000000000001E-8</v>
      </c>
      <c r="J60" s="34">
        <v>1.8960000000000001E-2</v>
      </c>
      <c r="K60" s="39">
        <f t="shared" si="3"/>
        <v>42.615457917881912</v>
      </c>
      <c r="L60" s="40">
        <f t="shared" si="4"/>
        <v>1.2434440552667622E-8</v>
      </c>
      <c r="M60" s="41" t="str">
        <f t="shared" si="5"/>
        <v>#</v>
      </c>
    </row>
    <row r="61" spans="2:15" x14ac:dyDescent="0.25">
      <c r="B61" s="33" t="s">
        <v>798</v>
      </c>
      <c r="C61" s="33">
        <v>19</v>
      </c>
      <c r="D61" s="33">
        <v>46171502</v>
      </c>
      <c r="E61" s="33">
        <v>46186982</v>
      </c>
      <c r="F61" s="33" t="s">
        <v>1185</v>
      </c>
      <c r="G61" s="33">
        <v>898130</v>
      </c>
      <c r="H61" s="33">
        <v>407065</v>
      </c>
      <c r="I61" s="34">
        <v>3.7192000000000002E-15</v>
      </c>
      <c r="J61" s="34">
        <v>5.0213000000000005E-4</v>
      </c>
      <c r="K61" s="39">
        <f t="shared" si="3"/>
        <v>81.643838622341974</v>
      </c>
      <c r="L61" s="40">
        <f t="shared" si="4"/>
        <v>7.8103350046357192E-17</v>
      </c>
      <c r="M61" s="41" t="str">
        <f t="shared" si="5"/>
        <v>#</v>
      </c>
      <c r="O61" s="33">
        <v>0.05</v>
      </c>
    </row>
    <row r="62" spans="2:15" x14ac:dyDescent="0.25">
      <c r="B62" s="33" t="s">
        <v>802</v>
      </c>
      <c r="C62" s="33">
        <v>19</v>
      </c>
      <c r="D62" s="33">
        <v>46195741</v>
      </c>
      <c r="E62" s="33">
        <v>46207247</v>
      </c>
      <c r="F62" s="33" t="s">
        <v>1278</v>
      </c>
      <c r="G62" s="33">
        <v>898130</v>
      </c>
      <c r="H62" s="33">
        <v>407065</v>
      </c>
      <c r="I62" s="34">
        <v>3.2307000000000001E-14</v>
      </c>
      <c r="J62" s="34">
        <v>3.4887999999999998E-4</v>
      </c>
      <c r="K62" s="39">
        <f t="shared" si="3"/>
        <v>78.048550008651191</v>
      </c>
      <c r="L62" s="40">
        <f t="shared" si="4"/>
        <v>4.5112425643478953E-16</v>
      </c>
      <c r="M62" s="41" t="str">
        <f t="shared" si="5"/>
        <v>#</v>
      </c>
    </row>
    <row r="63" spans="2:15" x14ac:dyDescent="0.25">
      <c r="B63" s="33" t="s">
        <v>804</v>
      </c>
      <c r="C63" s="33">
        <v>19</v>
      </c>
      <c r="D63" s="33">
        <v>46213887</v>
      </c>
      <c r="E63" s="33">
        <v>46234162</v>
      </c>
      <c r="F63" s="33" t="s">
        <v>1279</v>
      </c>
      <c r="G63" s="33">
        <v>898130</v>
      </c>
      <c r="H63" s="33">
        <v>407065</v>
      </c>
      <c r="I63" s="34">
        <v>2.4098000000000001E-9</v>
      </c>
      <c r="J63" s="34">
        <v>1.1620999999999999E-3</v>
      </c>
      <c r="K63" s="39">
        <f t="shared" si="3"/>
        <v>53.202497292349634</v>
      </c>
      <c r="L63" s="40">
        <f t="shared" si="4"/>
        <v>7.7295325552434385E-11</v>
      </c>
      <c r="M63" s="41" t="str">
        <f t="shared" si="5"/>
        <v>#</v>
      </c>
    </row>
    <row r="64" spans="2:15" x14ac:dyDescent="0.25">
      <c r="B64" s="33" t="s">
        <v>806</v>
      </c>
      <c r="C64" s="33">
        <v>19</v>
      </c>
      <c r="D64" s="33">
        <v>46298968</v>
      </c>
      <c r="E64" s="33">
        <v>46318577</v>
      </c>
      <c r="F64" s="33" t="s">
        <v>1280</v>
      </c>
      <c r="G64" s="33">
        <v>898130</v>
      </c>
      <c r="H64" s="33">
        <v>407065</v>
      </c>
      <c r="I64" s="34">
        <v>8.2503000000000008E-9</v>
      </c>
      <c r="J64" s="34">
        <v>5.2467E-3</v>
      </c>
      <c r="K64" s="39">
        <f t="shared" si="3"/>
        <v>47.726344490131233</v>
      </c>
      <c r="L64" s="40">
        <f t="shared" si="4"/>
        <v>1.0762483828817795E-9</v>
      </c>
      <c r="M64" s="41" t="str">
        <f t="shared" si="5"/>
        <v>#</v>
      </c>
    </row>
    <row r="65" spans="2:13" x14ac:dyDescent="0.25">
      <c r="B65" s="33" t="s">
        <v>814</v>
      </c>
      <c r="C65" s="33">
        <v>20</v>
      </c>
      <c r="D65" s="33">
        <v>48807376</v>
      </c>
      <c r="E65" s="33">
        <v>48809212</v>
      </c>
      <c r="F65" s="33" t="s">
        <v>1309</v>
      </c>
      <c r="G65" s="33">
        <v>898130</v>
      </c>
      <c r="H65" s="33">
        <v>407065</v>
      </c>
      <c r="I65" s="34">
        <v>2.6106999999999999E-7</v>
      </c>
      <c r="J65" s="34">
        <v>1.1517999999999999E-3</v>
      </c>
      <c r="K65" s="39">
        <f t="shared" si="3"/>
        <v>43.84981321848138</v>
      </c>
      <c r="L65" s="40">
        <f t="shared" si="4"/>
        <v>6.893529183408882E-9</v>
      </c>
      <c r="M65" s="41" t="str">
        <f t="shared" si="5"/>
        <v>#</v>
      </c>
    </row>
    <row r="66" spans="2:13" x14ac:dyDescent="0.25">
      <c r="B66" s="33" t="s">
        <v>816</v>
      </c>
      <c r="C66" s="33">
        <v>20</v>
      </c>
      <c r="D66" s="33">
        <v>57414773</v>
      </c>
      <c r="E66" s="33">
        <v>57486247</v>
      </c>
      <c r="F66" s="33" t="s">
        <v>1188</v>
      </c>
      <c r="G66" s="33">
        <v>898130</v>
      </c>
      <c r="H66" s="33">
        <v>407065</v>
      </c>
      <c r="I66" s="34">
        <v>5.0002999999999998E-9</v>
      </c>
      <c r="J66" s="34">
        <v>3.3536000000000003E-2</v>
      </c>
      <c r="K66" s="39">
        <f t="shared" si="3"/>
        <v>45.017807433191599</v>
      </c>
      <c r="L66" s="40">
        <f t="shared" si="4"/>
        <v>3.9422094935772929E-9</v>
      </c>
      <c r="M66" s="41" t="str">
        <f t="shared" si="5"/>
        <v>#</v>
      </c>
    </row>
  </sheetData>
  <sortState xmlns:xlrd2="http://schemas.microsoft.com/office/spreadsheetml/2017/richdata2" ref="B4:P66">
    <sortCondition ref="C4:C66"/>
    <sortCondition ref="D4:D66"/>
  </sortState>
  <mergeCells count="1">
    <mergeCell ref="B1:K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07D02-1A13-4487-8119-795FAE4B1ABD}">
  <dimension ref="B1:P93"/>
  <sheetViews>
    <sheetView workbookViewId="0">
      <selection activeCell="G3" sqref="G3"/>
    </sheetView>
  </sheetViews>
  <sheetFormatPr defaultColWidth="11.7109375" defaultRowHeight="15" x14ac:dyDescent="0.25"/>
  <cols>
    <col min="1" max="1" width="8.5703125" style="33" customWidth="1"/>
    <col min="2" max="2" width="17.7109375" style="33" customWidth="1"/>
    <col min="3" max="3" width="8.140625" style="33" customWidth="1"/>
    <col min="4" max="5" width="11.7109375" style="33"/>
    <col min="6" max="6" width="13.5703125" style="33" customWidth="1"/>
    <col min="7" max="7" width="13.85546875" style="33" customWidth="1"/>
    <col min="8" max="8" width="22.5703125" style="33" customWidth="1"/>
    <col min="9" max="9" width="14.7109375" style="33" customWidth="1"/>
    <col min="10" max="10" width="19.42578125" style="33" customWidth="1"/>
    <col min="11" max="12" width="11.7109375" style="33"/>
    <col min="13" max="13" width="6.5703125" style="33" customWidth="1"/>
    <col min="14" max="16384" width="11.7109375" style="33"/>
  </cols>
  <sheetData>
    <row r="1" spans="2:13" ht="15.75" x14ac:dyDescent="0.25">
      <c r="B1" s="154" t="s">
        <v>1310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1138</v>
      </c>
      <c r="I3" s="33" t="s">
        <v>1135</v>
      </c>
      <c r="J3" s="34" t="s">
        <v>1139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1311</v>
      </c>
      <c r="C4" s="33">
        <v>1</v>
      </c>
      <c r="D4" s="33">
        <v>26377795</v>
      </c>
      <c r="E4" s="33">
        <v>26394927</v>
      </c>
      <c r="F4" s="33" t="s">
        <v>1312</v>
      </c>
      <c r="G4" s="33">
        <v>898130</v>
      </c>
      <c r="H4" s="33">
        <v>362094</v>
      </c>
      <c r="I4" s="34">
        <v>1.4948000000000001E-6</v>
      </c>
      <c r="J4" s="34">
        <v>2.538E-2</v>
      </c>
      <c r="K4" s="39">
        <f t="shared" ref="K4:K35" si="0">(-2*(LN(I4)+LN(J4)))</f>
        <v>34.174623912061953</v>
      </c>
      <c r="L4" s="40">
        <f t="shared" ref="L4:L35" si="1">(CHIDIST(K4,4))</f>
        <v>6.861968750833908E-7</v>
      </c>
      <c r="M4" s="41" t="str">
        <f t="shared" ref="M4:M35" si="2">IF(AND(L4&lt;I4,L4&lt;J4),"#","")</f>
        <v>#</v>
      </c>
    </row>
    <row r="5" spans="2:13" x14ac:dyDescent="0.25">
      <c r="B5" s="33" t="s">
        <v>234</v>
      </c>
      <c r="C5" s="33">
        <v>1</v>
      </c>
      <c r="D5" s="33">
        <v>39957318</v>
      </c>
      <c r="E5" s="33">
        <v>39991607</v>
      </c>
      <c r="F5" s="33" t="s">
        <v>1313</v>
      </c>
      <c r="G5" s="33">
        <v>898130</v>
      </c>
      <c r="H5" s="33">
        <v>362094</v>
      </c>
      <c r="I5" s="34">
        <v>5.5708000000000001E-7</v>
      </c>
      <c r="J5" s="34">
        <v>1.8994000000000001E-3</v>
      </c>
      <c r="K5" s="39">
        <f t="shared" si="0"/>
        <v>41.333548425833882</v>
      </c>
      <c r="L5" s="40">
        <f t="shared" si="1"/>
        <v>2.2925998423263263E-8</v>
      </c>
      <c r="M5" s="41" t="str">
        <f t="shared" si="2"/>
        <v>#</v>
      </c>
    </row>
    <row r="6" spans="2:13" x14ac:dyDescent="0.25">
      <c r="B6" s="33" t="s">
        <v>244</v>
      </c>
      <c r="C6" s="33">
        <v>1</v>
      </c>
      <c r="D6" s="33">
        <v>120436156</v>
      </c>
      <c r="E6" s="33">
        <v>120439118</v>
      </c>
      <c r="F6" s="33" t="s">
        <v>1193</v>
      </c>
      <c r="G6" s="33">
        <v>898130</v>
      </c>
      <c r="H6" s="33">
        <v>362094</v>
      </c>
      <c r="I6" s="34">
        <v>5.1347999999999997E-14</v>
      </c>
      <c r="J6" s="34">
        <v>6.6153000000000002E-3</v>
      </c>
      <c r="K6" s="39">
        <f t="shared" si="0"/>
        <v>71.237041077315297</v>
      </c>
      <c r="L6" s="40">
        <f t="shared" si="1"/>
        <v>1.2438667834512414E-14</v>
      </c>
      <c r="M6" s="41" t="str">
        <f t="shared" si="2"/>
        <v>#</v>
      </c>
    </row>
    <row r="7" spans="2:13" x14ac:dyDescent="0.25">
      <c r="B7" s="33" t="s">
        <v>246</v>
      </c>
      <c r="C7" s="33">
        <v>1</v>
      </c>
      <c r="D7" s="33">
        <v>120454176</v>
      </c>
      <c r="E7" s="33">
        <v>120612240</v>
      </c>
      <c r="F7" s="33" t="s">
        <v>1194</v>
      </c>
      <c r="G7" s="33">
        <v>898130</v>
      </c>
      <c r="H7" s="33">
        <v>362094</v>
      </c>
      <c r="I7" s="34">
        <v>2.0433999999999999E-13</v>
      </c>
      <c r="J7" s="34">
        <v>2.0544999999999999E-3</v>
      </c>
      <c r="K7" s="39">
        <f t="shared" si="0"/>
        <v>70.813427782776429</v>
      </c>
      <c r="L7" s="40">
        <f t="shared" si="1"/>
        <v>1.5284140294585462E-14</v>
      </c>
      <c r="M7" s="41" t="str">
        <f t="shared" si="2"/>
        <v>#</v>
      </c>
    </row>
    <row r="8" spans="2:13" x14ac:dyDescent="0.25">
      <c r="B8" s="33" t="s">
        <v>250</v>
      </c>
      <c r="C8" s="33">
        <v>2</v>
      </c>
      <c r="D8" s="33">
        <v>25455845</v>
      </c>
      <c r="E8" s="33">
        <v>25565459</v>
      </c>
      <c r="F8" s="33" t="s">
        <v>1162</v>
      </c>
      <c r="G8" s="33">
        <v>898130</v>
      </c>
      <c r="H8" s="33">
        <v>362094</v>
      </c>
      <c r="I8" s="34">
        <v>3.3956000000000001E-9</v>
      </c>
      <c r="J8" s="34">
        <v>2.8056000000000001E-2</v>
      </c>
      <c r="K8" s="39">
        <f t="shared" si="0"/>
        <v>46.148676254417992</v>
      </c>
      <c r="L8" s="40">
        <f t="shared" si="1"/>
        <v>2.2934888533155287E-9</v>
      </c>
      <c r="M8" s="41" t="str">
        <f t="shared" si="2"/>
        <v>#</v>
      </c>
    </row>
    <row r="9" spans="2:13" x14ac:dyDescent="0.25">
      <c r="B9" s="33" t="s">
        <v>254</v>
      </c>
      <c r="C9" s="33">
        <v>2</v>
      </c>
      <c r="D9" s="33">
        <v>27548716</v>
      </c>
      <c r="E9" s="33">
        <v>27579868</v>
      </c>
      <c r="F9" s="33" t="s">
        <v>1196</v>
      </c>
      <c r="G9" s="33">
        <v>898130</v>
      </c>
      <c r="H9" s="33">
        <v>362094</v>
      </c>
      <c r="I9" s="34">
        <v>8.1593999999999996E-8</v>
      </c>
      <c r="J9" s="34">
        <v>2.6261E-2</v>
      </c>
      <c r="K9" s="39">
        <f t="shared" si="0"/>
        <v>39.922360874385845</v>
      </c>
      <c r="L9" s="40">
        <f t="shared" si="1"/>
        <v>4.4914360482670962E-8</v>
      </c>
      <c r="M9" s="41" t="str">
        <f t="shared" si="2"/>
        <v>#</v>
      </c>
    </row>
    <row r="10" spans="2:13" x14ac:dyDescent="0.25">
      <c r="B10" s="33" t="s">
        <v>258</v>
      </c>
      <c r="C10" s="33">
        <v>2</v>
      </c>
      <c r="D10" s="33">
        <v>27593389</v>
      </c>
      <c r="E10" s="33">
        <v>27599995</v>
      </c>
      <c r="F10" s="33" t="s">
        <v>1198</v>
      </c>
      <c r="G10" s="33">
        <v>898130</v>
      </c>
      <c r="H10" s="33">
        <v>362094</v>
      </c>
      <c r="I10" s="34">
        <v>4.8919999999999998E-12</v>
      </c>
      <c r="J10" s="34">
        <v>6.1963000000000001E-3</v>
      </c>
      <c r="K10" s="39">
        <f t="shared" si="0"/>
        <v>62.25444567473771</v>
      </c>
      <c r="L10" s="40">
        <f t="shared" si="1"/>
        <v>9.7385000396228938E-13</v>
      </c>
      <c r="M10" s="41" t="str">
        <f t="shared" si="2"/>
        <v>#</v>
      </c>
    </row>
    <row r="11" spans="2:13" x14ac:dyDescent="0.25">
      <c r="B11" s="33" t="s">
        <v>262</v>
      </c>
      <c r="C11" s="33">
        <v>2</v>
      </c>
      <c r="D11" s="33">
        <v>27604061</v>
      </c>
      <c r="E11" s="33">
        <v>27632554</v>
      </c>
      <c r="F11" s="33" t="s">
        <v>1200</v>
      </c>
      <c r="G11" s="33">
        <v>898130</v>
      </c>
      <c r="H11" s="33">
        <v>362094</v>
      </c>
      <c r="I11" s="34">
        <v>9.5679000000000006E-8</v>
      </c>
      <c r="J11" s="34">
        <v>1.0489999999999999E-2</v>
      </c>
      <c r="K11" s="39">
        <f t="shared" si="0"/>
        <v>41.439199709755314</v>
      </c>
      <c r="L11" s="40">
        <f t="shared" si="1"/>
        <v>2.1799369646460615E-8</v>
      </c>
      <c r="M11" s="41" t="str">
        <f t="shared" si="2"/>
        <v>#</v>
      </c>
    </row>
    <row r="12" spans="2:13" x14ac:dyDescent="0.25">
      <c r="B12" s="33" t="s">
        <v>264</v>
      </c>
      <c r="C12" s="33">
        <v>2</v>
      </c>
      <c r="D12" s="33">
        <v>27650657</v>
      </c>
      <c r="E12" s="33">
        <v>27665126</v>
      </c>
      <c r="F12" s="33" t="s">
        <v>1201</v>
      </c>
      <c r="G12" s="33">
        <v>898130</v>
      </c>
      <c r="H12" s="33">
        <v>362094</v>
      </c>
      <c r="I12" s="34">
        <v>1.5268000000000001E-8</v>
      </c>
      <c r="J12" s="34">
        <v>3.4897000000000001E-3</v>
      </c>
      <c r="K12" s="39">
        <f t="shared" si="0"/>
        <v>47.31089241682276</v>
      </c>
      <c r="L12" s="40">
        <f t="shared" si="1"/>
        <v>1.3136604091521721E-9</v>
      </c>
      <c r="M12" s="41" t="str">
        <f t="shared" si="2"/>
        <v>#</v>
      </c>
    </row>
    <row r="13" spans="2:13" x14ac:dyDescent="0.25">
      <c r="B13" s="33" t="s">
        <v>266</v>
      </c>
      <c r="C13" s="33">
        <v>2</v>
      </c>
      <c r="D13" s="33">
        <v>27665233</v>
      </c>
      <c r="E13" s="33">
        <v>27669348</v>
      </c>
      <c r="F13" s="33" t="s">
        <v>1202</v>
      </c>
      <c r="G13" s="33">
        <v>898130</v>
      </c>
      <c r="H13" s="33">
        <v>362094</v>
      </c>
      <c r="I13" s="34">
        <v>3.023E-8</v>
      </c>
      <c r="J13" s="34">
        <v>2.9616E-2</v>
      </c>
      <c r="K13" s="39">
        <f t="shared" si="0"/>
        <v>41.667743102612079</v>
      </c>
      <c r="L13" s="40">
        <f t="shared" si="1"/>
        <v>1.9547683542073001E-8</v>
      </c>
      <c r="M13" s="41" t="str">
        <f t="shared" si="2"/>
        <v>#</v>
      </c>
    </row>
    <row r="14" spans="2:13" x14ac:dyDescent="0.25">
      <c r="B14" s="33" t="s">
        <v>268</v>
      </c>
      <c r="C14" s="33">
        <v>2</v>
      </c>
      <c r="D14" s="33">
        <v>27667238</v>
      </c>
      <c r="E14" s="33">
        <v>27712656</v>
      </c>
      <c r="F14" s="33" t="s">
        <v>1203</v>
      </c>
      <c r="G14" s="33">
        <v>898130</v>
      </c>
      <c r="H14" s="33">
        <v>362094</v>
      </c>
      <c r="I14" s="34">
        <v>5.0000000000000003E-10</v>
      </c>
      <c r="J14" s="34">
        <v>5.0749000000000002E-3</v>
      </c>
      <c r="K14" s="39">
        <f t="shared" si="0"/>
        <v>53.39972295237655</v>
      </c>
      <c r="L14" s="40">
        <f t="shared" si="1"/>
        <v>7.0287013502753951E-11</v>
      </c>
      <c r="M14" s="41" t="str">
        <f t="shared" si="2"/>
        <v>#</v>
      </c>
    </row>
    <row r="15" spans="2:13" x14ac:dyDescent="0.25">
      <c r="B15" s="33" t="s">
        <v>270</v>
      </c>
      <c r="C15" s="33">
        <v>2</v>
      </c>
      <c r="D15" s="33">
        <v>27714750</v>
      </c>
      <c r="E15" s="33">
        <v>27718112</v>
      </c>
      <c r="F15" s="33" t="s">
        <v>1204</v>
      </c>
      <c r="G15" s="33">
        <v>898130</v>
      </c>
      <c r="H15" s="33">
        <v>362094</v>
      </c>
      <c r="I15" s="34">
        <v>5.2579000000000002E-9</v>
      </c>
      <c r="J15" s="34">
        <v>3.4849E-3</v>
      </c>
      <c r="K15" s="39">
        <f t="shared" si="0"/>
        <v>49.445700118087551</v>
      </c>
      <c r="L15" s="40">
        <f t="shared" si="1"/>
        <v>4.7132635922184843E-10</v>
      </c>
      <c r="M15" s="41" t="str">
        <f t="shared" si="2"/>
        <v>#</v>
      </c>
    </row>
    <row r="16" spans="2:13" x14ac:dyDescent="0.25">
      <c r="B16" s="33" t="s">
        <v>272</v>
      </c>
      <c r="C16" s="33">
        <v>2</v>
      </c>
      <c r="D16" s="33">
        <v>27719709</v>
      </c>
      <c r="E16" s="33">
        <v>27746554</v>
      </c>
      <c r="F16" s="33" t="s">
        <v>1205</v>
      </c>
      <c r="G16" s="33">
        <v>898130</v>
      </c>
      <c r="H16" s="33">
        <v>362094</v>
      </c>
      <c r="I16" s="34">
        <v>7.4967999999999999E-13</v>
      </c>
      <c r="J16" s="34">
        <v>1.8105E-2</v>
      </c>
      <c r="K16" s="39">
        <f t="shared" si="0"/>
        <v>63.861394163719304</v>
      </c>
      <c r="L16" s="40">
        <f t="shared" si="1"/>
        <v>4.4696691571368841E-13</v>
      </c>
      <c r="M16" s="41" t="str">
        <f t="shared" si="2"/>
        <v>#</v>
      </c>
    </row>
    <row r="17" spans="2:16" x14ac:dyDescent="0.25">
      <c r="B17" s="33" t="s">
        <v>278</v>
      </c>
      <c r="C17" s="33">
        <v>2</v>
      </c>
      <c r="D17" s="33">
        <v>43449541</v>
      </c>
      <c r="E17" s="33">
        <v>43453748</v>
      </c>
      <c r="F17" s="33" t="s">
        <v>1314</v>
      </c>
      <c r="G17" s="33">
        <v>898130</v>
      </c>
      <c r="H17" s="33">
        <v>362094</v>
      </c>
      <c r="I17" s="34">
        <v>3.6249E-14</v>
      </c>
      <c r="J17" s="34">
        <v>1.0122000000000001E-2</v>
      </c>
      <c r="K17" s="39">
        <f t="shared" si="0"/>
        <v>71.082817212775311</v>
      </c>
      <c r="L17" s="40">
        <f t="shared" si="1"/>
        <v>1.3407495127239354E-14</v>
      </c>
      <c r="M17" s="41" t="str">
        <f t="shared" si="2"/>
        <v>#</v>
      </c>
    </row>
    <row r="18" spans="2:16" x14ac:dyDescent="0.25">
      <c r="B18" s="33" t="s">
        <v>282</v>
      </c>
      <c r="C18" s="33">
        <v>2</v>
      </c>
      <c r="D18" s="33">
        <v>65537985</v>
      </c>
      <c r="E18" s="33">
        <v>65659771</v>
      </c>
      <c r="F18" s="33" t="s">
        <v>1315</v>
      </c>
      <c r="G18" s="33">
        <v>898130</v>
      </c>
      <c r="H18" s="33">
        <v>362094</v>
      </c>
      <c r="I18" s="34">
        <v>6.6225999999999999E-9</v>
      </c>
      <c r="J18" s="34">
        <v>3.8934999999999997E-2</v>
      </c>
      <c r="K18" s="39">
        <f t="shared" si="0"/>
        <v>44.157278969623533</v>
      </c>
      <c r="L18" s="40">
        <f t="shared" si="1"/>
        <v>5.9508486773720669E-9</v>
      </c>
      <c r="M18" s="41" t="str">
        <f t="shared" si="2"/>
        <v>#</v>
      </c>
    </row>
    <row r="19" spans="2:16" x14ac:dyDescent="0.25">
      <c r="B19" s="33" t="s">
        <v>292</v>
      </c>
      <c r="C19" s="33">
        <v>2</v>
      </c>
      <c r="D19" s="33">
        <v>165752696</v>
      </c>
      <c r="E19" s="33">
        <v>165812035</v>
      </c>
      <c r="F19" s="33" t="s">
        <v>1209</v>
      </c>
      <c r="G19" s="33">
        <v>898130</v>
      </c>
      <c r="H19" s="33">
        <v>362094</v>
      </c>
      <c r="I19" s="34">
        <v>1.4151E-7</v>
      </c>
      <c r="J19" s="34">
        <v>1.3864E-2</v>
      </c>
      <c r="K19" s="39">
        <f t="shared" si="0"/>
        <v>40.098710355101929</v>
      </c>
      <c r="L19" s="40">
        <f t="shared" si="1"/>
        <v>4.1296617098293438E-8</v>
      </c>
      <c r="M19" s="41" t="str">
        <f t="shared" si="2"/>
        <v>#</v>
      </c>
    </row>
    <row r="20" spans="2:16" x14ac:dyDescent="0.25">
      <c r="B20" s="33" t="s">
        <v>294</v>
      </c>
      <c r="C20" s="33">
        <v>3</v>
      </c>
      <c r="D20" s="33">
        <v>12194551</v>
      </c>
      <c r="E20" s="33">
        <v>12200851</v>
      </c>
      <c r="F20" s="33" t="s">
        <v>1316</v>
      </c>
      <c r="G20" s="33">
        <v>898130</v>
      </c>
      <c r="H20" s="33">
        <v>362094</v>
      </c>
      <c r="I20" s="34">
        <v>8.1046E-15</v>
      </c>
      <c r="J20" s="34">
        <v>6.0876999999999997E-3</v>
      </c>
      <c r="K20" s="39">
        <f t="shared" si="0"/>
        <v>75.09565906019256</v>
      </c>
      <c r="L20" s="40">
        <f t="shared" si="1"/>
        <v>1.9018872078863868E-15</v>
      </c>
      <c r="M20" s="41" t="str">
        <f t="shared" si="2"/>
        <v>#</v>
      </c>
    </row>
    <row r="21" spans="2:16" x14ac:dyDescent="0.25">
      <c r="B21" s="33" t="s">
        <v>298</v>
      </c>
      <c r="C21" s="33">
        <v>3</v>
      </c>
      <c r="D21" s="33">
        <v>23244511</v>
      </c>
      <c r="E21" s="33">
        <v>23633284</v>
      </c>
      <c r="F21" s="33" t="s">
        <v>1317</v>
      </c>
      <c r="G21" s="33">
        <v>898130</v>
      </c>
      <c r="H21" s="33">
        <v>362094</v>
      </c>
      <c r="I21" s="34">
        <v>7.2431000000000003E-16</v>
      </c>
      <c r="J21" s="34">
        <v>4.2194999999999998E-5</v>
      </c>
      <c r="K21" s="39">
        <f t="shared" si="0"/>
        <v>89.869042047414794</v>
      </c>
      <c r="L21" s="40">
        <f t="shared" si="1"/>
        <v>1.4038627951725376E-18</v>
      </c>
      <c r="M21" s="41" t="str">
        <f t="shared" si="2"/>
        <v>#</v>
      </c>
      <c r="O21" s="33">
        <v>0.05</v>
      </c>
      <c r="P21" s="33" t="e">
        <f>O21/O20</f>
        <v>#DIV/0!</v>
      </c>
    </row>
    <row r="22" spans="2:16" x14ac:dyDescent="0.25">
      <c r="B22" s="33" t="s">
        <v>300</v>
      </c>
      <c r="C22" s="33">
        <v>3</v>
      </c>
      <c r="D22" s="33">
        <v>46919236</v>
      </c>
      <c r="E22" s="33">
        <v>46945287</v>
      </c>
      <c r="F22" s="33" t="s">
        <v>1210</v>
      </c>
      <c r="G22" s="33">
        <v>898130</v>
      </c>
      <c r="H22" s="33">
        <v>362094</v>
      </c>
      <c r="I22" s="34">
        <v>1.1658999999999999E-6</v>
      </c>
      <c r="J22" s="34">
        <v>8.0288000000000009E-3</v>
      </c>
      <c r="K22" s="39">
        <f t="shared" si="0"/>
        <v>36.973474877598669</v>
      </c>
      <c r="L22" s="40">
        <f t="shared" si="1"/>
        <v>1.8241102154995052E-7</v>
      </c>
      <c r="M22" s="41" t="str">
        <f t="shared" si="2"/>
        <v>#</v>
      </c>
    </row>
    <row r="23" spans="2:16" x14ac:dyDescent="0.25">
      <c r="B23" s="33" t="s">
        <v>302</v>
      </c>
      <c r="C23" s="33">
        <v>3</v>
      </c>
      <c r="D23" s="33">
        <v>46927699</v>
      </c>
      <c r="E23" s="33">
        <v>46930171</v>
      </c>
      <c r="F23" s="33" t="s">
        <v>1318</v>
      </c>
      <c r="G23" s="33">
        <v>898130</v>
      </c>
      <c r="H23" s="33">
        <v>362094</v>
      </c>
      <c r="I23" s="34">
        <v>7.7082999999999997E-7</v>
      </c>
      <c r="J23" s="34">
        <v>1.7358999999999999E-2</v>
      </c>
      <c r="K23" s="39">
        <f t="shared" si="0"/>
        <v>36.258884311314681</v>
      </c>
      <c r="L23" s="40">
        <f t="shared" si="1"/>
        <v>2.5596796594133822E-7</v>
      </c>
      <c r="M23" s="41" t="str">
        <f t="shared" si="2"/>
        <v>#</v>
      </c>
    </row>
    <row r="24" spans="2:16" x14ac:dyDescent="0.25">
      <c r="B24" s="33" t="s">
        <v>1319</v>
      </c>
      <c r="C24" s="33">
        <v>3</v>
      </c>
      <c r="D24" s="33">
        <v>47892182</v>
      </c>
      <c r="E24" s="33">
        <v>48130769</v>
      </c>
      <c r="F24" s="33" t="s">
        <v>1320</v>
      </c>
      <c r="G24" s="33">
        <v>898130</v>
      </c>
      <c r="H24" s="33">
        <v>362094</v>
      </c>
      <c r="I24" s="34">
        <v>1.3455000000000001E-6</v>
      </c>
      <c r="J24" s="34">
        <v>4.9717999999999998E-2</v>
      </c>
      <c r="K24" s="39">
        <f t="shared" si="0"/>
        <v>33.040266210379194</v>
      </c>
      <c r="L24" s="40">
        <f t="shared" si="1"/>
        <v>1.1720192730273974E-6</v>
      </c>
      <c r="M24" s="41" t="str">
        <f t="shared" si="2"/>
        <v>#</v>
      </c>
    </row>
    <row r="25" spans="2:16" x14ac:dyDescent="0.25">
      <c r="B25" s="33" t="s">
        <v>1294</v>
      </c>
      <c r="C25" s="33">
        <v>3</v>
      </c>
      <c r="D25" s="33">
        <v>58413357</v>
      </c>
      <c r="E25" s="33">
        <v>58419584</v>
      </c>
      <c r="F25" s="33" t="s">
        <v>1295</v>
      </c>
      <c r="G25" s="33">
        <v>898130</v>
      </c>
      <c r="H25" s="33">
        <v>362094</v>
      </c>
      <c r="I25" s="34">
        <v>2.0885E-6</v>
      </c>
      <c r="J25" s="34">
        <v>1.6202000000000001E-2</v>
      </c>
      <c r="K25" s="39">
        <f t="shared" si="0"/>
        <v>34.403370081166038</v>
      </c>
      <c r="L25" s="40">
        <f t="shared" si="1"/>
        <v>6.159063795959879E-7</v>
      </c>
      <c r="M25" s="41" t="str">
        <f t="shared" si="2"/>
        <v>#</v>
      </c>
    </row>
    <row r="26" spans="2:16" x14ac:dyDescent="0.25">
      <c r="B26" s="33" t="s">
        <v>328</v>
      </c>
      <c r="C26" s="33">
        <v>3</v>
      </c>
      <c r="D26" s="33">
        <v>138066539</v>
      </c>
      <c r="E26" s="33">
        <v>138124375</v>
      </c>
      <c r="F26" s="33" t="s">
        <v>1321</v>
      </c>
      <c r="G26" s="33">
        <v>898130</v>
      </c>
      <c r="H26" s="33">
        <v>362094</v>
      </c>
      <c r="I26" s="34">
        <v>5.5646000000000005E-7</v>
      </c>
      <c r="J26" s="34">
        <v>2.5184000000000002E-2</v>
      </c>
      <c r="K26" s="39">
        <f t="shared" si="0"/>
        <v>36.166433906738035</v>
      </c>
      <c r="L26" s="40">
        <f t="shared" si="1"/>
        <v>2.6743007727747309E-7</v>
      </c>
      <c r="M26" s="41" t="str">
        <f t="shared" si="2"/>
        <v>#</v>
      </c>
    </row>
    <row r="27" spans="2:16" x14ac:dyDescent="0.25">
      <c r="B27" s="33" t="s">
        <v>368</v>
      </c>
      <c r="C27" s="33">
        <v>5</v>
      </c>
      <c r="D27" s="33">
        <v>101569690</v>
      </c>
      <c r="E27" s="33">
        <v>101632253</v>
      </c>
      <c r="F27" s="33" t="s">
        <v>1322</v>
      </c>
      <c r="G27" s="33">
        <v>898130</v>
      </c>
      <c r="H27" s="33">
        <v>362094</v>
      </c>
      <c r="I27" s="34">
        <v>7.6426000000000001E-10</v>
      </c>
      <c r="J27" s="34">
        <v>1.1820000000000001E-2</v>
      </c>
      <c r="K27" s="39">
        <f t="shared" si="0"/>
        <v>50.860150675047613</v>
      </c>
      <c r="L27" s="40">
        <f t="shared" si="1"/>
        <v>2.3875749164152963E-10</v>
      </c>
      <c r="M27" s="41" t="str">
        <f t="shared" si="2"/>
        <v>#</v>
      </c>
    </row>
    <row r="28" spans="2:16" x14ac:dyDescent="0.25">
      <c r="B28" s="33" t="s">
        <v>370</v>
      </c>
      <c r="C28" s="33">
        <v>5</v>
      </c>
      <c r="D28" s="33">
        <v>101569696</v>
      </c>
      <c r="E28" s="33">
        <v>101571279</v>
      </c>
      <c r="F28" s="33" t="s">
        <v>1169</v>
      </c>
      <c r="G28" s="33">
        <v>898130</v>
      </c>
      <c r="H28" s="33">
        <v>362094</v>
      </c>
      <c r="I28" s="34">
        <v>7.2294000000000004E-7</v>
      </c>
      <c r="J28" s="34">
        <v>4.1729000000000002E-2</v>
      </c>
      <c r="K28" s="39">
        <f t="shared" si="0"/>
        <v>34.632997108048684</v>
      </c>
      <c r="L28" s="40">
        <f t="shared" si="1"/>
        <v>5.5256412883022857E-7</v>
      </c>
      <c r="M28" s="41" t="str">
        <f t="shared" si="2"/>
        <v>#</v>
      </c>
    </row>
    <row r="29" spans="2:16" x14ac:dyDescent="0.25">
      <c r="B29" s="33" t="s">
        <v>372</v>
      </c>
      <c r="C29" s="33">
        <v>5</v>
      </c>
      <c r="D29" s="33">
        <v>102089685</v>
      </c>
      <c r="E29" s="33">
        <v>102366809</v>
      </c>
      <c r="F29" s="33" t="s">
        <v>1323</v>
      </c>
      <c r="G29" s="33">
        <v>898130</v>
      </c>
      <c r="H29" s="33">
        <v>362094</v>
      </c>
      <c r="I29" s="34">
        <v>4.0581000000000001E-13</v>
      </c>
      <c r="J29" s="34">
        <v>2.4738000000000001E-4</v>
      </c>
      <c r="K29" s="39">
        <f t="shared" si="0"/>
        <v>73.674952534317768</v>
      </c>
      <c r="L29" s="40">
        <f t="shared" si="1"/>
        <v>3.7984769162347195E-15</v>
      </c>
      <c r="M29" s="41" t="str">
        <f t="shared" si="2"/>
        <v>#</v>
      </c>
    </row>
    <row r="30" spans="2:16" x14ac:dyDescent="0.25">
      <c r="B30" s="33" t="s">
        <v>374</v>
      </c>
      <c r="C30" s="33">
        <v>5</v>
      </c>
      <c r="D30" s="33">
        <v>102421704</v>
      </c>
      <c r="E30" s="33">
        <v>102455855</v>
      </c>
      <c r="F30" s="33" t="s">
        <v>1324</v>
      </c>
      <c r="G30" s="33">
        <v>898130</v>
      </c>
      <c r="H30" s="33">
        <v>362094</v>
      </c>
      <c r="I30" s="34">
        <v>5.6046000000000005E-10</v>
      </c>
      <c r="J30" s="34">
        <v>1.8383000000000001E-4</v>
      </c>
      <c r="K30" s="39">
        <f t="shared" si="0"/>
        <v>59.807524762570466</v>
      </c>
      <c r="L30" s="40">
        <f t="shared" si="1"/>
        <v>3.1839949153626549E-12</v>
      </c>
      <c r="M30" s="41" t="str">
        <f t="shared" si="2"/>
        <v>#</v>
      </c>
    </row>
    <row r="31" spans="2:16" x14ac:dyDescent="0.25">
      <c r="B31" s="33" t="s">
        <v>376</v>
      </c>
      <c r="C31" s="33">
        <v>5</v>
      </c>
      <c r="D31" s="33">
        <v>102455853</v>
      </c>
      <c r="E31" s="33">
        <v>102548500</v>
      </c>
      <c r="F31" s="33" t="s">
        <v>1325</v>
      </c>
      <c r="G31" s="33">
        <v>898130</v>
      </c>
      <c r="H31" s="33">
        <v>362094</v>
      </c>
      <c r="I31" s="34">
        <v>4.2366999999999998E-8</v>
      </c>
      <c r="J31" s="34">
        <v>1.6624000000000001E-3</v>
      </c>
      <c r="K31" s="39">
        <f t="shared" si="0"/>
        <v>46.752778034497524</v>
      </c>
      <c r="L31" s="40">
        <f t="shared" si="1"/>
        <v>1.7168510367360555E-9</v>
      </c>
      <c r="M31" s="41" t="str">
        <f t="shared" si="2"/>
        <v>#</v>
      </c>
    </row>
    <row r="32" spans="2:16" x14ac:dyDescent="0.25">
      <c r="B32" s="33" t="s">
        <v>388</v>
      </c>
      <c r="C32" s="33">
        <v>6</v>
      </c>
      <c r="D32" s="33">
        <v>31105313</v>
      </c>
      <c r="E32" s="33">
        <v>31107127</v>
      </c>
      <c r="F32" s="33" t="s">
        <v>1171</v>
      </c>
      <c r="G32" s="33">
        <v>898130</v>
      </c>
      <c r="H32" s="33">
        <v>362094</v>
      </c>
      <c r="I32" s="34">
        <v>5.4739999999999999E-10</v>
      </c>
      <c r="J32" s="34">
        <v>4.1346000000000004E-3</v>
      </c>
      <c r="K32" s="39">
        <f t="shared" si="0"/>
        <v>53.628412019390055</v>
      </c>
      <c r="L32" s="40">
        <f t="shared" si="1"/>
        <v>6.295133729019073E-11</v>
      </c>
      <c r="M32" s="41" t="str">
        <f t="shared" si="2"/>
        <v>#</v>
      </c>
    </row>
    <row r="33" spans="2:13" x14ac:dyDescent="0.25">
      <c r="B33" s="33" t="s">
        <v>390</v>
      </c>
      <c r="C33" s="33">
        <v>6</v>
      </c>
      <c r="D33" s="33">
        <v>31110216</v>
      </c>
      <c r="E33" s="33">
        <v>31126015</v>
      </c>
      <c r="F33" s="33" t="s">
        <v>1296</v>
      </c>
      <c r="G33" s="33">
        <v>898130</v>
      </c>
      <c r="H33" s="33">
        <v>362094</v>
      </c>
      <c r="I33" s="34">
        <v>5.0000000000000003E-10</v>
      </c>
      <c r="J33" s="34">
        <v>1.1039000000000001E-3</v>
      </c>
      <c r="K33" s="39">
        <f t="shared" si="0"/>
        <v>56.450637864892656</v>
      </c>
      <c r="L33" s="40">
        <f t="shared" si="1"/>
        <v>1.6130914784763697E-11</v>
      </c>
      <c r="M33" s="41" t="str">
        <f t="shared" si="2"/>
        <v>#</v>
      </c>
    </row>
    <row r="34" spans="2:13" x14ac:dyDescent="0.25">
      <c r="B34" s="33" t="s">
        <v>392</v>
      </c>
      <c r="C34" s="33">
        <v>6</v>
      </c>
      <c r="D34" s="33">
        <v>31126319</v>
      </c>
      <c r="E34" s="33">
        <v>31134936</v>
      </c>
      <c r="F34" s="33" t="s">
        <v>1215</v>
      </c>
      <c r="G34" s="33">
        <v>898130</v>
      </c>
      <c r="H34" s="33">
        <v>362094</v>
      </c>
      <c r="I34" s="34">
        <v>1.1292E-9</v>
      </c>
      <c r="J34" s="34">
        <v>1.0036E-2</v>
      </c>
      <c r="K34" s="39">
        <f t="shared" si="0"/>
        <v>50.406666140054355</v>
      </c>
      <c r="L34" s="40">
        <f t="shared" si="1"/>
        <v>2.9695323396004246E-10</v>
      </c>
      <c r="M34" s="41" t="str">
        <f t="shared" si="2"/>
        <v>#</v>
      </c>
    </row>
    <row r="35" spans="2:13" x14ac:dyDescent="0.25">
      <c r="B35" s="33" t="s">
        <v>394</v>
      </c>
      <c r="C35" s="33">
        <v>6</v>
      </c>
      <c r="D35" s="33">
        <v>31132119</v>
      </c>
      <c r="E35" s="33">
        <v>31148508</v>
      </c>
      <c r="F35" s="33" t="s">
        <v>1216</v>
      </c>
      <c r="G35" s="33">
        <v>898130</v>
      </c>
      <c r="H35" s="33">
        <v>362094</v>
      </c>
      <c r="I35" s="34">
        <v>4.5462000000000002E-12</v>
      </c>
      <c r="J35" s="34">
        <v>2.3766999999999998E-3</v>
      </c>
      <c r="K35" s="39">
        <f t="shared" si="0"/>
        <v>64.317543409644514</v>
      </c>
      <c r="L35" s="40">
        <f t="shared" si="1"/>
        <v>3.5827898771407088E-13</v>
      </c>
      <c r="M35" s="41" t="str">
        <f t="shared" si="2"/>
        <v>#</v>
      </c>
    </row>
    <row r="36" spans="2:13" x14ac:dyDescent="0.25">
      <c r="B36" s="33" t="s">
        <v>398</v>
      </c>
      <c r="C36" s="33">
        <v>6</v>
      </c>
      <c r="D36" s="33">
        <v>31462658</v>
      </c>
      <c r="E36" s="33">
        <v>31478901</v>
      </c>
      <c r="F36" s="33" t="s">
        <v>1218</v>
      </c>
      <c r="G36" s="33">
        <v>898130</v>
      </c>
      <c r="H36" s="33">
        <v>362094</v>
      </c>
      <c r="I36" s="34">
        <v>8.9868000000000004E-9</v>
      </c>
      <c r="J36" s="34">
        <v>3.0901000000000001E-2</v>
      </c>
      <c r="K36" s="39">
        <f t="shared" ref="K36:K67" si="3">(-2*(LN(I36)+LN(J36)))</f>
        <v>44.008951472055536</v>
      </c>
      <c r="L36" s="40">
        <f t="shared" ref="L36:L67" si="4">(CHIDIST(K36,4))</f>
        <v>6.3883683732486695E-9</v>
      </c>
      <c r="M36" s="41" t="str">
        <f t="shared" ref="M36:M67" si="5">IF(AND(L36&lt;I36,L36&lt;J36),"#","")</f>
        <v>#</v>
      </c>
    </row>
    <row r="37" spans="2:13" x14ac:dyDescent="0.25">
      <c r="B37" s="33" t="s">
        <v>400</v>
      </c>
      <c r="C37" s="33">
        <v>6</v>
      </c>
      <c r="D37" s="33">
        <v>31496494</v>
      </c>
      <c r="E37" s="33">
        <v>31498009</v>
      </c>
      <c r="F37" s="33" t="s">
        <v>1219</v>
      </c>
      <c r="G37" s="33">
        <v>898130</v>
      </c>
      <c r="H37" s="33">
        <v>362094</v>
      </c>
      <c r="I37" s="34">
        <v>9.7228000000000005E-12</v>
      </c>
      <c r="J37" s="34">
        <v>1.4664000000000001E-3</v>
      </c>
      <c r="K37" s="39">
        <f t="shared" si="3"/>
        <v>63.762984669068715</v>
      </c>
      <c r="L37" s="40">
        <f t="shared" si="4"/>
        <v>4.6880833466999747E-13</v>
      </c>
      <c r="M37" s="41" t="str">
        <f t="shared" si="5"/>
        <v>#</v>
      </c>
    </row>
    <row r="38" spans="2:13" x14ac:dyDescent="0.25">
      <c r="B38" s="33" t="s">
        <v>402</v>
      </c>
      <c r="C38" s="33">
        <v>6</v>
      </c>
      <c r="D38" s="33">
        <v>31497996</v>
      </c>
      <c r="E38" s="33">
        <v>31514385</v>
      </c>
      <c r="F38" s="33" t="s">
        <v>1172</v>
      </c>
      <c r="G38" s="33">
        <v>898130</v>
      </c>
      <c r="H38" s="33">
        <v>362094</v>
      </c>
      <c r="I38" s="34">
        <v>1.2200000000000001E-11</v>
      </c>
      <c r="J38" s="34">
        <v>2.4739E-4</v>
      </c>
      <c r="K38" s="39">
        <f t="shared" si="3"/>
        <v>66.868259366768029</v>
      </c>
      <c r="L38" s="40">
        <f t="shared" si="4"/>
        <v>1.0392764397694316E-13</v>
      </c>
      <c r="M38" s="41" t="str">
        <f t="shared" si="5"/>
        <v>#</v>
      </c>
    </row>
    <row r="39" spans="2:13" x14ac:dyDescent="0.25">
      <c r="B39" s="33" t="s">
        <v>404</v>
      </c>
      <c r="C39" s="33">
        <v>6</v>
      </c>
      <c r="D39" s="33">
        <v>31497996</v>
      </c>
      <c r="E39" s="33">
        <v>31510225</v>
      </c>
      <c r="F39" s="33" t="s">
        <v>1220</v>
      </c>
      <c r="G39" s="33">
        <v>898130</v>
      </c>
      <c r="H39" s="33">
        <v>362094</v>
      </c>
      <c r="I39" s="34">
        <v>2.5940999999999999E-11</v>
      </c>
      <c r="J39" s="34">
        <v>1.3284000000000001E-4</v>
      </c>
      <c r="K39" s="39">
        <f t="shared" si="3"/>
        <v>66.603123097475745</v>
      </c>
      <c r="L39" s="40">
        <f t="shared" si="4"/>
        <v>1.1820326479276107E-13</v>
      </c>
      <c r="M39" s="41" t="str">
        <f t="shared" si="5"/>
        <v>#</v>
      </c>
    </row>
    <row r="40" spans="2:13" x14ac:dyDescent="0.25">
      <c r="B40" s="33" t="s">
        <v>408</v>
      </c>
      <c r="C40" s="33">
        <v>6</v>
      </c>
      <c r="D40" s="33">
        <v>31514647</v>
      </c>
      <c r="E40" s="33">
        <v>31526606</v>
      </c>
      <c r="F40" s="33" t="s">
        <v>1221</v>
      </c>
      <c r="G40" s="33">
        <v>898130</v>
      </c>
      <c r="H40" s="33">
        <v>362094</v>
      </c>
      <c r="I40" s="34">
        <v>9.3665999999999995E-10</v>
      </c>
      <c r="J40" s="34">
        <v>4.3511000000000001E-3</v>
      </c>
      <c r="K40" s="39">
        <f t="shared" si="3"/>
        <v>52.452054704034751</v>
      </c>
      <c r="L40" s="40">
        <f t="shared" si="4"/>
        <v>1.1095971057485896E-10</v>
      </c>
      <c r="M40" s="41" t="str">
        <f t="shared" si="5"/>
        <v>#</v>
      </c>
    </row>
    <row r="41" spans="2:13" x14ac:dyDescent="0.25">
      <c r="B41" s="33" t="s">
        <v>410</v>
      </c>
      <c r="C41" s="33">
        <v>6</v>
      </c>
      <c r="D41" s="33">
        <v>31539831</v>
      </c>
      <c r="E41" s="33">
        <v>31542101</v>
      </c>
      <c r="F41" s="33" t="s">
        <v>1174</v>
      </c>
      <c r="G41" s="33">
        <v>898130</v>
      </c>
      <c r="H41" s="33">
        <v>362094</v>
      </c>
      <c r="I41" s="34">
        <v>3.4177000000000002E-7</v>
      </c>
      <c r="J41" s="34">
        <v>2.8117E-2</v>
      </c>
      <c r="K41" s="39">
        <f t="shared" si="3"/>
        <v>36.921017488214147</v>
      </c>
      <c r="L41" s="40">
        <f t="shared" si="4"/>
        <v>1.8700667517185408E-7</v>
      </c>
      <c r="M41" s="41" t="str">
        <f t="shared" si="5"/>
        <v>#</v>
      </c>
    </row>
    <row r="42" spans="2:13" x14ac:dyDescent="0.25">
      <c r="B42" s="33" t="s">
        <v>412</v>
      </c>
      <c r="C42" s="33">
        <v>6</v>
      </c>
      <c r="D42" s="33">
        <v>31553901</v>
      </c>
      <c r="E42" s="33">
        <v>31556686</v>
      </c>
      <c r="F42" s="33" t="s">
        <v>1175</v>
      </c>
      <c r="G42" s="33">
        <v>898130</v>
      </c>
      <c r="H42" s="33">
        <v>362094</v>
      </c>
      <c r="I42" s="34">
        <v>7.6825000000000001E-7</v>
      </c>
      <c r="J42" s="34">
        <v>4.7910000000000001E-2</v>
      </c>
      <c r="K42" s="39">
        <f t="shared" si="3"/>
        <v>34.235163328045843</v>
      </c>
      <c r="L42" s="40">
        <f t="shared" si="4"/>
        <v>6.6685124655230581E-7</v>
      </c>
      <c r="M42" s="41" t="str">
        <f t="shared" si="5"/>
        <v>#</v>
      </c>
    </row>
    <row r="43" spans="2:13" x14ac:dyDescent="0.25">
      <c r="B43" s="33" t="s">
        <v>416</v>
      </c>
      <c r="C43" s="33">
        <v>6</v>
      </c>
      <c r="D43" s="33">
        <v>31588497</v>
      </c>
      <c r="E43" s="33">
        <v>31605548</v>
      </c>
      <c r="F43" s="33" t="s">
        <v>1223</v>
      </c>
      <c r="G43" s="33">
        <v>898130</v>
      </c>
      <c r="H43" s="33">
        <v>362094</v>
      </c>
      <c r="I43" s="34">
        <v>4.2553999999999998E-8</v>
      </c>
      <c r="J43" s="34">
        <v>1.2369E-4</v>
      </c>
      <c r="K43" s="39">
        <f t="shared" si="3"/>
        <v>51.940448203744481</v>
      </c>
      <c r="L43" s="40">
        <f t="shared" si="4"/>
        <v>1.4195788945335927E-10</v>
      </c>
      <c r="M43" s="41" t="str">
        <f t="shared" si="5"/>
        <v>#</v>
      </c>
    </row>
    <row r="44" spans="2:13" x14ac:dyDescent="0.25">
      <c r="B44" s="33" t="s">
        <v>418</v>
      </c>
      <c r="C44" s="33">
        <v>6</v>
      </c>
      <c r="D44" s="33">
        <v>31606805</v>
      </c>
      <c r="E44" s="33">
        <v>31620482</v>
      </c>
      <c r="F44" s="33" t="s">
        <v>1224</v>
      </c>
      <c r="G44" s="33">
        <v>898130</v>
      </c>
      <c r="H44" s="33">
        <v>362094</v>
      </c>
      <c r="I44" s="34">
        <v>5.0000000000000003E-10</v>
      </c>
      <c r="J44" s="34">
        <v>3.0005000000000001E-3</v>
      </c>
      <c r="K44" s="39">
        <f t="shared" si="3"/>
        <v>54.450778710082126</v>
      </c>
      <c r="L44" s="40">
        <f t="shared" si="4"/>
        <v>4.2345140379900352E-11</v>
      </c>
      <c r="M44" s="41" t="str">
        <f t="shared" si="5"/>
        <v>#</v>
      </c>
    </row>
    <row r="45" spans="2:13" x14ac:dyDescent="0.25">
      <c r="B45" s="33" t="s">
        <v>420</v>
      </c>
      <c r="C45" s="33">
        <v>6</v>
      </c>
      <c r="D45" s="33">
        <v>31633879</v>
      </c>
      <c r="E45" s="33">
        <v>31641323</v>
      </c>
      <c r="F45" s="33" t="s">
        <v>1225</v>
      </c>
      <c r="G45" s="33">
        <v>898130</v>
      </c>
      <c r="H45" s="33">
        <v>362094</v>
      </c>
      <c r="I45" s="34">
        <v>1.6024999999999999E-6</v>
      </c>
      <c r="J45" s="34">
        <v>2.1346E-3</v>
      </c>
      <c r="K45" s="39">
        <f t="shared" si="3"/>
        <v>38.986843303271989</v>
      </c>
      <c r="L45" s="40">
        <f t="shared" si="4"/>
        <v>7.0101775716775538E-8</v>
      </c>
      <c r="M45" s="41" t="str">
        <f t="shared" si="5"/>
        <v>#</v>
      </c>
    </row>
    <row r="46" spans="2:13" x14ac:dyDescent="0.25">
      <c r="B46" s="33" t="s">
        <v>424</v>
      </c>
      <c r="C46" s="33">
        <v>6</v>
      </c>
      <c r="D46" s="33">
        <v>31694815</v>
      </c>
      <c r="E46" s="33">
        <v>31698394</v>
      </c>
      <c r="F46" s="33" t="s">
        <v>1226</v>
      </c>
      <c r="G46" s="33">
        <v>898130</v>
      </c>
      <c r="H46" s="33">
        <v>362094</v>
      </c>
      <c r="I46" s="34">
        <v>3.6831999999999999E-9</v>
      </c>
      <c r="J46" s="34">
        <v>1.0333E-4</v>
      </c>
      <c r="K46" s="39">
        <f t="shared" si="3"/>
        <v>57.194133410277985</v>
      </c>
      <c r="L46" s="40">
        <f t="shared" si="4"/>
        <v>1.1264201289411092E-11</v>
      </c>
      <c r="M46" s="41" t="str">
        <f t="shared" si="5"/>
        <v>#</v>
      </c>
    </row>
    <row r="47" spans="2:13" x14ac:dyDescent="0.25">
      <c r="B47" s="33" t="s">
        <v>426</v>
      </c>
      <c r="C47" s="33">
        <v>6</v>
      </c>
      <c r="D47" s="33">
        <v>31830969</v>
      </c>
      <c r="E47" s="33">
        <v>31846823</v>
      </c>
      <c r="F47" s="33" t="s">
        <v>1227</v>
      </c>
      <c r="G47" s="33">
        <v>898130</v>
      </c>
      <c r="H47" s="33">
        <v>362094</v>
      </c>
      <c r="I47" s="34">
        <v>5.0000000000000003E-10</v>
      </c>
      <c r="J47" s="34">
        <v>4.9770999999999999E-3</v>
      </c>
      <c r="K47" s="39">
        <f t="shared" si="3"/>
        <v>53.438641808777547</v>
      </c>
      <c r="L47" s="40">
        <f t="shared" si="4"/>
        <v>6.8980916036616497E-11</v>
      </c>
      <c r="M47" s="41" t="str">
        <f t="shared" si="5"/>
        <v>#</v>
      </c>
    </row>
    <row r="48" spans="2:13" x14ac:dyDescent="0.25">
      <c r="B48" s="33" t="s">
        <v>428</v>
      </c>
      <c r="C48" s="33">
        <v>6</v>
      </c>
      <c r="D48" s="33">
        <v>31847536</v>
      </c>
      <c r="E48" s="33">
        <v>31865464</v>
      </c>
      <c r="F48" s="33" t="s">
        <v>1228</v>
      </c>
      <c r="G48" s="33">
        <v>898130</v>
      </c>
      <c r="H48" s="33">
        <v>362094</v>
      </c>
      <c r="I48" s="34">
        <v>9.2661999999999998E-11</v>
      </c>
      <c r="J48" s="34">
        <v>5.6772999999999996E-7</v>
      </c>
      <c r="K48" s="39">
        <f t="shared" si="3"/>
        <v>74.967365070479815</v>
      </c>
      <c r="L48" s="40">
        <f t="shared" si="4"/>
        <v>2.0245109816860841E-15</v>
      </c>
      <c r="M48" s="41" t="str">
        <f t="shared" si="5"/>
        <v>#</v>
      </c>
    </row>
    <row r="49" spans="2:15" x14ac:dyDescent="0.25">
      <c r="B49" s="33" t="s">
        <v>1326</v>
      </c>
      <c r="C49" s="33">
        <v>6</v>
      </c>
      <c r="D49" s="33">
        <v>31938868</v>
      </c>
      <c r="E49" s="33">
        <v>31950598</v>
      </c>
      <c r="F49" s="33" t="s">
        <v>1327</v>
      </c>
      <c r="G49" s="33">
        <v>898130</v>
      </c>
      <c r="H49" s="33">
        <v>362094</v>
      </c>
      <c r="I49" s="34">
        <v>1.5290000000000001E-6</v>
      </c>
      <c r="J49" s="34">
        <v>4.1967999999999997E-3</v>
      </c>
      <c r="K49" s="39">
        <f t="shared" si="3"/>
        <v>37.728659159738029</v>
      </c>
      <c r="L49" s="40">
        <f t="shared" si="4"/>
        <v>1.2746755950423435E-7</v>
      </c>
      <c r="M49" s="41" t="str">
        <f t="shared" si="5"/>
        <v>#</v>
      </c>
    </row>
    <row r="50" spans="2:15" x14ac:dyDescent="0.25">
      <c r="B50" s="33" t="s">
        <v>432</v>
      </c>
      <c r="C50" s="33">
        <v>6</v>
      </c>
      <c r="D50" s="33">
        <v>32008931</v>
      </c>
      <c r="E50" s="33">
        <v>32083111</v>
      </c>
      <c r="F50" s="33" t="s">
        <v>1229</v>
      </c>
      <c r="G50" s="33">
        <v>898130</v>
      </c>
      <c r="H50" s="33">
        <v>362094</v>
      </c>
      <c r="I50" s="34">
        <v>1.5968999999999999E-9</v>
      </c>
      <c r="J50" s="34">
        <v>1.0407999999999999E-3</v>
      </c>
      <c r="K50" s="39">
        <f t="shared" si="3"/>
        <v>54.245934435695418</v>
      </c>
      <c r="L50" s="40">
        <f t="shared" si="4"/>
        <v>4.674187665726823E-11</v>
      </c>
      <c r="M50" s="41" t="str">
        <f t="shared" si="5"/>
        <v>#</v>
      </c>
    </row>
    <row r="51" spans="2:15" x14ac:dyDescent="0.25">
      <c r="B51" s="33" t="s">
        <v>434</v>
      </c>
      <c r="C51" s="33">
        <v>6</v>
      </c>
      <c r="D51" s="33">
        <v>32065953</v>
      </c>
      <c r="E51" s="33">
        <v>32096030</v>
      </c>
      <c r="F51" s="33" t="s">
        <v>1230</v>
      </c>
      <c r="G51" s="33">
        <v>898130</v>
      </c>
      <c r="H51" s="33">
        <v>362094</v>
      </c>
      <c r="I51" s="34">
        <v>7.9590000000000001E-10</v>
      </c>
      <c r="J51" s="34">
        <v>4.3218999999999999E-4</v>
      </c>
      <c r="K51" s="39">
        <f t="shared" si="3"/>
        <v>57.396385635424558</v>
      </c>
      <c r="L51" s="40">
        <f t="shared" si="4"/>
        <v>1.0215584989098726E-11</v>
      </c>
      <c r="M51" s="41" t="str">
        <f t="shared" si="5"/>
        <v>#</v>
      </c>
    </row>
    <row r="52" spans="2:15" x14ac:dyDescent="0.25">
      <c r="B52" s="33" t="s">
        <v>436</v>
      </c>
      <c r="C52" s="33">
        <v>6</v>
      </c>
      <c r="D52" s="33">
        <v>32116136</v>
      </c>
      <c r="E52" s="33">
        <v>32122150</v>
      </c>
      <c r="F52" s="33" t="s">
        <v>1297</v>
      </c>
      <c r="G52" s="33">
        <v>898130</v>
      </c>
      <c r="H52" s="33">
        <v>362094</v>
      </c>
      <c r="I52" s="34">
        <v>3.1253000000000002E-14</v>
      </c>
      <c r="J52" s="34">
        <v>3.5818999999999998E-3</v>
      </c>
      <c r="K52" s="39">
        <f t="shared" si="3"/>
        <v>73.457045832867792</v>
      </c>
      <c r="L52" s="40">
        <f t="shared" si="4"/>
        <v>4.2235240517128968E-15</v>
      </c>
      <c r="M52" s="41" t="str">
        <f t="shared" si="5"/>
        <v>#</v>
      </c>
    </row>
    <row r="53" spans="2:15" x14ac:dyDescent="0.25">
      <c r="B53" s="33" t="s">
        <v>438</v>
      </c>
      <c r="C53" s="33">
        <v>6</v>
      </c>
      <c r="D53" s="33">
        <v>32121218</v>
      </c>
      <c r="E53" s="33">
        <v>32134011</v>
      </c>
      <c r="F53" s="33" t="s">
        <v>1231</v>
      </c>
      <c r="G53" s="33">
        <v>898130</v>
      </c>
      <c r="H53" s="33">
        <v>362094</v>
      </c>
      <c r="I53" s="34">
        <v>1.7046999999999999E-9</v>
      </c>
      <c r="J53" s="34">
        <v>8.3646999999999994E-5</v>
      </c>
      <c r="K53" s="39">
        <f t="shared" si="3"/>
        <v>59.157563379328202</v>
      </c>
      <c r="L53" s="40">
        <f t="shared" si="4"/>
        <v>4.3603214681464425E-12</v>
      </c>
      <c r="M53" s="41" t="str">
        <f t="shared" si="5"/>
        <v>#</v>
      </c>
    </row>
    <row r="54" spans="2:15" x14ac:dyDescent="0.25">
      <c r="B54" s="33" t="s">
        <v>440</v>
      </c>
      <c r="C54" s="33">
        <v>6</v>
      </c>
      <c r="D54" s="33">
        <v>32121622</v>
      </c>
      <c r="E54" s="33">
        <v>32139755</v>
      </c>
      <c r="F54" s="33" t="s">
        <v>1232</v>
      </c>
      <c r="G54" s="33">
        <v>898130</v>
      </c>
      <c r="H54" s="33">
        <v>362094</v>
      </c>
      <c r="I54" s="34">
        <v>6.8502999999999998E-9</v>
      </c>
      <c r="J54" s="34">
        <v>1.6268000000000001E-4</v>
      </c>
      <c r="K54" s="39">
        <f t="shared" si="3"/>
        <v>55.045397733872178</v>
      </c>
      <c r="L54" s="40">
        <f t="shared" si="4"/>
        <v>3.1785889685756683E-11</v>
      </c>
      <c r="M54" s="41" t="str">
        <f t="shared" si="5"/>
        <v>#</v>
      </c>
    </row>
    <row r="55" spans="2:15" x14ac:dyDescent="0.25">
      <c r="B55" s="33" t="s">
        <v>442</v>
      </c>
      <c r="C55" s="33">
        <v>6</v>
      </c>
      <c r="D55" s="33">
        <v>32135989</v>
      </c>
      <c r="E55" s="33">
        <v>32145873</v>
      </c>
      <c r="F55" s="33" t="s">
        <v>1233</v>
      </c>
      <c r="G55" s="33">
        <v>898130</v>
      </c>
      <c r="H55" s="33">
        <v>362094</v>
      </c>
      <c r="I55" s="34">
        <v>1.2137999999999999E-6</v>
      </c>
      <c r="J55" s="34">
        <v>2.0950999999999999E-3</v>
      </c>
      <c r="K55" s="39">
        <f t="shared" si="3"/>
        <v>39.579817235189928</v>
      </c>
      <c r="L55" s="40">
        <f t="shared" si="4"/>
        <v>5.2869410791785018E-8</v>
      </c>
      <c r="M55" s="41" t="str">
        <f t="shared" si="5"/>
        <v>#</v>
      </c>
    </row>
    <row r="56" spans="2:15" x14ac:dyDescent="0.25">
      <c r="B56" s="33" t="s">
        <v>444</v>
      </c>
      <c r="C56" s="33">
        <v>6</v>
      </c>
      <c r="D56" s="33">
        <v>32148745</v>
      </c>
      <c r="E56" s="33">
        <v>32152101</v>
      </c>
      <c r="F56" s="33" t="s">
        <v>1298</v>
      </c>
      <c r="G56" s="33">
        <v>898130</v>
      </c>
      <c r="H56" s="33">
        <v>362094</v>
      </c>
      <c r="I56" s="34">
        <v>7.9235999999999998E-7</v>
      </c>
      <c r="J56" s="34">
        <v>7.6257999999999999E-7</v>
      </c>
      <c r="K56" s="39">
        <f t="shared" si="3"/>
        <v>56.269616837775004</v>
      </c>
      <c r="L56" s="40">
        <f t="shared" si="4"/>
        <v>1.7604355129621017E-11</v>
      </c>
      <c r="M56" s="41" t="str">
        <f t="shared" si="5"/>
        <v>#</v>
      </c>
    </row>
    <row r="57" spans="2:15" x14ac:dyDescent="0.25">
      <c r="B57" s="33" t="s">
        <v>446</v>
      </c>
      <c r="C57" s="33">
        <v>6</v>
      </c>
      <c r="D57" s="33">
        <v>32162620</v>
      </c>
      <c r="E57" s="33">
        <v>32191844</v>
      </c>
      <c r="F57" s="33" t="s">
        <v>1299</v>
      </c>
      <c r="G57" s="33">
        <v>898130</v>
      </c>
      <c r="H57" s="33">
        <v>362094</v>
      </c>
      <c r="I57" s="34">
        <v>8.7960000000000001E-7</v>
      </c>
      <c r="J57" s="34">
        <v>7.428E-5</v>
      </c>
      <c r="K57" s="39">
        <f t="shared" si="3"/>
        <v>46.902934799491149</v>
      </c>
      <c r="L57" s="40">
        <f t="shared" si="4"/>
        <v>1.5975778966393473E-9</v>
      </c>
      <c r="M57" s="41" t="str">
        <f t="shared" si="5"/>
        <v>#</v>
      </c>
    </row>
    <row r="58" spans="2:15" x14ac:dyDescent="0.25">
      <c r="B58" s="33" t="s">
        <v>448</v>
      </c>
      <c r="C58" s="33">
        <v>6</v>
      </c>
      <c r="D58" s="33">
        <v>32256303</v>
      </c>
      <c r="E58" s="33">
        <v>32339684</v>
      </c>
      <c r="F58" s="33" t="s">
        <v>1234</v>
      </c>
      <c r="G58" s="33">
        <v>898130</v>
      </c>
      <c r="H58" s="33">
        <v>362094</v>
      </c>
      <c r="I58" s="34">
        <v>9.2489000000000002E-8</v>
      </c>
      <c r="J58" s="34">
        <v>2.1814E-2</v>
      </c>
      <c r="K58" s="39">
        <f t="shared" si="3"/>
        <v>40.042758863787903</v>
      </c>
      <c r="L58" s="40">
        <f t="shared" si="4"/>
        <v>4.2411790146698273E-8</v>
      </c>
      <c r="M58" s="41" t="str">
        <f t="shared" si="5"/>
        <v>#</v>
      </c>
    </row>
    <row r="59" spans="2:15" x14ac:dyDescent="0.25">
      <c r="B59" s="33" t="s">
        <v>450</v>
      </c>
      <c r="C59" s="33">
        <v>6</v>
      </c>
      <c r="D59" s="33">
        <v>32407619</v>
      </c>
      <c r="E59" s="33">
        <v>32412823</v>
      </c>
      <c r="F59" s="33" t="s">
        <v>1235</v>
      </c>
      <c r="G59" s="33">
        <v>898130</v>
      </c>
      <c r="H59" s="33">
        <v>362094</v>
      </c>
      <c r="I59" s="34">
        <v>1.3523999999999999E-8</v>
      </c>
      <c r="J59" s="34">
        <v>3.9302E-3</v>
      </c>
      <c r="K59" s="39">
        <f t="shared" si="3"/>
        <v>47.315729831822757</v>
      </c>
      <c r="L59" s="40">
        <f t="shared" si="4"/>
        <v>1.3106154475255719E-9</v>
      </c>
      <c r="M59" s="41" t="str">
        <f t="shared" si="5"/>
        <v>#</v>
      </c>
    </row>
    <row r="60" spans="2:15" x14ac:dyDescent="0.25">
      <c r="B60" s="33" t="s">
        <v>452</v>
      </c>
      <c r="C60" s="33">
        <v>6</v>
      </c>
      <c r="D60" s="33">
        <v>32546546</v>
      </c>
      <c r="E60" s="33">
        <v>32557625</v>
      </c>
      <c r="F60" s="33" t="s">
        <v>1236</v>
      </c>
      <c r="G60" s="33">
        <v>898130</v>
      </c>
      <c r="H60" s="33">
        <v>362094</v>
      </c>
      <c r="I60" s="34">
        <v>5.7175999999999997E-15</v>
      </c>
      <c r="J60" s="34">
        <v>1.226E-7</v>
      </c>
      <c r="K60" s="39">
        <f t="shared" si="3"/>
        <v>97.419132142862708</v>
      </c>
      <c r="L60" s="40">
        <f t="shared" si="4"/>
        <v>3.4845300275323824E-20</v>
      </c>
      <c r="M60" s="41" t="str">
        <f t="shared" si="5"/>
        <v>#</v>
      </c>
      <c r="O60" s="33">
        <v>19105</v>
      </c>
    </row>
    <row r="61" spans="2:15" x14ac:dyDescent="0.25">
      <c r="B61" s="33" t="s">
        <v>454</v>
      </c>
      <c r="C61" s="33">
        <v>6</v>
      </c>
      <c r="D61" s="33">
        <v>32595956</v>
      </c>
      <c r="E61" s="33">
        <v>32614839</v>
      </c>
      <c r="F61" s="33" t="s">
        <v>1176</v>
      </c>
      <c r="G61" s="33">
        <v>898130</v>
      </c>
      <c r="H61" s="33">
        <v>362094</v>
      </c>
      <c r="I61" s="34">
        <v>2.2490000000000002E-8</v>
      </c>
      <c r="J61" s="34">
        <v>7.9006999999999998E-5</v>
      </c>
      <c r="K61" s="39">
        <f t="shared" si="3"/>
        <v>54.112338345605849</v>
      </c>
      <c r="L61" s="40">
        <f t="shared" si="4"/>
        <v>4.9852093213723522E-11</v>
      </c>
      <c r="M61" s="41" t="str">
        <f t="shared" si="5"/>
        <v>#</v>
      </c>
    </row>
    <row r="62" spans="2:15" x14ac:dyDescent="0.25">
      <c r="B62" s="33" t="s">
        <v>456</v>
      </c>
      <c r="C62" s="33">
        <v>6</v>
      </c>
      <c r="D62" s="33">
        <v>32627244</v>
      </c>
      <c r="E62" s="33">
        <v>32636160</v>
      </c>
      <c r="F62" s="33" t="s">
        <v>1237</v>
      </c>
      <c r="G62" s="33">
        <v>898130</v>
      </c>
      <c r="H62" s="33">
        <v>362094</v>
      </c>
      <c r="I62" s="34">
        <v>6.0335000000000001E-12</v>
      </c>
      <c r="J62" s="34">
        <v>9.4833000000000005E-5</v>
      </c>
      <c r="K62" s="39">
        <f t="shared" si="3"/>
        <v>70.194173900815386</v>
      </c>
      <c r="L62" s="40">
        <f t="shared" si="4"/>
        <v>2.0653847314674858E-14</v>
      </c>
      <c r="M62" s="41" t="str">
        <f t="shared" si="5"/>
        <v>#</v>
      </c>
    </row>
    <row r="63" spans="2:15" x14ac:dyDescent="0.25">
      <c r="B63" s="33" t="s">
        <v>462</v>
      </c>
      <c r="C63" s="33">
        <v>6</v>
      </c>
      <c r="D63" s="33">
        <v>126661320</v>
      </c>
      <c r="E63" s="33">
        <v>126670021</v>
      </c>
      <c r="F63" s="33" t="s">
        <v>1240</v>
      </c>
      <c r="G63" s="33">
        <v>898130</v>
      </c>
      <c r="H63" s="33">
        <v>362094</v>
      </c>
      <c r="I63" s="34">
        <v>7.8941999999999998E-13</v>
      </c>
      <c r="J63" s="34">
        <v>1.6591000000000002E-2</v>
      </c>
      <c r="K63" s="39">
        <f t="shared" si="3"/>
        <v>63.932745591251603</v>
      </c>
      <c r="L63" s="40">
        <f t="shared" si="4"/>
        <v>4.3176939377844962E-13</v>
      </c>
      <c r="M63" s="41" t="str">
        <f t="shared" si="5"/>
        <v>#</v>
      </c>
    </row>
    <row r="64" spans="2:15" x14ac:dyDescent="0.25">
      <c r="B64" s="33" t="s">
        <v>502</v>
      </c>
      <c r="C64" s="33">
        <v>8</v>
      </c>
      <c r="D64" s="33">
        <v>145554228</v>
      </c>
      <c r="E64" s="33">
        <v>145559943</v>
      </c>
      <c r="F64" s="33" t="s">
        <v>1179</v>
      </c>
      <c r="G64" s="33">
        <v>898130</v>
      </c>
      <c r="H64" s="33">
        <v>362094</v>
      </c>
      <c r="I64" s="34">
        <v>1.3881000000000001E-6</v>
      </c>
      <c r="J64" s="34">
        <v>4.7025999999999998E-2</v>
      </c>
      <c r="K64" s="39">
        <f t="shared" si="3"/>
        <v>33.089258582204138</v>
      </c>
      <c r="L64" s="40">
        <f t="shared" si="4"/>
        <v>1.1452570923898976E-6</v>
      </c>
      <c r="M64" s="41" t="str">
        <f t="shared" si="5"/>
        <v>#</v>
      </c>
    </row>
    <row r="65" spans="2:13" x14ac:dyDescent="0.25">
      <c r="B65" s="33" t="s">
        <v>538</v>
      </c>
      <c r="C65" s="33">
        <v>10</v>
      </c>
      <c r="D65" s="33">
        <v>12237964</v>
      </c>
      <c r="E65" s="33">
        <v>12292588</v>
      </c>
      <c r="F65" s="33" t="s">
        <v>1328</v>
      </c>
      <c r="G65" s="33">
        <v>898130</v>
      </c>
      <c r="H65" s="33">
        <v>362094</v>
      </c>
      <c r="I65" s="34">
        <v>2.1502000000000001E-15</v>
      </c>
      <c r="J65" s="34">
        <v>8.0937000000000005E-3</v>
      </c>
      <c r="K65" s="39">
        <f t="shared" si="3"/>
        <v>77.179769663098554</v>
      </c>
      <c r="L65" s="40">
        <f t="shared" si="4"/>
        <v>6.8898568508156256E-16</v>
      </c>
      <c r="M65" s="41" t="str">
        <f t="shared" si="5"/>
        <v>#</v>
      </c>
    </row>
    <row r="66" spans="2:13" x14ac:dyDescent="0.25">
      <c r="B66" s="33" t="s">
        <v>561</v>
      </c>
      <c r="C66" s="33">
        <v>10</v>
      </c>
      <c r="D66" s="33">
        <v>114710009</v>
      </c>
      <c r="E66" s="33">
        <v>114927437</v>
      </c>
      <c r="F66" s="33" t="s">
        <v>1329</v>
      </c>
      <c r="G66" s="33">
        <v>898130</v>
      </c>
      <c r="H66" s="33">
        <v>362094</v>
      </c>
      <c r="I66" s="34">
        <v>3.1184E-27</v>
      </c>
      <c r="J66" s="34">
        <v>1.8789E-3</v>
      </c>
      <c r="K66" s="39">
        <f t="shared" si="3"/>
        <v>134.61909248166575</v>
      </c>
      <c r="L66" s="40">
        <f t="shared" si="4"/>
        <v>4.0023668117723647E-28</v>
      </c>
      <c r="M66" s="41" t="str">
        <f t="shared" si="5"/>
        <v>#</v>
      </c>
    </row>
    <row r="67" spans="2:13" x14ac:dyDescent="0.25">
      <c r="B67" s="33" t="s">
        <v>563</v>
      </c>
      <c r="C67" s="33">
        <v>10</v>
      </c>
      <c r="D67" s="33">
        <v>124134212</v>
      </c>
      <c r="E67" s="33">
        <v>124191867</v>
      </c>
      <c r="F67" s="33" t="s">
        <v>1330</v>
      </c>
      <c r="G67" s="33">
        <v>898130</v>
      </c>
      <c r="H67" s="33">
        <v>362094</v>
      </c>
      <c r="I67" s="34">
        <v>1.1916999999999999E-10</v>
      </c>
      <c r="J67" s="34">
        <v>2.5406000000000001E-2</v>
      </c>
      <c r="K67" s="39">
        <f t="shared" si="3"/>
        <v>53.046479966413401</v>
      </c>
      <c r="L67" s="40">
        <f t="shared" si="4"/>
        <v>8.333027019054095E-11</v>
      </c>
      <c r="M67" s="41" t="str">
        <f t="shared" si="5"/>
        <v>#</v>
      </c>
    </row>
    <row r="68" spans="2:13" x14ac:dyDescent="0.25">
      <c r="B68" s="33" t="s">
        <v>589</v>
      </c>
      <c r="C68" s="33">
        <v>11</v>
      </c>
      <c r="D68" s="33">
        <v>65306276</v>
      </c>
      <c r="E68" s="33">
        <v>65326401</v>
      </c>
      <c r="F68" s="33" t="s">
        <v>1248</v>
      </c>
      <c r="G68" s="33">
        <v>898130</v>
      </c>
      <c r="H68" s="33">
        <v>362094</v>
      </c>
      <c r="I68" s="34">
        <v>3.7633000000000003E-12</v>
      </c>
      <c r="J68" s="34">
        <v>8.6926E-3</v>
      </c>
      <c r="K68" s="39">
        <f t="shared" ref="K68:K93" si="6">(-2*(LN(I68)+LN(J68)))</f>
        <v>62.102016147696816</v>
      </c>
      <c r="L68" s="40">
        <f t="shared" ref="L68:L93" si="7">(CHIDIST(K68,4))</f>
        <v>1.0484801906192677E-12</v>
      </c>
      <c r="M68" s="41" t="str">
        <f t="shared" ref="M68:M93" si="8">IF(AND(L68&lt;I68,L68&lt;J68),"#","")</f>
        <v>#</v>
      </c>
    </row>
    <row r="69" spans="2:13" x14ac:dyDescent="0.25">
      <c r="B69" s="33" t="s">
        <v>591</v>
      </c>
      <c r="C69" s="33">
        <v>11</v>
      </c>
      <c r="D69" s="33">
        <v>65337901</v>
      </c>
      <c r="E69" s="33">
        <v>65341413</v>
      </c>
      <c r="F69" s="33" t="s">
        <v>1331</v>
      </c>
      <c r="G69" s="33">
        <v>898130</v>
      </c>
      <c r="H69" s="33">
        <v>362094</v>
      </c>
      <c r="I69" s="34">
        <v>1.2340999999999999E-7</v>
      </c>
      <c r="J69" s="34">
        <v>1.0330000000000001E-2</v>
      </c>
      <c r="K69" s="39">
        <f t="shared" si="6"/>
        <v>40.960913374663818</v>
      </c>
      <c r="L69" s="40">
        <f t="shared" si="7"/>
        <v>2.7383829640564905E-8</v>
      </c>
      <c r="M69" s="41" t="str">
        <f t="shared" si="8"/>
        <v>#</v>
      </c>
    </row>
    <row r="70" spans="2:13" x14ac:dyDescent="0.25">
      <c r="B70" s="33" t="s">
        <v>597</v>
      </c>
      <c r="C70" s="33">
        <v>11</v>
      </c>
      <c r="D70" s="33">
        <v>65405568</v>
      </c>
      <c r="E70" s="33">
        <v>65418401</v>
      </c>
      <c r="F70" s="33" t="s">
        <v>1332</v>
      </c>
      <c r="G70" s="33">
        <v>898130</v>
      </c>
      <c r="H70" s="33">
        <v>362094</v>
      </c>
      <c r="I70" s="34">
        <v>1.2788E-8</v>
      </c>
      <c r="J70" s="34">
        <v>2.3393000000000001E-2</v>
      </c>
      <c r="K70" s="39">
        <f t="shared" si="6"/>
        <v>43.860154104838649</v>
      </c>
      <c r="L70" s="40">
        <f t="shared" si="7"/>
        <v>6.8595253043268816E-9</v>
      </c>
      <c r="M70" s="41" t="str">
        <f t="shared" si="8"/>
        <v>#</v>
      </c>
    </row>
    <row r="71" spans="2:13" x14ac:dyDescent="0.25">
      <c r="B71" s="33" t="s">
        <v>617</v>
      </c>
      <c r="C71" s="33">
        <v>11</v>
      </c>
      <c r="D71" s="33">
        <v>128328656</v>
      </c>
      <c r="E71" s="33">
        <v>128457453</v>
      </c>
      <c r="F71" s="33" t="s">
        <v>1252</v>
      </c>
      <c r="G71" s="33">
        <v>898130</v>
      </c>
      <c r="H71" s="33">
        <v>362094</v>
      </c>
      <c r="I71" s="34">
        <v>1.206E-9</v>
      </c>
      <c r="J71" s="34">
        <v>1.7052999999999999E-2</v>
      </c>
      <c r="K71" s="39">
        <f t="shared" si="6"/>
        <v>49.214771752585555</v>
      </c>
      <c r="L71" s="40">
        <f t="shared" si="7"/>
        <v>5.2663939812619517E-10</v>
      </c>
      <c r="M71" s="41" t="str">
        <f t="shared" si="8"/>
        <v>#</v>
      </c>
    </row>
    <row r="72" spans="2:13" x14ac:dyDescent="0.25">
      <c r="B72" s="33" t="s">
        <v>637</v>
      </c>
      <c r="C72" s="33">
        <v>12</v>
      </c>
      <c r="D72" s="33">
        <v>71441182</v>
      </c>
      <c r="E72" s="33">
        <v>71512027</v>
      </c>
      <c r="F72" s="33" t="s">
        <v>1333</v>
      </c>
      <c r="G72" s="33">
        <v>898130</v>
      </c>
      <c r="H72" s="33">
        <v>362094</v>
      </c>
      <c r="I72" s="34">
        <v>3.6308E-10</v>
      </c>
      <c r="J72" s="34">
        <v>4.4013000000000004E-3</v>
      </c>
      <c r="K72" s="39">
        <f t="shared" si="6"/>
        <v>54.324506494841373</v>
      </c>
      <c r="L72" s="40">
        <f t="shared" si="7"/>
        <v>4.5003956696105271E-11</v>
      </c>
      <c r="M72" s="41" t="str">
        <f t="shared" si="8"/>
        <v>#</v>
      </c>
    </row>
    <row r="73" spans="2:13" x14ac:dyDescent="0.25">
      <c r="B73" s="33" t="s">
        <v>639</v>
      </c>
      <c r="C73" s="33">
        <v>12</v>
      </c>
      <c r="D73" s="33">
        <v>71518865</v>
      </c>
      <c r="E73" s="33">
        <v>71835678</v>
      </c>
      <c r="F73" s="33" t="s">
        <v>1334</v>
      </c>
      <c r="G73" s="33">
        <v>898130</v>
      </c>
      <c r="H73" s="33">
        <v>362094</v>
      </c>
      <c r="I73" s="34">
        <v>5.0980000000000003E-12</v>
      </c>
      <c r="J73" s="34">
        <v>3.0176999999999999E-2</v>
      </c>
      <c r="K73" s="39">
        <f t="shared" si="6"/>
        <v>59.005696088272899</v>
      </c>
      <c r="L73" s="40">
        <f t="shared" si="7"/>
        <v>4.6926297027914694E-12</v>
      </c>
      <c r="M73" s="41" t="str">
        <f t="shared" si="8"/>
        <v>#</v>
      </c>
    </row>
    <row r="74" spans="2:13" x14ac:dyDescent="0.25">
      <c r="B74" s="33" t="s">
        <v>645</v>
      </c>
      <c r="C74" s="33">
        <v>12</v>
      </c>
      <c r="D74" s="33">
        <v>121200313</v>
      </c>
      <c r="E74" s="33">
        <v>121342174</v>
      </c>
      <c r="F74" s="33" t="s">
        <v>1335</v>
      </c>
      <c r="G74" s="33">
        <v>898130</v>
      </c>
      <c r="H74" s="33">
        <v>362094</v>
      </c>
      <c r="I74" s="34">
        <v>9.6234999999999998E-7</v>
      </c>
      <c r="J74" s="34">
        <v>3.1693999999999998E-4</v>
      </c>
      <c r="K74" s="39">
        <f t="shared" si="6"/>
        <v>43.821371407069776</v>
      </c>
      <c r="L74" s="40">
        <f t="shared" si="7"/>
        <v>6.9879243027113931E-9</v>
      </c>
      <c r="M74" s="41" t="str">
        <f t="shared" si="8"/>
        <v>#</v>
      </c>
    </row>
    <row r="75" spans="2:13" x14ac:dyDescent="0.25">
      <c r="B75" s="33" t="s">
        <v>647</v>
      </c>
      <c r="C75" s="33">
        <v>12</v>
      </c>
      <c r="D75" s="33">
        <v>121416346</v>
      </c>
      <c r="E75" s="33">
        <v>121440315</v>
      </c>
      <c r="F75" s="33" t="s">
        <v>1336</v>
      </c>
      <c r="G75" s="33">
        <v>898130</v>
      </c>
      <c r="H75" s="33">
        <v>362094</v>
      </c>
      <c r="I75" s="34">
        <v>1.0328E-10</v>
      </c>
      <c r="J75" s="34">
        <v>1.4841E-2</v>
      </c>
      <c r="K75" s="39">
        <f t="shared" si="6"/>
        <v>54.407878054917234</v>
      </c>
      <c r="L75" s="40">
        <f t="shared" si="7"/>
        <v>4.3230390792520706E-11</v>
      </c>
      <c r="M75" s="41" t="str">
        <f t="shared" si="8"/>
        <v>#</v>
      </c>
    </row>
    <row r="76" spans="2:13" x14ac:dyDescent="0.25">
      <c r="B76" s="33" t="s">
        <v>649</v>
      </c>
      <c r="C76" s="33">
        <v>12</v>
      </c>
      <c r="D76" s="33">
        <v>121440225</v>
      </c>
      <c r="E76" s="33">
        <v>121454305</v>
      </c>
      <c r="F76" s="33" t="s">
        <v>1337</v>
      </c>
      <c r="G76" s="33">
        <v>898130</v>
      </c>
      <c r="H76" s="33">
        <v>362094</v>
      </c>
      <c r="I76" s="34">
        <v>2.1544999999999999E-10</v>
      </c>
      <c r="J76" s="34">
        <v>8.5173999999999996E-3</v>
      </c>
      <c r="K76" s="39">
        <f t="shared" si="6"/>
        <v>54.047872801797936</v>
      </c>
      <c r="L76" s="40">
        <f t="shared" si="7"/>
        <v>5.1425992302874104E-11</v>
      </c>
      <c r="M76" s="41" t="str">
        <f t="shared" si="8"/>
        <v>#</v>
      </c>
    </row>
    <row r="77" spans="2:13" x14ac:dyDescent="0.25">
      <c r="B77" s="33" t="s">
        <v>651</v>
      </c>
      <c r="C77" s="33">
        <v>12</v>
      </c>
      <c r="D77" s="33">
        <v>121458095</v>
      </c>
      <c r="E77" s="33">
        <v>121477045</v>
      </c>
      <c r="F77" s="33" t="s">
        <v>1338</v>
      </c>
      <c r="G77" s="33">
        <v>898130</v>
      </c>
      <c r="H77" s="33">
        <v>362094</v>
      </c>
      <c r="I77" s="34">
        <v>2.5790000000000001E-10</v>
      </c>
      <c r="J77" s="34">
        <v>9.2619000000000002E-4</v>
      </c>
      <c r="K77" s="39">
        <f t="shared" si="6"/>
        <v>58.125760727642607</v>
      </c>
      <c r="L77" s="40">
        <f t="shared" si="7"/>
        <v>7.1809519104388375E-12</v>
      </c>
      <c r="M77" s="41" t="str">
        <f t="shared" si="8"/>
        <v>#</v>
      </c>
    </row>
    <row r="78" spans="2:13" x14ac:dyDescent="0.25">
      <c r="B78" s="33" t="s">
        <v>661</v>
      </c>
      <c r="C78" s="33">
        <v>12</v>
      </c>
      <c r="D78" s="33">
        <v>123636867</v>
      </c>
      <c r="E78" s="33">
        <v>123728561</v>
      </c>
      <c r="F78" s="33" t="s">
        <v>1256</v>
      </c>
      <c r="G78" s="33">
        <v>898130</v>
      </c>
      <c r="H78" s="33">
        <v>362094</v>
      </c>
      <c r="I78" s="34">
        <v>3.5932000000000001E-10</v>
      </c>
      <c r="J78" s="34">
        <v>1.4754E-2</v>
      </c>
      <c r="K78" s="39">
        <f t="shared" si="6"/>
        <v>51.926097612175134</v>
      </c>
      <c r="L78" s="40">
        <f t="shared" si="7"/>
        <v>1.4294210323158819E-10</v>
      </c>
      <c r="M78" s="41" t="str">
        <f t="shared" si="8"/>
        <v>#</v>
      </c>
    </row>
    <row r="79" spans="2:13" x14ac:dyDescent="0.25">
      <c r="B79" s="33" t="s">
        <v>663</v>
      </c>
      <c r="C79" s="33">
        <v>12</v>
      </c>
      <c r="D79" s="33">
        <v>123717463</v>
      </c>
      <c r="E79" s="33">
        <v>123742506</v>
      </c>
      <c r="F79" s="33" t="s">
        <v>1257</v>
      </c>
      <c r="G79" s="33">
        <v>898130</v>
      </c>
      <c r="H79" s="33">
        <v>362094</v>
      </c>
      <c r="I79" s="34">
        <v>4.4076999999999998E-8</v>
      </c>
      <c r="J79" s="34">
        <v>1.9989E-2</v>
      </c>
      <c r="K79" s="39">
        <f t="shared" si="6"/>
        <v>41.699801778455324</v>
      </c>
      <c r="L79" s="40">
        <f t="shared" si="7"/>
        <v>1.9250967770993282E-8</v>
      </c>
      <c r="M79" s="41" t="str">
        <f t="shared" si="8"/>
        <v>#</v>
      </c>
    </row>
    <row r="80" spans="2:13" x14ac:dyDescent="0.25">
      <c r="B80" s="33" t="s">
        <v>665</v>
      </c>
      <c r="C80" s="33">
        <v>12</v>
      </c>
      <c r="D80" s="33">
        <v>123745528</v>
      </c>
      <c r="E80" s="33">
        <v>123756881</v>
      </c>
      <c r="F80" s="33" t="s">
        <v>1258</v>
      </c>
      <c r="G80" s="33">
        <v>898130</v>
      </c>
      <c r="H80" s="33">
        <v>362094</v>
      </c>
      <c r="I80" s="34">
        <v>5.4837000000000003E-7</v>
      </c>
      <c r="J80" s="34">
        <v>1.1606E-2</v>
      </c>
      <c r="K80" s="39">
        <f t="shared" si="6"/>
        <v>37.745097337127021</v>
      </c>
      <c r="L80" s="40">
        <f t="shared" si="7"/>
        <v>1.2647649541229013E-7</v>
      </c>
      <c r="M80" s="41" t="str">
        <f t="shared" si="8"/>
        <v>#</v>
      </c>
    </row>
    <row r="81" spans="2:13" x14ac:dyDescent="0.25">
      <c r="B81" s="33" t="s">
        <v>685</v>
      </c>
      <c r="C81" s="33">
        <v>15</v>
      </c>
      <c r="D81" s="33">
        <v>41795836</v>
      </c>
      <c r="E81" s="33">
        <v>41806085</v>
      </c>
      <c r="F81" s="33" t="s">
        <v>1262</v>
      </c>
      <c r="G81" s="33">
        <v>898130</v>
      </c>
      <c r="H81" s="33">
        <v>362094</v>
      </c>
      <c r="I81" s="34">
        <v>4.0000000000000002E-9</v>
      </c>
      <c r="J81" s="34">
        <v>2.7973999999999999E-2</v>
      </c>
      <c r="K81" s="39">
        <f t="shared" si="6"/>
        <v>45.826902494903088</v>
      </c>
      <c r="L81" s="40">
        <f t="shared" si="7"/>
        <v>2.6758195407848422E-9</v>
      </c>
      <c r="M81" s="41" t="str">
        <f t="shared" si="8"/>
        <v>#</v>
      </c>
    </row>
    <row r="82" spans="2:13" x14ac:dyDescent="0.25">
      <c r="B82" s="33" t="s">
        <v>732</v>
      </c>
      <c r="C82" s="33">
        <v>16</v>
      </c>
      <c r="D82" s="33">
        <v>75237994</v>
      </c>
      <c r="E82" s="33">
        <v>75241083</v>
      </c>
      <c r="F82" s="33" t="s">
        <v>1339</v>
      </c>
      <c r="G82" s="33">
        <v>898130</v>
      </c>
      <c r="H82" s="33">
        <v>362094</v>
      </c>
      <c r="I82" s="34">
        <v>2.0467E-13</v>
      </c>
      <c r="J82" s="34">
        <v>2.0566000000000001E-2</v>
      </c>
      <c r="K82" s="39">
        <f t="shared" si="6"/>
        <v>66.202987042188937</v>
      </c>
      <c r="L82" s="40">
        <f t="shared" si="7"/>
        <v>1.4354148039554071E-13</v>
      </c>
      <c r="M82" s="41" t="str">
        <f t="shared" si="8"/>
        <v>#</v>
      </c>
    </row>
    <row r="83" spans="2:13" x14ac:dyDescent="0.25">
      <c r="B83" s="33" t="s">
        <v>736</v>
      </c>
      <c r="C83" s="33">
        <v>16</v>
      </c>
      <c r="D83" s="33">
        <v>75262928</v>
      </c>
      <c r="E83" s="33">
        <v>75301951</v>
      </c>
      <c r="F83" s="33" t="s">
        <v>1340</v>
      </c>
      <c r="G83" s="33">
        <v>898130</v>
      </c>
      <c r="H83" s="33">
        <v>362094</v>
      </c>
      <c r="I83" s="34">
        <v>1.3141999999999999E-8</v>
      </c>
      <c r="J83" s="34">
        <v>9.569E-4</v>
      </c>
      <c r="K83" s="39">
        <f t="shared" si="6"/>
        <v>50.198528587299585</v>
      </c>
      <c r="L83" s="40">
        <f t="shared" si="7"/>
        <v>3.2821338084608351E-10</v>
      </c>
      <c r="M83" s="41" t="str">
        <f t="shared" si="8"/>
        <v>#</v>
      </c>
    </row>
    <row r="84" spans="2:13" x14ac:dyDescent="0.25">
      <c r="B84" s="33" t="s">
        <v>748</v>
      </c>
      <c r="C84" s="33">
        <v>17</v>
      </c>
      <c r="D84" s="33">
        <v>17713713</v>
      </c>
      <c r="E84" s="33">
        <v>17740325</v>
      </c>
      <c r="F84" s="33" t="s">
        <v>1268</v>
      </c>
      <c r="G84" s="33">
        <v>898130</v>
      </c>
      <c r="H84" s="33">
        <v>362094</v>
      </c>
      <c r="I84" s="34">
        <v>1.0000000000000001E-9</v>
      </c>
      <c r="J84" s="34">
        <v>3.7866999999999998E-2</v>
      </c>
      <c r="K84" s="39">
        <f t="shared" si="6"/>
        <v>47.993882191062902</v>
      </c>
      <c r="L84" s="40">
        <f t="shared" si="7"/>
        <v>9.4655916846448861E-10</v>
      </c>
      <c r="M84" s="41" t="str">
        <f t="shared" si="8"/>
        <v>#</v>
      </c>
    </row>
    <row r="85" spans="2:13" x14ac:dyDescent="0.25">
      <c r="B85" s="33" t="s">
        <v>1341</v>
      </c>
      <c r="C85" s="33">
        <v>17</v>
      </c>
      <c r="D85" s="33">
        <v>29718642</v>
      </c>
      <c r="E85" s="33">
        <v>29865236</v>
      </c>
      <c r="F85" s="33" t="s">
        <v>1342</v>
      </c>
      <c r="G85" s="33">
        <v>898130</v>
      </c>
      <c r="H85" s="33">
        <v>362094</v>
      </c>
      <c r="I85" s="34">
        <v>8.4597000000000005E-7</v>
      </c>
      <c r="J85" s="34">
        <v>6.5022999999999999E-3</v>
      </c>
      <c r="K85" s="39">
        <f t="shared" si="6"/>
        <v>38.036762514954674</v>
      </c>
      <c r="L85" s="40">
        <f t="shared" si="7"/>
        <v>1.1011612533550518E-7</v>
      </c>
      <c r="M85" s="41" t="str">
        <f t="shared" si="8"/>
        <v>#</v>
      </c>
    </row>
    <row r="86" spans="2:13" x14ac:dyDescent="0.25">
      <c r="B86" s="33" t="s">
        <v>1343</v>
      </c>
      <c r="C86" s="33">
        <v>17</v>
      </c>
      <c r="D86" s="33">
        <v>46125691</v>
      </c>
      <c r="E86" s="33">
        <v>46138849</v>
      </c>
      <c r="F86" s="33" t="s">
        <v>1344</v>
      </c>
      <c r="G86" s="33">
        <v>898130</v>
      </c>
      <c r="H86" s="33">
        <v>362094</v>
      </c>
      <c r="I86" s="34">
        <v>1.6611000000000001E-6</v>
      </c>
      <c r="J86" s="34">
        <v>1.0605E-2</v>
      </c>
      <c r="K86" s="39">
        <f t="shared" si="6"/>
        <v>35.708920430829743</v>
      </c>
      <c r="L86" s="40">
        <f t="shared" si="7"/>
        <v>3.3213952067587095E-7</v>
      </c>
      <c r="M86" s="41" t="str">
        <f t="shared" si="8"/>
        <v>#</v>
      </c>
    </row>
    <row r="87" spans="2:13" x14ac:dyDescent="0.25">
      <c r="B87" s="33" t="s">
        <v>758</v>
      </c>
      <c r="C87" s="33">
        <v>17</v>
      </c>
      <c r="D87" s="33">
        <v>46147414</v>
      </c>
      <c r="E87" s="33">
        <v>46178883</v>
      </c>
      <c r="F87" s="33" t="s">
        <v>1345</v>
      </c>
      <c r="G87" s="33">
        <v>898130</v>
      </c>
      <c r="H87" s="33">
        <v>362094</v>
      </c>
      <c r="I87" s="34">
        <v>1.6915E-6</v>
      </c>
      <c r="J87" s="34">
        <v>5.8507000000000003E-3</v>
      </c>
      <c r="K87" s="39">
        <f t="shared" si="6"/>
        <v>36.86217763100565</v>
      </c>
      <c r="L87" s="40">
        <f t="shared" si="7"/>
        <v>1.9229897475953638E-7</v>
      </c>
      <c r="M87" s="41" t="str">
        <f t="shared" si="8"/>
        <v>#</v>
      </c>
    </row>
    <row r="88" spans="2:13" x14ac:dyDescent="0.25">
      <c r="B88" s="33" t="s">
        <v>760</v>
      </c>
      <c r="C88" s="33">
        <v>18</v>
      </c>
      <c r="D88" s="33">
        <v>46065417</v>
      </c>
      <c r="E88" s="33">
        <v>46389588</v>
      </c>
      <c r="F88" s="33" t="s">
        <v>1270</v>
      </c>
      <c r="G88" s="33">
        <v>898130</v>
      </c>
      <c r="H88" s="33">
        <v>362094</v>
      </c>
      <c r="I88" s="34">
        <v>4.3139E-7</v>
      </c>
      <c r="J88" s="34">
        <v>2.9131000000000001E-2</v>
      </c>
      <c r="K88" s="39">
        <f t="shared" si="6"/>
        <v>36.38441132666506</v>
      </c>
      <c r="L88" s="40">
        <f t="shared" si="7"/>
        <v>2.4118503408579003E-7</v>
      </c>
      <c r="M88" s="41" t="str">
        <f t="shared" si="8"/>
        <v>#</v>
      </c>
    </row>
    <row r="89" spans="2:13" x14ac:dyDescent="0.25">
      <c r="B89" s="33" t="s">
        <v>762</v>
      </c>
      <c r="C89" s="33">
        <v>18</v>
      </c>
      <c r="D89" s="33">
        <v>52889562</v>
      </c>
      <c r="E89" s="33">
        <v>53332018</v>
      </c>
      <c r="F89" s="33" t="s">
        <v>1271</v>
      </c>
      <c r="G89" s="33">
        <v>898130</v>
      </c>
      <c r="H89" s="33">
        <v>362094</v>
      </c>
      <c r="I89" s="34">
        <v>2.7964999999999999E-7</v>
      </c>
      <c r="J89" s="34">
        <v>2.5141E-3</v>
      </c>
      <c r="K89" s="39">
        <f t="shared" si="6"/>
        <v>42.151134816073153</v>
      </c>
      <c r="L89" s="40">
        <f t="shared" si="7"/>
        <v>1.5520626461345316E-8</v>
      </c>
      <c r="M89" s="41" t="str">
        <f t="shared" si="8"/>
        <v>#</v>
      </c>
    </row>
    <row r="90" spans="2:13" x14ac:dyDescent="0.25">
      <c r="B90" s="33" t="s">
        <v>770</v>
      </c>
      <c r="C90" s="33">
        <v>19</v>
      </c>
      <c r="D90" s="33">
        <v>7112266</v>
      </c>
      <c r="E90" s="33">
        <v>7294045</v>
      </c>
      <c r="F90" s="33" t="s">
        <v>1346</v>
      </c>
      <c r="G90" s="33">
        <v>898130</v>
      </c>
      <c r="H90" s="33">
        <v>362094</v>
      </c>
      <c r="I90" s="34">
        <v>2.0920999999999999E-8</v>
      </c>
      <c r="J90" s="34">
        <v>1.9885000000000001E-4</v>
      </c>
      <c r="K90" s="39">
        <f t="shared" si="6"/>
        <v>52.410944368110947</v>
      </c>
      <c r="L90" s="40">
        <f t="shared" si="7"/>
        <v>1.13178596176428E-10</v>
      </c>
      <c r="M90" s="41" t="str">
        <f t="shared" si="8"/>
        <v>#</v>
      </c>
    </row>
    <row r="91" spans="2:13" x14ac:dyDescent="0.25">
      <c r="B91" s="33" t="s">
        <v>812</v>
      </c>
      <c r="C91" s="33">
        <v>20</v>
      </c>
      <c r="D91" s="33">
        <v>45523263</v>
      </c>
      <c r="E91" s="33">
        <v>45817492</v>
      </c>
      <c r="F91" s="33" t="s">
        <v>1347</v>
      </c>
      <c r="G91" s="33">
        <v>898130</v>
      </c>
      <c r="H91" s="33">
        <v>362094</v>
      </c>
      <c r="I91" s="34">
        <v>1.9443999999999999E-8</v>
      </c>
      <c r="J91" s="34">
        <v>1.3221E-2</v>
      </c>
      <c r="K91" s="39">
        <f t="shared" si="6"/>
        <v>44.163352204434759</v>
      </c>
      <c r="L91" s="40">
        <f t="shared" si="7"/>
        <v>5.9335862560487574E-9</v>
      </c>
      <c r="M91" s="41" t="str">
        <f t="shared" si="8"/>
        <v>#</v>
      </c>
    </row>
    <row r="92" spans="2:13" x14ac:dyDescent="0.25">
      <c r="B92" s="33" t="s">
        <v>818</v>
      </c>
      <c r="C92" s="33">
        <v>20</v>
      </c>
      <c r="D92" s="33">
        <v>62681189</v>
      </c>
      <c r="E92" s="33">
        <v>62703700</v>
      </c>
      <c r="F92" s="33" t="s">
        <v>1281</v>
      </c>
      <c r="G92" s="33">
        <v>898130</v>
      </c>
      <c r="H92" s="33">
        <v>362094</v>
      </c>
      <c r="I92" s="34">
        <v>2.1256E-6</v>
      </c>
      <c r="J92" s="34">
        <v>8.7896999999999997E-4</v>
      </c>
      <c r="K92" s="39">
        <f t="shared" si="6"/>
        <v>40.196432466110338</v>
      </c>
      <c r="L92" s="40">
        <f t="shared" si="7"/>
        <v>3.9418612454506477E-8</v>
      </c>
      <c r="M92" s="41" t="str">
        <f t="shared" si="8"/>
        <v>#</v>
      </c>
    </row>
    <row r="93" spans="2:13" x14ac:dyDescent="0.25">
      <c r="B93" s="33" t="s">
        <v>822</v>
      </c>
      <c r="C93" s="33">
        <v>20</v>
      </c>
      <c r="D93" s="33">
        <v>62737173</v>
      </c>
      <c r="E93" s="33">
        <v>62738524</v>
      </c>
      <c r="F93" s="33" t="s">
        <v>1190</v>
      </c>
      <c r="G93" s="33">
        <v>898130</v>
      </c>
      <c r="H93" s="33">
        <v>362094</v>
      </c>
      <c r="I93" s="34">
        <v>8.9181000000000004E-7</v>
      </c>
      <c r="J93" s="34">
        <v>7.528E-3</v>
      </c>
      <c r="K93" s="39">
        <f t="shared" si="6"/>
        <v>37.63827721647688</v>
      </c>
      <c r="L93" s="40">
        <f t="shared" si="7"/>
        <v>1.3305669238466074E-7</v>
      </c>
      <c r="M93" s="41" t="str">
        <f t="shared" si="8"/>
        <v>#</v>
      </c>
    </row>
  </sheetData>
  <sortState xmlns:xlrd2="http://schemas.microsoft.com/office/spreadsheetml/2017/richdata2" ref="B4:Q95">
    <sortCondition ref="C4:C95"/>
    <sortCondition ref="D4:D95"/>
  </sortState>
  <mergeCells count="1">
    <mergeCell ref="B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80CAF-D9EB-4B84-93C8-EB5B63E70654}">
  <dimension ref="B3:H57"/>
  <sheetViews>
    <sheetView workbookViewId="0">
      <selection activeCell="J62" sqref="J62"/>
    </sheetView>
  </sheetViews>
  <sheetFormatPr defaultRowHeight="15" x14ac:dyDescent="0.25"/>
  <cols>
    <col min="2" max="2" width="16.85546875" customWidth="1"/>
    <col min="3" max="3" width="25.42578125" customWidth="1"/>
    <col min="5" max="5" width="12.5703125" customWidth="1"/>
    <col min="6" max="6" width="14.140625" customWidth="1"/>
    <col min="7" max="7" width="16.140625" customWidth="1"/>
    <col min="8" max="8" width="17.140625" customWidth="1"/>
  </cols>
  <sheetData>
    <row r="3" spans="2:8" x14ac:dyDescent="0.25">
      <c r="B3" s="98" t="s">
        <v>54</v>
      </c>
      <c r="C3" s="98"/>
      <c r="D3" s="98"/>
      <c r="E3" s="98"/>
      <c r="F3" s="98"/>
      <c r="G3" s="98"/>
      <c r="H3" s="98"/>
    </row>
    <row r="4" spans="2:8" ht="15.75" thickBot="1" x14ac:dyDescent="0.3">
      <c r="B4" s="48" t="s">
        <v>2152</v>
      </c>
    </row>
    <row r="5" spans="2:8" ht="15.75" thickBot="1" x14ac:dyDescent="0.3">
      <c r="B5" s="49" t="s">
        <v>55</v>
      </c>
      <c r="C5" s="50" t="s">
        <v>56</v>
      </c>
      <c r="D5" s="50" t="s">
        <v>57</v>
      </c>
      <c r="E5" s="50" t="s">
        <v>58</v>
      </c>
      <c r="F5" s="50" t="s">
        <v>59</v>
      </c>
      <c r="G5" s="50" t="s">
        <v>60</v>
      </c>
      <c r="H5" s="50" t="s">
        <v>61</v>
      </c>
    </row>
    <row r="6" spans="2:8" ht="15.75" thickBot="1" x14ac:dyDescent="0.3">
      <c r="B6" s="106" t="s">
        <v>62</v>
      </c>
      <c r="C6" s="51" t="s">
        <v>63</v>
      </c>
      <c r="D6" s="51">
        <v>0.28999999999999998</v>
      </c>
      <c r="E6" s="51">
        <v>0.04</v>
      </c>
      <c r="F6" s="51">
        <v>0.02</v>
      </c>
      <c r="G6" s="51">
        <v>0.01</v>
      </c>
      <c r="H6" s="52">
        <v>2.03E-11</v>
      </c>
    </row>
    <row r="7" spans="2:8" ht="15.75" thickBot="1" x14ac:dyDescent="0.3">
      <c r="B7" s="107"/>
      <c r="C7" s="51" t="s">
        <v>64</v>
      </c>
      <c r="D7" s="51">
        <v>0.36</v>
      </c>
      <c r="E7" s="51">
        <v>0.02</v>
      </c>
      <c r="F7" s="51">
        <v>0.04</v>
      </c>
      <c r="G7" s="51">
        <v>0.01</v>
      </c>
      <c r="H7" s="52">
        <v>3.0199999999999998E-59</v>
      </c>
    </row>
    <row r="8" spans="2:8" ht="16.5" customHeight="1" thickBot="1" x14ac:dyDescent="0.3">
      <c r="B8" s="107"/>
      <c r="C8" s="51" t="s">
        <v>65</v>
      </c>
      <c r="D8" s="51">
        <v>0.32</v>
      </c>
      <c r="E8" s="51">
        <v>0.04</v>
      </c>
      <c r="F8" s="51">
        <v>0.03</v>
      </c>
      <c r="G8" s="51">
        <v>0.01</v>
      </c>
      <c r="H8" s="52">
        <v>2.75E-17</v>
      </c>
    </row>
    <row r="9" spans="2:8" ht="15.75" thickBot="1" x14ac:dyDescent="0.3">
      <c r="B9" s="107"/>
      <c r="C9" s="51" t="s">
        <v>66</v>
      </c>
      <c r="D9" s="51">
        <v>0.13</v>
      </c>
      <c r="E9" s="51">
        <v>0.04</v>
      </c>
      <c r="F9" s="51">
        <v>0</v>
      </c>
      <c r="G9" s="51">
        <v>0.01</v>
      </c>
      <c r="H9" s="52">
        <v>1.24E-3</v>
      </c>
    </row>
    <row r="10" spans="2:8" ht="16.5" customHeight="1" thickBot="1" x14ac:dyDescent="0.3">
      <c r="B10" s="107"/>
      <c r="C10" s="51" t="s">
        <v>67</v>
      </c>
      <c r="D10" s="51">
        <v>0.19</v>
      </c>
      <c r="E10" s="51">
        <v>0.03</v>
      </c>
      <c r="F10" s="51">
        <v>0.02</v>
      </c>
      <c r="G10" s="51">
        <v>0.01</v>
      </c>
      <c r="H10" s="52">
        <v>7.1299999999999997E-12</v>
      </c>
    </row>
    <row r="11" spans="2:8" ht="15.75" thickBot="1" x14ac:dyDescent="0.3">
      <c r="B11" s="107"/>
      <c r="C11" s="51" t="s">
        <v>35</v>
      </c>
      <c r="D11" s="51">
        <v>0.06</v>
      </c>
      <c r="E11" s="51">
        <v>0.04</v>
      </c>
      <c r="F11" s="51">
        <v>0</v>
      </c>
      <c r="G11" s="51">
        <v>0.01</v>
      </c>
      <c r="H11" s="52">
        <v>0.11</v>
      </c>
    </row>
    <row r="12" spans="2:8" ht="15.75" thickBot="1" x14ac:dyDescent="0.3">
      <c r="B12" s="107"/>
      <c r="C12" s="100" t="s">
        <v>68</v>
      </c>
      <c r="D12" s="101"/>
      <c r="E12" s="101"/>
      <c r="F12" s="101"/>
      <c r="G12" s="101"/>
      <c r="H12" s="102"/>
    </row>
    <row r="13" spans="2:8" ht="15.75" thickBot="1" x14ac:dyDescent="0.3">
      <c r="B13" s="107"/>
      <c r="C13" s="51" t="s">
        <v>69</v>
      </c>
      <c r="D13" s="51">
        <v>0.42</v>
      </c>
      <c r="E13" s="51">
        <v>7.0000000000000007E-2</v>
      </c>
      <c r="F13" s="51">
        <v>0.01</v>
      </c>
      <c r="G13" s="51">
        <v>0.01</v>
      </c>
      <c r="H13" s="52">
        <v>3.3399999999999998E-10</v>
      </c>
    </row>
    <row r="14" spans="2:8" ht="15.75" thickBot="1" x14ac:dyDescent="0.3">
      <c r="B14" s="107"/>
      <c r="C14" s="51" t="s">
        <v>37</v>
      </c>
      <c r="D14" s="51">
        <v>0.31</v>
      </c>
      <c r="E14" s="51">
        <v>0.03</v>
      </c>
      <c r="F14" s="51">
        <v>0.01</v>
      </c>
      <c r="G14" s="51">
        <v>0.01</v>
      </c>
      <c r="H14" s="52">
        <v>1.12E-29</v>
      </c>
    </row>
    <row r="15" spans="2:8" ht="15.95" customHeight="1" thickBot="1" x14ac:dyDescent="0.3">
      <c r="B15" s="107"/>
      <c r="C15" s="51" t="s">
        <v>70</v>
      </c>
      <c r="D15" s="51">
        <v>0.23</v>
      </c>
      <c r="E15" s="51">
        <v>0.06</v>
      </c>
      <c r="F15" s="51">
        <v>0.01</v>
      </c>
      <c r="G15" s="51">
        <v>0.01</v>
      </c>
      <c r="H15" s="52">
        <v>4.0800000000000002E-5</v>
      </c>
    </row>
    <row r="16" spans="2:8" ht="15.75" thickBot="1" x14ac:dyDescent="0.3">
      <c r="B16" s="107"/>
      <c r="C16" s="51" t="s">
        <v>71</v>
      </c>
      <c r="D16" s="51">
        <v>0.2</v>
      </c>
      <c r="E16" s="51">
        <v>0.05</v>
      </c>
      <c r="F16" s="51">
        <v>0.01</v>
      </c>
      <c r="G16" s="51">
        <v>0.01</v>
      </c>
      <c r="H16" s="52">
        <v>1.06E-4</v>
      </c>
    </row>
    <row r="17" spans="2:8" ht="18" customHeight="1" thickBot="1" x14ac:dyDescent="0.3">
      <c r="B17" s="107"/>
      <c r="C17" s="51" t="s">
        <v>72</v>
      </c>
      <c r="D17" s="51">
        <v>0.12</v>
      </c>
      <c r="E17" s="51">
        <v>0.03</v>
      </c>
      <c r="F17" s="51">
        <v>0</v>
      </c>
      <c r="G17" s="51">
        <v>0.01</v>
      </c>
      <c r="H17" s="52">
        <v>1.7899999999999999E-4</v>
      </c>
    </row>
    <row r="18" spans="2:8" ht="15.75" thickBot="1" x14ac:dyDescent="0.3">
      <c r="B18" s="108"/>
      <c r="C18" s="51" t="s">
        <v>73</v>
      </c>
      <c r="D18" s="51">
        <v>-0.05</v>
      </c>
      <c r="E18" s="51">
        <v>0.03</v>
      </c>
      <c r="F18" s="51">
        <v>0.06</v>
      </c>
      <c r="G18" s="51">
        <v>0.01</v>
      </c>
      <c r="H18" s="52">
        <v>9.3200000000000005E-2</v>
      </c>
    </row>
    <row r="19" spans="2:8" ht="15.75" thickBot="1" x14ac:dyDescent="0.3">
      <c r="B19" s="100" t="s">
        <v>74</v>
      </c>
      <c r="C19" s="101"/>
      <c r="D19" s="101"/>
      <c r="E19" s="101"/>
      <c r="F19" s="101"/>
      <c r="G19" s="101"/>
      <c r="H19" s="102"/>
    </row>
    <row r="20" spans="2:8" ht="18" customHeight="1" thickBot="1" x14ac:dyDescent="0.3">
      <c r="B20" s="103" t="s">
        <v>75</v>
      </c>
      <c r="C20" s="51" t="s">
        <v>63</v>
      </c>
      <c r="D20" s="51">
        <v>0.44</v>
      </c>
      <c r="E20" s="51">
        <v>0.06</v>
      </c>
      <c r="F20" s="51">
        <v>0.04</v>
      </c>
      <c r="G20" s="51">
        <v>0.01</v>
      </c>
      <c r="H20" s="52">
        <v>2.0299999999999999E-13</v>
      </c>
    </row>
    <row r="21" spans="2:8" ht="15.95" customHeight="1" thickBot="1" x14ac:dyDescent="0.3">
      <c r="B21" s="104"/>
      <c r="C21" s="51" t="s">
        <v>64</v>
      </c>
      <c r="D21" s="51">
        <v>0.47</v>
      </c>
      <c r="E21" s="51">
        <v>0.03</v>
      </c>
      <c r="F21" s="51">
        <v>0.12</v>
      </c>
      <c r="G21" s="51">
        <v>0.01</v>
      </c>
      <c r="H21" s="52">
        <v>1.9099999999999999E-54</v>
      </c>
    </row>
    <row r="22" spans="2:8" ht="19.5" customHeight="1" thickBot="1" x14ac:dyDescent="0.3">
      <c r="B22" s="104"/>
      <c r="C22" s="51" t="s">
        <v>65</v>
      </c>
      <c r="D22" s="51">
        <v>0.47</v>
      </c>
      <c r="E22" s="51">
        <v>0.05</v>
      </c>
      <c r="F22" s="51">
        <v>0.08</v>
      </c>
      <c r="G22" s="51">
        <v>0.01</v>
      </c>
      <c r="H22" s="52">
        <v>6.5600000000000002E-23</v>
      </c>
    </row>
    <row r="23" spans="2:8" ht="17.100000000000001" customHeight="1" thickBot="1" x14ac:dyDescent="0.3">
      <c r="B23" s="104"/>
      <c r="C23" s="51" t="s">
        <v>66</v>
      </c>
      <c r="D23" s="51">
        <v>0.16</v>
      </c>
      <c r="E23" s="51">
        <v>0.05</v>
      </c>
      <c r="F23" s="51">
        <v>0.01</v>
      </c>
      <c r="G23" s="51">
        <v>0.01</v>
      </c>
      <c r="H23" s="52">
        <v>3.4399999999999999E-3</v>
      </c>
    </row>
    <row r="24" spans="2:8" ht="21" customHeight="1" thickBot="1" x14ac:dyDescent="0.3">
      <c r="B24" s="104"/>
      <c r="C24" s="51" t="s">
        <v>67</v>
      </c>
      <c r="D24" s="51">
        <v>0.25</v>
      </c>
      <c r="E24" s="51">
        <v>0.03</v>
      </c>
      <c r="F24" s="51">
        <v>7.0000000000000007E-2</v>
      </c>
      <c r="G24" s="51">
        <v>0.01</v>
      </c>
      <c r="H24" s="52">
        <v>1.6499999999999999E-14</v>
      </c>
    </row>
    <row r="25" spans="2:8" ht="15" customHeight="1" thickBot="1" x14ac:dyDescent="0.3">
      <c r="B25" s="104"/>
      <c r="C25" s="51" t="s">
        <v>35</v>
      </c>
      <c r="D25" s="51">
        <v>7.0000000000000007E-2</v>
      </c>
      <c r="E25" s="51">
        <v>0.05</v>
      </c>
      <c r="F25" s="51">
        <v>0.02</v>
      </c>
      <c r="G25" s="51">
        <v>0.01</v>
      </c>
      <c r="H25" s="52">
        <v>0.187</v>
      </c>
    </row>
    <row r="26" spans="2:8" ht="15.75" thickBot="1" x14ac:dyDescent="0.3">
      <c r="B26" s="104"/>
      <c r="C26" s="100" t="s">
        <v>68</v>
      </c>
      <c r="D26" s="101"/>
      <c r="E26" s="101"/>
      <c r="F26" s="101"/>
      <c r="G26" s="101"/>
      <c r="H26" s="102"/>
    </row>
    <row r="27" spans="2:8" ht="12.6" customHeight="1" thickBot="1" x14ac:dyDescent="0.3">
      <c r="B27" s="104"/>
      <c r="C27" s="51" t="s">
        <v>69</v>
      </c>
      <c r="D27" s="51">
        <v>0.57999999999999996</v>
      </c>
      <c r="E27" s="51">
        <v>0.09</v>
      </c>
      <c r="F27" s="51">
        <v>0.04</v>
      </c>
      <c r="G27" s="51">
        <v>0</v>
      </c>
      <c r="H27" s="52">
        <v>1E-10</v>
      </c>
    </row>
    <row r="28" spans="2:8" ht="18" customHeight="1" thickBot="1" x14ac:dyDescent="0.3">
      <c r="B28" s="104"/>
      <c r="C28" s="51" t="s">
        <v>37</v>
      </c>
      <c r="D28" s="51">
        <v>0.4</v>
      </c>
      <c r="E28" s="51">
        <v>0.04</v>
      </c>
      <c r="F28" s="51">
        <v>0.04</v>
      </c>
      <c r="G28" s="51">
        <v>0.01</v>
      </c>
      <c r="H28" s="52">
        <v>2.0199999999999999E-27</v>
      </c>
    </row>
    <row r="29" spans="2:8" ht="19.5" customHeight="1" thickBot="1" x14ac:dyDescent="0.3">
      <c r="B29" s="104"/>
      <c r="C29" s="51" t="s">
        <v>70</v>
      </c>
      <c r="D29" s="51">
        <v>0.35</v>
      </c>
      <c r="E29" s="51">
        <v>7.0000000000000007E-2</v>
      </c>
      <c r="F29" s="51">
        <v>0.03</v>
      </c>
      <c r="G29" s="51">
        <v>0</v>
      </c>
      <c r="H29" s="52">
        <v>2.88E-6</v>
      </c>
    </row>
    <row r="30" spans="2:8" ht="18" customHeight="1" thickBot="1" x14ac:dyDescent="0.3">
      <c r="B30" s="104"/>
      <c r="C30" s="51" t="s">
        <v>71</v>
      </c>
      <c r="D30" s="51">
        <v>0.28000000000000003</v>
      </c>
      <c r="E30" s="51">
        <v>7.0000000000000007E-2</v>
      </c>
      <c r="F30" s="51">
        <v>0.04</v>
      </c>
      <c r="G30" s="51">
        <v>0.01</v>
      </c>
      <c r="H30" s="52">
        <v>6.4700000000000001E-5</v>
      </c>
    </row>
    <row r="31" spans="2:8" ht="20.100000000000001" customHeight="1" thickBot="1" x14ac:dyDescent="0.3">
      <c r="B31" s="104"/>
      <c r="C31" s="51" t="s">
        <v>72</v>
      </c>
      <c r="D31" s="51">
        <v>0.15</v>
      </c>
      <c r="E31" s="51">
        <v>0.04</v>
      </c>
      <c r="F31" s="51">
        <v>0.02</v>
      </c>
      <c r="G31" s="51">
        <v>0.01</v>
      </c>
      <c r="H31" s="52">
        <v>1.9100000000000001E-4</v>
      </c>
    </row>
    <row r="32" spans="2:8" ht="22.5" customHeight="1" thickBot="1" x14ac:dyDescent="0.3">
      <c r="B32" s="105"/>
      <c r="C32" s="51" t="s">
        <v>73</v>
      </c>
      <c r="D32" s="51">
        <v>-0.02</v>
      </c>
      <c r="E32" s="51">
        <v>0.04</v>
      </c>
      <c r="F32" s="51">
        <v>0.02</v>
      </c>
      <c r="G32" s="51">
        <v>0.01</v>
      </c>
      <c r="H32" s="52">
        <v>0.68899999999999995</v>
      </c>
    </row>
    <row r="33" spans="2:8" ht="6" customHeight="1" x14ac:dyDescent="0.25"/>
    <row r="35" spans="2:8" x14ac:dyDescent="0.25">
      <c r="C35" s="99" t="s">
        <v>76</v>
      </c>
      <c r="D35" s="99"/>
      <c r="E35" s="99"/>
      <c r="F35" s="99"/>
      <c r="G35" s="99"/>
      <c r="H35" s="99"/>
    </row>
    <row r="36" spans="2:8" x14ac:dyDescent="0.25">
      <c r="C36" s="99"/>
      <c r="D36" s="99"/>
      <c r="E36" s="99"/>
      <c r="F36" s="99"/>
      <c r="G36" s="99"/>
      <c r="H36" s="99"/>
    </row>
    <row r="37" spans="2:8" x14ac:dyDescent="0.25">
      <c r="C37" s="99"/>
      <c r="D37" s="99"/>
      <c r="E37" s="99"/>
      <c r="F37" s="99"/>
      <c r="G37" s="99"/>
      <c r="H37" s="99"/>
    </row>
    <row r="39" spans="2:8" ht="15.75" thickBot="1" x14ac:dyDescent="0.3">
      <c r="B39" s="85" t="s">
        <v>2151</v>
      </c>
    </row>
    <row r="40" spans="2:8" x14ac:dyDescent="0.25">
      <c r="B40" s="103" t="s">
        <v>55</v>
      </c>
      <c r="C40" s="103" t="s">
        <v>56</v>
      </c>
      <c r="D40" s="103" t="s">
        <v>57</v>
      </c>
      <c r="E40" s="103" t="s">
        <v>58</v>
      </c>
      <c r="F40" s="103" t="s">
        <v>2147</v>
      </c>
      <c r="G40" s="87" t="s">
        <v>2148</v>
      </c>
      <c r="H40" s="103" t="s">
        <v>61</v>
      </c>
    </row>
    <row r="41" spans="2:8" ht="15.75" thickBot="1" x14ac:dyDescent="0.3">
      <c r="B41" s="105"/>
      <c r="C41" s="105"/>
      <c r="D41" s="105"/>
      <c r="E41" s="105"/>
      <c r="F41" s="105"/>
      <c r="G41" s="51" t="s">
        <v>2149</v>
      </c>
      <c r="H41" s="105"/>
    </row>
    <row r="42" spans="2:8" ht="15.75" thickBot="1" x14ac:dyDescent="0.3">
      <c r="B42" s="86" t="s">
        <v>106</v>
      </c>
      <c r="C42" s="51" t="s">
        <v>25</v>
      </c>
      <c r="D42" s="51">
        <v>0.19</v>
      </c>
      <c r="E42" s="51">
        <v>0.05</v>
      </c>
      <c r="F42" s="51">
        <v>0.01</v>
      </c>
      <c r="G42" s="51">
        <v>0.01</v>
      </c>
      <c r="H42" s="52">
        <v>2.9200000000000002E-5</v>
      </c>
    </row>
    <row r="43" spans="2:8" ht="15.75" thickBot="1" x14ac:dyDescent="0.3">
      <c r="B43" s="86" t="s">
        <v>2150</v>
      </c>
      <c r="C43" s="51" t="s">
        <v>64</v>
      </c>
      <c r="D43" s="51">
        <v>0.24</v>
      </c>
      <c r="E43" s="51">
        <v>0.03</v>
      </c>
      <c r="F43" s="51">
        <v>0.04</v>
      </c>
      <c r="G43" s="51">
        <v>0.01</v>
      </c>
      <c r="H43" s="52">
        <v>5.1099999999999999E-20</v>
      </c>
    </row>
    <row r="44" spans="2:8" ht="24.75" thickBot="1" x14ac:dyDescent="0.3">
      <c r="B44" s="88"/>
      <c r="C44" s="51" t="s">
        <v>65</v>
      </c>
      <c r="D44" s="51">
        <v>0.25</v>
      </c>
      <c r="E44" s="51">
        <v>0.04</v>
      </c>
      <c r="F44" s="51">
        <v>0.03</v>
      </c>
      <c r="G44" s="51">
        <v>0.01</v>
      </c>
      <c r="H44" s="52">
        <v>5.2300000000000003E-9</v>
      </c>
    </row>
    <row r="45" spans="2:8" ht="15.75" thickBot="1" x14ac:dyDescent="0.3">
      <c r="B45" s="88"/>
      <c r="C45" s="51" t="s">
        <v>66</v>
      </c>
      <c r="D45" s="51">
        <v>0.1</v>
      </c>
      <c r="E45" s="51">
        <v>0.04</v>
      </c>
      <c r="F45" s="51">
        <v>0</v>
      </c>
      <c r="G45" s="51">
        <v>0.01</v>
      </c>
      <c r="H45" s="52">
        <v>7.8799999999999999E-3</v>
      </c>
    </row>
    <row r="46" spans="2:8" ht="24.75" thickBot="1" x14ac:dyDescent="0.3">
      <c r="B46" s="88"/>
      <c r="C46" s="51" t="s">
        <v>67</v>
      </c>
      <c r="D46" s="51">
        <v>0.11</v>
      </c>
      <c r="E46" s="51">
        <v>0.03</v>
      </c>
      <c r="F46" s="51">
        <v>0.02</v>
      </c>
      <c r="G46" s="51">
        <v>0.01</v>
      </c>
      <c r="H46" s="52">
        <v>6.1300000000000005E-4</v>
      </c>
    </row>
    <row r="47" spans="2:8" ht="15.75" thickBot="1" x14ac:dyDescent="0.3">
      <c r="B47" s="88"/>
      <c r="C47" s="51" t="s">
        <v>35</v>
      </c>
      <c r="D47" s="51">
        <v>0.02</v>
      </c>
      <c r="E47" s="51">
        <v>0.05</v>
      </c>
      <c r="F47" s="51">
        <v>0.01</v>
      </c>
      <c r="G47" s="51">
        <v>0.01</v>
      </c>
      <c r="H47" s="52">
        <v>0.69799999999999995</v>
      </c>
    </row>
    <row r="48" spans="2:8" ht="15.75" thickBot="1" x14ac:dyDescent="0.3">
      <c r="B48" s="88"/>
      <c r="C48" s="100" t="s">
        <v>68</v>
      </c>
      <c r="D48" s="101"/>
      <c r="E48" s="101"/>
      <c r="F48" s="101"/>
      <c r="G48" s="101"/>
      <c r="H48" s="102"/>
    </row>
    <row r="49" spans="2:8" ht="15.75" thickBot="1" x14ac:dyDescent="0.3">
      <c r="B49" s="88"/>
      <c r="C49" s="51" t="s">
        <v>69</v>
      </c>
      <c r="D49" s="51">
        <v>0.3</v>
      </c>
      <c r="E49" s="51">
        <v>0.06</v>
      </c>
      <c r="F49" s="51">
        <v>0.01</v>
      </c>
      <c r="G49" s="51">
        <v>0</v>
      </c>
      <c r="H49" s="52">
        <v>4.3200000000000001E-6</v>
      </c>
    </row>
    <row r="50" spans="2:8" ht="15.75" thickBot="1" x14ac:dyDescent="0.3">
      <c r="B50" s="88"/>
      <c r="C50" s="51" t="s">
        <v>37</v>
      </c>
      <c r="D50" s="51">
        <v>0.23</v>
      </c>
      <c r="E50" s="51">
        <v>0.03</v>
      </c>
      <c r="F50" s="51">
        <v>0</v>
      </c>
      <c r="G50" s="51">
        <v>0.01</v>
      </c>
      <c r="H50" s="52">
        <v>5.0900000000000003E-14</v>
      </c>
    </row>
    <row r="51" spans="2:8" ht="24.75" thickBot="1" x14ac:dyDescent="0.3">
      <c r="B51" s="88"/>
      <c r="C51" s="51" t="s">
        <v>70</v>
      </c>
      <c r="D51" s="51">
        <v>0.19</v>
      </c>
      <c r="E51" s="51">
        <v>0.06</v>
      </c>
      <c r="F51" s="51">
        <v>0.01</v>
      </c>
      <c r="G51" s="51">
        <v>0.01</v>
      </c>
      <c r="H51" s="52">
        <v>3.63E-3</v>
      </c>
    </row>
    <row r="52" spans="2:8" ht="15.75" thickBot="1" x14ac:dyDescent="0.3">
      <c r="B52" s="88"/>
      <c r="C52" s="51" t="s">
        <v>71</v>
      </c>
      <c r="D52" s="51">
        <v>0.15</v>
      </c>
      <c r="E52" s="51">
        <v>0.06</v>
      </c>
      <c r="F52" s="51">
        <v>0</v>
      </c>
      <c r="G52" s="51">
        <v>0.01</v>
      </c>
      <c r="H52" s="52">
        <v>1.6299999999999999E-2</v>
      </c>
    </row>
    <row r="53" spans="2:8" ht="24.75" thickBot="1" x14ac:dyDescent="0.3">
      <c r="B53" s="88"/>
      <c r="C53" s="51" t="s">
        <v>72</v>
      </c>
      <c r="D53" s="51">
        <v>0.08</v>
      </c>
      <c r="E53" s="51">
        <v>0.04</v>
      </c>
      <c r="F53" s="51">
        <v>0</v>
      </c>
      <c r="G53" s="51">
        <v>0.01</v>
      </c>
      <c r="H53" s="52">
        <v>2.12E-2</v>
      </c>
    </row>
    <row r="54" spans="2:8" ht="15.75" thickBot="1" x14ac:dyDescent="0.3">
      <c r="B54" s="89"/>
      <c r="C54" s="51" t="s">
        <v>73</v>
      </c>
      <c r="D54" s="51">
        <v>-7.0000000000000007E-2</v>
      </c>
      <c r="E54" s="51">
        <v>0.04</v>
      </c>
      <c r="F54" s="51">
        <v>0.02</v>
      </c>
      <c r="G54" s="51">
        <v>0.01</v>
      </c>
      <c r="H54" s="52">
        <v>5.7299999999999997E-2</v>
      </c>
    </row>
    <row r="55" spans="2:8" ht="45.95" customHeight="1" x14ac:dyDescent="0.25">
      <c r="B55" s="109" t="s">
        <v>2153</v>
      </c>
      <c r="C55" s="109"/>
      <c r="D55" s="109"/>
      <c r="E55" s="109"/>
      <c r="F55" s="109"/>
      <c r="G55" s="109"/>
      <c r="H55" s="109"/>
    </row>
    <row r="56" spans="2:8" x14ac:dyDescent="0.25">
      <c r="B56" s="90"/>
      <c r="C56" s="90"/>
      <c r="D56" s="90"/>
      <c r="E56" s="90"/>
      <c r="F56" s="90"/>
      <c r="G56" s="90"/>
      <c r="H56" s="90"/>
    </row>
    <row r="57" spans="2:8" x14ac:dyDescent="0.25">
      <c r="B57" s="90"/>
      <c r="C57" s="90"/>
      <c r="D57" s="90"/>
      <c r="E57" s="90"/>
      <c r="F57" s="90"/>
      <c r="G57" s="90"/>
      <c r="H57" s="90"/>
    </row>
  </sheetData>
  <mergeCells count="15">
    <mergeCell ref="H40:H41"/>
    <mergeCell ref="C48:H48"/>
    <mergeCell ref="B55:H55"/>
    <mergeCell ref="B40:B41"/>
    <mergeCell ref="C40:C41"/>
    <mergeCell ref="D40:D41"/>
    <mergeCell ref="E40:E41"/>
    <mergeCell ref="F40:F41"/>
    <mergeCell ref="B3:H3"/>
    <mergeCell ref="C35:H37"/>
    <mergeCell ref="C12:H12"/>
    <mergeCell ref="B19:H19"/>
    <mergeCell ref="B20:B32"/>
    <mergeCell ref="C26:H26"/>
    <mergeCell ref="B6:B18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18F4-7D29-47F8-89C0-2EDE18292D90}">
  <dimension ref="B1:P59"/>
  <sheetViews>
    <sheetView workbookViewId="0">
      <selection activeCell="N19" sqref="N19"/>
    </sheetView>
  </sheetViews>
  <sheetFormatPr defaultColWidth="8.7109375" defaultRowHeight="15" x14ac:dyDescent="0.25"/>
  <cols>
    <col min="1" max="1" width="8.7109375" style="33"/>
    <col min="2" max="2" width="18.140625" style="33" customWidth="1"/>
    <col min="3" max="3" width="8.7109375" style="33"/>
    <col min="4" max="4" width="13.5703125" style="33" customWidth="1"/>
    <col min="5" max="5" width="15.140625" style="33" customWidth="1"/>
    <col min="6" max="6" width="19.85546875" style="33" customWidth="1"/>
    <col min="7" max="7" width="14.7109375" style="33" customWidth="1"/>
    <col min="8" max="8" width="13.140625" style="33" customWidth="1"/>
    <col min="9" max="9" width="13.42578125" style="33" customWidth="1"/>
    <col min="10" max="10" width="13.140625" style="33" customWidth="1"/>
    <col min="11" max="11" width="10.42578125" style="33" customWidth="1"/>
    <col min="12" max="12" width="11.85546875" style="33" customWidth="1"/>
    <col min="13" max="13" width="6.42578125" style="33" customWidth="1"/>
    <col min="14" max="16384" width="8.7109375" style="33"/>
  </cols>
  <sheetData>
    <row r="1" spans="2:16" ht="15.75" x14ac:dyDescent="0.25">
      <c r="B1" s="154" t="s">
        <v>1348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6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1142</v>
      </c>
      <c r="I3" s="33" t="s">
        <v>1349</v>
      </c>
      <c r="J3" s="34" t="s">
        <v>1143</v>
      </c>
      <c r="K3" s="38" t="s">
        <v>1157</v>
      </c>
      <c r="L3" s="38" t="s">
        <v>1158</v>
      </c>
      <c r="M3" s="38" t="s">
        <v>1159</v>
      </c>
      <c r="N3" s="33" t="s">
        <v>1159</v>
      </c>
    </row>
    <row r="4" spans="2:16" x14ac:dyDescent="0.25">
      <c r="B4" s="33" t="s">
        <v>244</v>
      </c>
      <c r="C4" s="33">
        <v>1</v>
      </c>
      <c r="D4" s="33">
        <v>120436156</v>
      </c>
      <c r="E4" s="33">
        <v>120439118</v>
      </c>
      <c r="F4" s="33" t="s">
        <v>1193</v>
      </c>
      <c r="G4" s="33">
        <v>898130</v>
      </c>
      <c r="H4" s="33">
        <v>455321</v>
      </c>
      <c r="I4" s="34">
        <v>1.4664000000000001E-12</v>
      </c>
      <c r="J4" s="34">
        <v>7.0033999999999999E-3</v>
      </c>
      <c r="K4" s="39">
        <f t="shared" ref="K4:K35" si="0">(-2*(LN(I4)+LN(J4)))</f>
        <v>64.419140463894607</v>
      </c>
      <c r="L4" s="40">
        <f t="shared" ref="L4:L35" si="1">(CHIDIST(K4,4))</f>
        <v>3.4105517146377143E-13</v>
      </c>
      <c r="M4" s="41" t="str">
        <f t="shared" ref="M4:M35" si="2">IF(AND(L4&lt;I4,L4&lt;J4),"#","")</f>
        <v>#</v>
      </c>
      <c r="N4" s="33" t="str">
        <f>IF(L4 &lt; MIN(I4, J4), "#", "")</f>
        <v>#</v>
      </c>
    </row>
    <row r="5" spans="2:16" x14ac:dyDescent="0.25">
      <c r="B5" s="33" t="s">
        <v>246</v>
      </c>
      <c r="C5" s="33">
        <v>1</v>
      </c>
      <c r="D5" s="33">
        <v>120454176</v>
      </c>
      <c r="E5" s="33">
        <v>120612240</v>
      </c>
      <c r="F5" s="33" t="s">
        <v>1194</v>
      </c>
      <c r="G5" s="33">
        <v>898130</v>
      </c>
      <c r="H5" s="33">
        <v>455321</v>
      </c>
      <c r="I5" s="34">
        <v>1.1102E-15</v>
      </c>
      <c r="J5" s="34">
        <v>1.8710000000000001E-2</v>
      </c>
      <c r="K5" s="39">
        <f t="shared" si="0"/>
        <v>76.825866708665799</v>
      </c>
      <c r="L5" s="40">
        <f t="shared" si="1"/>
        <v>8.1867922439273336E-16</v>
      </c>
      <c r="M5" s="41" t="str">
        <f t="shared" si="2"/>
        <v>#</v>
      </c>
      <c r="N5" s="33" t="str">
        <f t="shared" ref="N5:N59" si="3">IF(L5 &lt; MIN(I5, J5), "#", "")</f>
        <v>#</v>
      </c>
      <c r="O5" s="33">
        <v>0.05</v>
      </c>
      <c r="P5" s="33" t="e">
        <f>O5/O6</f>
        <v>#DIV/0!</v>
      </c>
    </row>
    <row r="6" spans="2:16" x14ac:dyDescent="0.25">
      <c r="B6" s="33" t="s">
        <v>254</v>
      </c>
      <c r="C6" s="33">
        <v>2</v>
      </c>
      <c r="D6" s="33">
        <v>27548716</v>
      </c>
      <c r="E6" s="33">
        <v>27579868</v>
      </c>
      <c r="F6" s="33" t="s">
        <v>1196</v>
      </c>
      <c r="G6" s="33">
        <v>898130</v>
      </c>
      <c r="H6" s="33">
        <v>455321</v>
      </c>
      <c r="I6" s="34">
        <v>1.1606999999999999E-9</v>
      </c>
      <c r="J6" s="34">
        <v>2.9683999999999999E-2</v>
      </c>
      <c r="K6" s="39">
        <f t="shared" si="0"/>
        <v>48.182779328856441</v>
      </c>
      <c r="L6" s="40">
        <f t="shared" si="1"/>
        <v>8.645042294942691E-10</v>
      </c>
      <c r="M6" s="41" t="str">
        <f t="shared" si="2"/>
        <v>#</v>
      </c>
      <c r="N6" s="33" t="str">
        <f t="shared" si="3"/>
        <v>#</v>
      </c>
    </row>
    <row r="7" spans="2:16" x14ac:dyDescent="0.25">
      <c r="B7" s="33" t="s">
        <v>256</v>
      </c>
      <c r="C7" s="33">
        <v>2</v>
      </c>
      <c r="D7" s="33">
        <v>27587219</v>
      </c>
      <c r="E7" s="33">
        <v>27593353</v>
      </c>
      <c r="F7" s="33" t="s">
        <v>1197</v>
      </c>
      <c r="G7" s="33">
        <v>898130</v>
      </c>
      <c r="H7" s="33">
        <v>455321</v>
      </c>
      <c r="I7" s="34">
        <v>3.4975000000000001E-8</v>
      </c>
      <c r="J7" s="34">
        <v>1.2847000000000001E-2</v>
      </c>
      <c r="K7" s="39">
        <f t="shared" si="0"/>
        <v>43.04655454865506</v>
      </c>
      <c r="L7" s="40">
        <f t="shared" si="1"/>
        <v>1.0120245096436429E-8</v>
      </c>
      <c r="M7" s="41" t="str">
        <f t="shared" si="2"/>
        <v>#</v>
      </c>
      <c r="N7" s="33" t="str">
        <f t="shared" si="3"/>
        <v>#</v>
      </c>
    </row>
    <row r="8" spans="2:16" x14ac:dyDescent="0.25">
      <c r="B8" s="33" t="s">
        <v>326</v>
      </c>
      <c r="C8" s="33">
        <v>3</v>
      </c>
      <c r="D8" s="33">
        <v>124801480</v>
      </c>
      <c r="E8" s="33">
        <v>124998021</v>
      </c>
      <c r="F8" s="33" t="s">
        <v>1350</v>
      </c>
      <c r="G8" s="33">
        <v>898130</v>
      </c>
      <c r="H8" s="33">
        <v>455321</v>
      </c>
      <c r="I8" s="34">
        <v>3.0036000000000002E-7</v>
      </c>
      <c r="J8" s="34">
        <v>2.3852999999999999E-2</v>
      </c>
      <c r="K8" s="39">
        <f t="shared" si="0"/>
        <v>37.50825873021882</v>
      </c>
      <c r="L8" s="40">
        <f t="shared" si="1"/>
        <v>1.4152820461297482E-7</v>
      </c>
      <c r="M8" s="41" t="str">
        <f t="shared" si="2"/>
        <v>#</v>
      </c>
      <c r="N8" s="33" t="str">
        <f t="shared" si="3"/>
        <v>#</v>
      </c>
    </row>
    <row r="9" spans="2:16" x14ac:dyDescent="0.25">
      <c r="B9" s="33" t="s">
        <v>330</v>
      </c>
      <c r="C9" s="33">
        <v>3</v>
      </c>
      <c r="D9" s="33">
        <v>141043055</v>
      </c>
      <c r="E9" s="33">
        <v>141168634</v>
      </c>
      <c r="F9" s="33" t="s">
        <v>1167</v>
      </c>
      <c r="G9" s="33">
        <v>898130</v>
      </c>
      <c r="H9" s="33">
        <v>455321</v>
      </c>
      <c r="I9" s="34">
        <v>4.1093999999999999E-9</v>
      </c>
      <c r="J9" s="34">
        <v>4.6682E-3</v>
      </c>
      <c r="K9" s="39">
        <f t="shared" si="0"/>
        <v>49.353941050141643</v>
      </c>
      <c r="L9" s="40">
        <f t="shared" si="1"/>
        <v>4.9257419179882412E-10</v>
      </c>
      <c r="M9" s="41" t="str">
        <f t="shared" si="2"/>
        <v>#</v>
      </c>
      <c r="N9" s="33" t="str">
        <f t="shared" si="3"/>
        <v>#</v>
      </c>
    </row>
    <row r="10" spans="2:16" x14ac:dyDescent="0.25">
      <c r="B10" s="33" t="s">
        <v>388</v>
      </c>
      <c r="C10" s="33">
        <v>6</v>
      </c>
      <c r="D10" s="33">
        <v>31105313</v>
      </c>
      <c r="E10" s="33">
        <v>31107127</v>
      </c>
      <c r="F10" s="33" t="s">
        <v>1171</v>
      </c>
      <c r="G10" s="33">
        <v>898130</v>
      </c>
      <c r="H10" s="33">
        <v>455321</v>
      </c>
      <c r="I10" s="34">
        <v>5.1389999999999995E-10</v>
      </c>
      <c r="J10" s="34">
        <v>1.5297E-2</v>
      </c>
      <c r="K10" s="39">
        <f t="shared" si="0"/>
        <v>51.138181940342747</v>
      </c>
      <c r="L10" s="40">
        <f t="shared" si="1"/>
        <v>2.0886303293088849E-10</v>
      </c>
      <c r="M10" s="41" t="str">
        <f t="shared" si="2"/>
        <v>#</v>
      </c>
      <c r="N10" s="33" t="str">
        <f t="shared" si="3"/>
        <v>#</v>
      </c>
    </row>
    <row r="11" spans="2:16" x14ac:dyDescent="0.25">
      <c r="B11" s="33" t="s">
        <v>398</v>
      </c>
      <c r="C11" s="33">
        <v>6</v>
      </c>
      <c r="D11" s="33">
        <v>31462658</v>
      </c>
      <c r="E11" s="33">
        <v>31478901</v>
      </c>
      <c r="F11" s="33" t="s">
        <v>1218</v>
      </c>
      <c r="G11" s="33">
        <v>898130</v>
      </c>
      <c r="H11" s="33">
        <v>455321</v>
      </c>
      <c r="I11" s="34">
        <v>1.0258E-8</v>
      </c>
      <c r="J11" s="34">
        <v>1.6317E-3</v>
      </c>
      <c r="K11" s="39">
        <f t="shared" si="0"/>
        <v>49.626681621693166</v>
      </c>
      <c r="L11" s="40">
        <f t="shared" si="1"/>
        <v>4.3206314608645712E-10</v>
      </c>
      <c r="M11" s="41" t="str">
        <f t="shared" si="2"/>
        <v>#</v>
      </c>
      <c r="N11" s="33" t="str">
        <f t="shared" si="3"/>
        <v>#</v>
      </c>
    </row>
    <row r="12" spans="2:16" x14ac:dyDescent="0.25">
      <c r="B12" s="33" t="s">
        <v>400</v>
      </c>
      <c r="C12" s="33">
        <v>6</v>
      </c>
      <c r="D12" s="33">
        <v>31496494</v>
      </c>
      <c r="E12" s="33">
        <v>31498009</v>
      </c>
      <c r="F12" s="33" t="s">
        <v>1219</v>
      </c>
      <c r="G12" s="33">
        <v>898130</v>
      </c>
      <c r="H12" s="33">
        <v>455321</v>
      </c>
      <c r="I12" s="34">
        <v>9.6577000000000007E-12</v>
      </c>
      <c r="J12" s="34">
        <v>1.5686999999999999E-3</v>
      </c>
      <c r="K12" s="39">
        <f t="shared" si="0"/>
        <v>63.641547238786934</v>
      </c>
      <c r="L12" s="40">
        <f t="shared" si="1"/>
        <v>4.9723583591190625E-13</v>
      </c>
      <c r="M12" s="41" t="str">
        <f t="shared" si="2"/>
        <v>#</v>
      </c>
      <c r="N12" s="33" t="str">
        <f t="shared" si="3"/>
        <v>#</v>
      </c>
    </row>
    <row r="13" spans="2:16" x14ac:dyDescent="0.25">
      <c r="B13" s="33" t="s">
        <v>404</v>
      </c>
      <c r="C13" s="33">
        <v>6</v>
      </c>
      <c r="D13" s="33">
        <v>31497996</v>
      </c>
      <c r="E13" s="33">
        <v>31510225</v>
      </c>
      <c r="F13" s="33" t="s">
        <v>1220</v>
      </c>
      <c r="G13" s="33">
        <v>898130</v>
      </c>
      <c r="H13" s="33">
        <v>455321</v>
      </c>
      <c r="I13" s="34">
        <v>1.5910999999999999E-11</v>
      </c>
      <c r="J13" s="34">
        <v>5.5951000000000004E-4</v>
      </c>
      <c r="K13" s="39">
        <f t="shared" si="0"/>
        <v>64.704919158547725</v>
      </c>
      <c r="L13" s="40">
        <f t="shared" si="1"/>
        <v>2.9691572246252388E-13</v>
      </c>
      <c r="M13" s="41" t="str">
        <f t="shared" si="2"/>
        <v>#</v>
      </c>
      <c r="N13" s="33" t="str">
        <f t="shared" si="3"/>
        <v>#</v>
      </c>
    </row>
    <row r="14" spans="2:16" x14ac:dyDescent="0.25">
      <c r="B14" s="33" t="s">
        <v>402</v>
      </c>
      <c r="C14" s="33">
        <v>6</v>
      </c>
      <c r="D14" s="33">
        <v>31497996</v>
      </c>
      <c r="E14" s="33">
        <v>31514385</v>
      </c>
      <c r="F14" s="33" t="s">
        <v>1172</v>
      </c>
      <c r="G14" s="33">
        <v>898130</v>
      </c>
      <c r="H14" s="33">
        <v>455321</v>
      </c>
      <c r="I14" s="34">
        <v>1.6078999999999999E-11</v>
      </c>
      <c r="J14" s="34">
        <v>3.1526999999999998E-4</v>
      </c>
      <c r="K14" s="39">
        <f t="shared" si="0"/>
        <v>65.831176373169868</v>
      </c>
      <c r="L14" s="40">
        <f t="shared" si="1"/>
        <v>1.7192579263287299E-13</v>
      </c>
      <c r="M14" s="41" t="str">
        <f t="shared" si="2"/>
        <v>#</v>
      </c>
      <c r="N14" s="33" t="str">
        <f t="shared" si="3"/>
        <v>#</v>
      </c>
    </row>
    <row r="15" spans="2:16" x14ac:dyDescent="0.25">
      <c r="B15" s="33" t="s">
        <v>406</v>
      </c>
      <c r="C15" s="33">
        <v>6</v>
      </c>
      <c r="D15" s="33">
        <v>31512239</v>
      </c>
      <c r="E15" s="33">
        <v>31516204</v>
      </c>
      <c r="F15" s="33" t="s">
        <v>1173</v>
      </c>
      <c r="G15" s="33">
        <v>898130</v>
      </c>
      <c r="H15" s="33">
        <v>455321</v>
      </c>
      <c r="I15" s="34">
        <v>9.8538000000000005E-8</v>
      </c>
      <c r="J15" s="34">
        <v>2.1901E-2</v>
      </c>
      <c r="K15" s="39">
        <f t="shared" si="0"/>
        <v>39.908093114929272</v>
      </c>
      <c r="L15" s="40">
        <f t="shared" si="1"/>
        <v>4.522052425881979E-8</v>
      </c>
      <c r="M15" s="41" t="str">
        <f t="shared" si="2"/>
        <v>#</v>
      </c>
      <c r="N15" s="33" t="str">
        <f t="shared" si="3"/>
        <v>#</v>
      </c>
    </row>
    <row r="16" spans="2:16" x14ac:dyDescent="0.25">
      <c r="B16" s="33" t="s">
        <v>412</v>
      </c>
      <c r="C16" s="33">
        <v>6</v>
      </c>
      <c r="D16" s="33">
        <v>31553901</v>
      </c>
      <c r="E16" s="33">
        <v>31556686</v>
      </c>
      <c r="F16" s="33" t="s">
        <v>1175</v>
      </c>
      <c r="G16" s="33">
        <v>898130</v>
      </c>
      <c r="H16" s="33">
        <v>455321</v>
      </c>
      <c r="I16" s="34">
        <v>3.0787999999999997E-7</v>
      </c>
      <c r="J16" s="34">
        <v>3.2507000000000001E-2</v>
      </c>
      <c r="K16" s="39">
        <f t="shared" si="0"/>
        <v>36.839711137006582</v>
      </c>
      <c r="L16" s="40">
        <f t="shared" si="1"/>
        <v>1.9435886969992789E-7</v>
      </c>
      <c r="M16" s="41" t="str">
        <f t="shared" si="2"/>
        <v>#</v>
      </c>
      <c r="N16" s="33" t="str">
        <f t="shared" si="3"/>
        <v>#</v>
      </c>
    </row>
    <row r="17" spans="2:14" x14ac:dyDescent="0.25">
      <c r="B17" s="33" t="s">
        <v>416</v>
      </c>
      <c r="C17" s="33">
        <v>6</v>
      </c>
      <c r="D17" s="33">
        <v>31588497</v>
      </c>
      <c r="E17" s="33">
        <v>31605548</v>
      </c>
      <c r="F17" s="33" t="s">
        <v>1223</v>
      </c>
      <c r="G17" s="33">
        <v>898130</v>
      </c>
      <c r="H17" s="33">
        <v>455321</v>
      </c>
      <c r="I17" s="34">
        <v>6.1294999999999994E-8</v>
      </c>
      <c r="J17" s="34">
        <v>1.6333999999999999E-3</v>
      </c>
      <c r="K17" s="39">
        <f t="shared" si="0"/>
        <v>46.049318220879101</v>
      </c>
      <c r="L17" s="40">
        <f t="shared" si="1"/>
        <v>2.4053309237168566E-9</v>
      </c>
      <c r="M17" s="41" t="str">
        <f t="shared" si="2"/>
        <v>#</v>
      </c>
      <c r="N17" s="33" t="str">
        <f t="shared" si="3"/>
        <v>#</v>
      </c>
    </row>
    <row r="18" spans="2:14" x14ac:dyDescent="0.25">
      <c r="B18" s="33" t="s">
        <v>418</v>
      </c>
      <c r="C18" s="33">
        <v>6</v>
      </c>
      <c r="D18" s="33">
        <v>31606805</v>
      </c>
      <c r="E18" s="33">
        <v>31620482</v>
      </c>
      <c r="F18" s="33" t="s">
        <v>1224</v>
      </c>
      <c r="G18" s="33">
        <v>898130</v>
      </c>
      <c r="H18" s="33">
        <v>455321</v>
      </c>
      <c r="I18" s="34">
        <v>9.9365000000000004E-15</v>
      </c>
      <c r="J18" s="34">
        <v>8.8881000000000005E-5</v>
      </c>
      <c r="K18" s="39">
        <f t="shared" si="0"/>
        <v>83.141547420991131</v>
      </c>
      <c r="L18" s="40">
        <f t="shared" si="1"/>
        <v>3.7597062340052038E-17</v>
      </c>
      <c r="M18" s="41" t="str">
        <f t="shared" si="2"/>
        <v>#</v>
      </c>
      <c r="N18" s="33" t="str">
        <f t="shared" si="3"/>
        <v>#</v>
      </c>
    </row>
    <row r="19" spans="2:14" x14ac:dyDescent="0.25">
      <c r="B19" s="33" t="s">
        <v>420</v>
      </c>
      <c r="C19" s="33">
        <v>6</v>
      </c>
      <c r="D19" s="33">
        <v>31633879</v>
      </c>
      <c r="E19" s="33">
        <v>31641323</v>
      </c>
      <c r="F19" s="33" t="s">
        <v>1225</v>
      </c>
      <c r="G19" s="33">
        <v>898130</v>
      </c>
      <c r="H19" s="33">
        <v>455321</v>
      </c>
      <c r="I19" s="34">
        <v>1.2436E-6</v>
      </c>
      <c r="J19" s="34">
        <v>2.3806000000000001E-3</v>
      </c>
      <c r="K19" s="39">
        <f t="shared" si="0"/>
        <v>39.275805761984614</v>
      </c>
      <c r="L19" s="40">
        <f t="shared" si="1"/>
        <v>6.1098803711882524E-8</v>
      </c>
      <c r="M19" s="41" t="str">
        <f t="shared" si="2"/>
        <v>#</v>
      </c>
      <c r="N19" s="33" t="str">
        <f t="shared" si="3"/>
        <v>#</v>
      </c>
    </row>
    <row r="20" spans="2:14" x14ac:dyDescent="0.25">
      <c r="B20" s="33" t="s">
        <v>422</v>
      </c>
      <c r="C20" s="33">
        <v>6</v>
      </c>
      <c r="D20" s="33">
        <v>31637944</v>
      </c>
      <c r="E20" s="33">
        <v>31641553</v>
      </c>
      <c r="F20" s="33" t="s">
        <v>1351</v>
      </c>
      <c r="G20" s="33">
        <v>898130</v>
      </c>
      <c r="H20" s="33">
        <v>455321</v>
      </c>
      <c r="I20" s="34">
        <v>2.8397999999999998E-7</v>
      </c>
      <c r="J20" s="34">
        <v>3.5021999999999998E-2</v>
      </c>
      <c r="K20" s="39">
        <f t="shared" si="0"/>
        <v>36.852281734665254</v>
      </c>
      <c r="L20" s="40">
        <f t="shared" si="1"/>
        <v>1.9320360790331637E-7</v>
      </c>
      <c r="M20" s="41" t="str">
        <f t="shared" si="2"/>
        <v>#</v>
      </c>
      <c r="N20" s="33" t="str">
        <f t="shared" si="3"/>
        <v>#</v>
      </c>
    </row>
    <row r="21" spans="2:14" x14ac:dyDescent="0.25">
      <c r="B21" s="33" t="s">
        <v>424</v>
      </c>
      <c r="C21" s="33">
        <v>6</v>
      </c>
      <c r="D21" s="33">
        <v>31694815</v>
      </c>
      <c r="E21" s="33">
        <v>31698394</v>
      </c>
      <c r="F21" s="33" t="s">
        <v>1226</v>
      </c>
      <c r="G21" s="33">
        <v>898130</v>
      </c>
      <c r="H21" s="33">
        <v>455321</v>
      </c>
      <c r="I21" s="34">
        <v>2.3207999999999998E-8</v>
      </c>
      <c r="J21" s="34">
        <v>2.7168000000000001E-2</v>
      </c>
      <c r="K21" s="39">
        <f t="shared" si="0"/>
        <v>42.368968517961022</v>
      </c>
      <c r="L21" s="40">
        <f t="shared" si="1"/>
        <v>1.3987648850219941E-8</v>
      </c>
      <c r="M21" s="41" t="str">
        <f t="shared" si="2"/>
        <v>#</v>
      </c>
      <c r="N21" s="33" t="str">
        <f t="shared" si="3"/>
        <v>#</v>
      </c>
    </row>
    <row r="22" spans="2:14" x14ac:dyDescent="0.25">
      <c r="B22" s="33" t="s">
        <v>426</v>
      </c>
      <c r="C22" s="33">
        <v>6</v>
      </c>
      <c r="D22" s="33">
        <v>31830969</v>
      </c>
      <c r="E22" s="33">
        <v>31846823</v>
      </c>
      <c r="F22" s="33" t="s">
        <v>1227</v>
      </c>
      <c r="G22" s="33">
        <v>898130</v>
      </c>
      <c r="H22" s="33">
        <v>455321</v>
      </c>
      <c r="I22" s="34">
        <v>1.0375E-7</v>
      </c>
      <c r="J22" s="34">
        <v>6.2893999999999997E-3</v>
      </c>
      <c r="K22" s="39">
        <f t="shared" si="0"/>
        <v>42.300342560324829</v>
      </c>
      <c r="L22" s="40">
        <f t="shared" si="1"/>
        <v>1.4453546052130792E-8</v>
      </c>
      <c r="M22" s="41" t="str">
        <f t="shared" si="2"/>
        <v>#</v>
      </c>
      <c r="N22" s="33" t="str">
        <f t="shared" si="3"/>
        <v>#</v>
      </c>
    </row>
    <row r="23" spans="2:14" x14ac:dyDescent="0.25">
      <c r="B23" s="33" t="s">
        <v>432</v>
      </c>
      <c r="C23" s="33">
        <v>6</v>
      </c>
      <c r="D23" s="33">
        <v>32008931</v>
      </c>
      <c r="E23" s="33">
        <v>32083111</v>
      </c>
      <c r="F23" s="33" t="s">
        <v>1229</v>
      </c>
      <c r="G23" s="33">
        <v>898130</v>
      </c>
      <c r="H23" s="33">
        <v>455321</v>
      </c>
      <c r="I23" s="34">
        <v>4.3315000000000001E-8</v>
      </c>
      <c r="J23" s="34">
        <v>2.2902E-4</v>
      </c>
      <c r="K23" s="39">
        <f t="shared" si="0"/>
        <v>50.672936127166778</v>
      </c>
      <c r="L23" s="40">
        <f t="shared" si="1"/>
        <v>2.6125779742815548E-10</v>
      </c>
      <c r="M23" s="41" t="str">
        <f t="shared" si="2"/>
        <v>#</v>
      </c>
      <c r="N23" s="33" t="str">
        <f t="shared" si="3"/>
        <v>#</v>
      </c>
    </row>
    <row r="24" spans="2:14" x14ac:dyDescent="0.25">
      <c r="B24" s="33" t="s">
        <v>434</v>
      </c>
      <c r="C24" s="33">
        <v>6</v>
      </c>
      <c r="D24" s="33">
        <v>32065953</v>
      </c>
      <c r="E24" s="33">
        <v>32096030</v>
      </c>
      <c r="F24" s="33" t="s">
        <v>1230</v>
      </c>
      <c r="G24" s="33">
        <v>898130</v>
      </c>
      <c r="H24" s="33">
        <v>455321</v>
      </c>
      <c r="I24" s="34">
        <v>8.3417000000000003E-10</v>
      </c>
      <c r="J24" s="34">
        <v>6.0125999999999998E-6</v>
      </c>
      <c r="K24" s="39">
        <f t="shared" si="0"/>
        <v>65.852474376130687</v>
      </c>
      <c r="L24" s="40">
        <f t="shared" si="1"/>
        <v>1.701580787918777E-13</v>
      </c>
      <c r="M24" s="41" t="str">
        <f t="shared" si="2"/>
        <v>#</v>
      </c>
      <c r="N24" s="33" t="str">
        <f t="shared" si="3"/>
        <v>#</v>
      </c>
    </row>
    <row r="25" spans="2:14" x14ac:dyDescent="0.25">
      <c r="B25" s="33" t="s">
        <v>436</v>
      </c>
      <c r="C25" s="33">
        <v>6</v>
      </c>
      <c r="D25" s="33">
        <v>32116136</v>
      </c>
      <c r="E25" s="33">
        <v>32122150</v>
      </c>
      <c r="F25" s="33" t="s">
        <v>1297</v>
      </c>
      <c r="G25" s="33">
        <v>898130</v>
      </c>
      <c r="H25" s="33">
        <v>455321</v>
      </c>
      <c r="I25" s="34">
        <v>6.9534999999999998E-10</v>
      </c>
      <c r="J25" s="34">
        <v>1.5012999999999999E-3</v>
      </c>
      <c r="K25" s="39">
        <f t="shared" si="0"/>
        <v>55.176059359099881</v>
      </c>
      <c r="L25" s="40">
        <f t="shared" si="1"/>
        <v>2.9843871948881637E-11</v>
      </c>
      <c r="M25" s="41" t="str">
        <f t="shared" si="2"/>
        <v>#</v>
      </c>
      <c r="N25" s="33" t="str">
        <f t="shared" si="3"/>
        <v>#</v>
      </c>
    </row>
    <row r="26" spans="2:14" x14ac:dyDescent="0.25">
      <c r="B26" s="33" t="s">
        <v>438</v>
      </c>
      <c r="C26" s="33">
        <v>6</v>
      </c>
      <c r="D26" s="33">
        <v>32121218</v>
      </c>
      <c r="E26" s="33">
        <v>32134011</v>
      </c>
      <c r="F26" s="33" t="s">
        <v>1231</v>
      </c>
      <c r="G26" s="33">
        <v>898130</v>
      </c>
      <c r="H26" s="33">
        <v>455321</v>
      </c>
      <c r="I26" s="34">
        <v>2.5382000000000002E-9</v>
      </c>
      <c r="J26" s="34">
        <v>6.3888E-3</v>
      </c>
      <c r="K26" s="39">
        <f t="shared" si="0"/>
        <v>49.690038980415601</v>
      </c>
      <c r="L26" s="40">
        <f t="shared" si="1"/>
        <v>4.191041841294268E-10</v>
      </c>
      <c r="M26" s="41" t="str">
        <f t="shared" si="2"/>
        <v>#</v>
      </c>
      <c r="N26" s="33" t="str">
        <f t="shared" si="3"/>
        <v>#</v>
      </c>
    </row>
    <row r="27" spans="2:14" x14ac:dyDescent="0.25">
      <c r="B27" s="33" t="s">
        <v>440</v>
      </c>
      <c r="C27" s="33">
        <v>6</v>
      </c>
      <c r="D27" s="33">
        <v>32121622</v>
      </c>
      <c r="E27" s="33">
        <v>32139755</v>
      </c>
      <c r="F27" s="33" t="s">
        <v>1232</v>
      </c>
      <c r="G27" s="33">
        <v>898130</v>
      </c>
      <c r="H27" s="33">
        <v>455321</v>
      </c>
      <c r="I27" s="34">
        <v>5.5709999999999999E-9</v>
      </c>
      <c r="J27" s="34">
        <v>3.4202E-3</v>
      </c>
      <c r="K27" s="39">
        <f t="shared" si="0"/>
        <v>49.36749503198611</v>
      </c>
      <c r="L27" s="40">
        <f t="shared" si="1"/>
        <v>4.8937643517914443E-10</v>
      </c>
      <c r="M27" s="41" t="str">
        <f t="shared" si="2"/>
        <v>#</v>
      </c>
      <c r="N27" s="33" t="str">
        <f t="shared" si="3"/>
        <v>#</v>
      </c>
    </row>
    <row r="28" spans="2:14" x14ac:dyDescent="0.25">
      <c r="B28" s="33" t="s">
        <v>442</v>
      </c>
      <c r="C28" s="33">
        <v>6</v>
      </c>
      <c r="D28" s="33">
        <v>32135989</v>
      </c>
      <c r="E28" s="33">
        <v>32145873</v>
      </c>
      <c r="F28" s="33" t="s">
        <v>1233</v>
      </c>
      <c r="G28" s="33">
        <v>898130</v>
      </c>
      <c r="H28" s="33">
        <v>455321</v>
      </c>
      <c r="I28" s="34">
        <v>3.6313E-7</v>
      </c>
      <c r="J28" s="34">
        <v>4.9103999999999997E-3</v>
      </c>
      <c r="K28" s="39">
        <f t="shared" si="0"/>
        <v>40.289809628341331</v>
      </c>
      <c r="L28" s="40">
        <f t="shared" si="1"/>
        <v>3.7703766329897842E-8</v>
      </c>
      <c r="M28" s="41" t="str">
        <f t="shared" si="2"/>
        <v>#</v>
      </c>
      <c r="N28" s="33" t="str">
        <f t="shared" si="3"/>
        <v>#</v>
      </c>
    </row>
    <row r="29" spans="2:14" x14ac:dyDescent="0.25">
      <c r="B29" s="33" t="s">
        <v>446</v>
      </c>
      <c r="C29" s="33">
        <v>6</v>
      </c>
      <c r="D29" s="33">
        <v>32162620</v>
      </c>
      <c r="E29" s="33">
        <v>32191844</v>
      </c>
      <c r="F29" s="33" t="s">
        <v>1299</v>
      </c>
      <c r="G29" s="33">
        <v>898130</v>
      </c>
      <c r="H29" s="33">
        <v>455321</v>
      </c>
      <c r="I29" s="34">
        <v>7.3839000000000004E-7</v>
      </c>
      <c r="J29" s="34">
        <v>1.4127000000000001E-2</v>
      </c>
      <c r="K29" s="39">
        <f t="shared" si="0"/>
        <v>36.756922231394633</v>
      </c>
      <c r="L29" s="40">
        <f t="shared" si="1"/>
        <v>2.0214129210678522E-7</v>
      </c>
      <c r="M29" s="41" t="str">
        <f t="shared" si="2"/>
        <v>#</v>
      </c>
      <c r="N29" s="33" t="str">
        <f t="shared" si="3"/>
        <v>#</v>
      </c>
    </row>
    <row r="30" spans="2:14" x14ac:dyDescent="0.25">
      <c r="B30" s="33" t="s">
        <v>958</v>
      </c>
      <c r="C30" s="33">
        <v>6</v>
      </c>
      <c r="D30" s="33">
        <v>32485120</v>
      </c>
      <c r="E30" s="33">
        <v>32498064</v>
      </c>
      <c r="F30" s="33" t="s">
        <v>1352</v>
      </c>
      <c r="G30" s="33">
        <v>898130</v>
      </c>
      <c r="H30" s="33">
        <v>455321</v>
      </c>
      <c r="I30" s="34">
        <v>3.3000000000000002E-7</v>
      </c>
      <c r="J30" s="34">
        <v>4.7E-2</v>
      </c>
      <c r="K30" s="39">
        <f t="shared" si="0"/>
        <v>35.96356171951593</v>
      </c>
      <c r="L30" s="40">
        <f t="shared" si="1"/>
        <v>2.944074211348457E-7</v>
      </c>
      <c r="M30" s="41" t="str">
        <f t="shared" si="2"/>
        <v>#</v>
      </c>
      <c r="N30" s="33" t="str">
        <f t="shared" si="3"/>
        <v>#</v>
      </c>
    </row>
    <row r="31" spans="2:14" x14ac:dyDescent="0.25">
      <c r="B31" s="33" t="s">
        <v>452</v>
      </c>
      <c r="C31" s="33">
        <v>6</v>
      </c>
      <c r="D31" s="33">
        <v>32546546</v>
      </c>
      <c r="E31" s="33">
        <v>32557625</v>
      </c>
      <c r="F31" s="33" t="s">
        <v>1236</v>
      </c>
      <c r="G31" s="33">
        <v>898130</v>
      </c>
      <c r="H31" s="33">
        <v>455321</v>
      </c>
      <c r="I31" s="34">
        <v>8.3061000000000003E-13</v>
      </c>
      <c r="J31" s="34">
        <v>1.0576E-2</v>
      </c>
      <c r="K31" s="39">
        <f t="shared" si="0"/>
        <v>64.731568040339567</v>
      </c>
      <c r="L31" s="40">
        <f t="shared" si="1"/>
        <v>2.9310277607616962E-13</v>
      </c>
      <c r="M31" s="41" t="str">
        <f t="shared" si="2"/>
        <v>#</v>
      </c>
      <c r="N31" s="33" t="str">
        <f t="shared" si="3"/>
        <v>#</v>
      </c>
    </row>
    <row r="32" spans="2:14" x14ac:dyDescent="0.25">
      <c r="B32" s="33" t="s">
        <v>454</v>
      </c>
      <c r="C32" s="33">
        <v>6</v>
      </c>
      <c r="D32" s="33">
        <v>32595956</v>
      </c>
      <c r="E32" s="33">
        <v>32614839</v>
      </c>
      <c r="F32" s="33" t="s">
        <v>1176</v>
      </c>
      <c r="G32" s="33">
        <v>898130</v>
      </c>
      <c r="H32" s="33">
        <v>455321</v>
      </c>
      <c r="I32" s="34">
        <v>2.6466E-8</v>
      </c>
      <c r="J32" s="34">
        <v>2.24E-2</v>
      </c>
      <c r="K32" s="39">
        <f t="shared" si="0"/>
        <v>42.492198533433395</v>
      </c>
      <c r="L32" s="40">
        <f t="shared" si="1"/>
        <v>1.3188341895521482E-8</v>
      </c>
      <c r="M32" s="41" t="str">
        <f t="shared" si="2"/>
        <v>#</v>
      </c>
      <c r="N32" s="33" t="str">
        <f t="shared" si="3"/>
        <v>#</v>
      </c>
    </row>
    <row r="33" spans="2:15" x14ac:dyDescent="0.25">
      <c r="B33" s="33" t="s">
        <v>456</v>
      </c>
      <c r="C33" s="33">
        <v>6</v>
      </c>
      <c r="D33" s="33">
        <v>32627244</v>
      </c>
      <c r="E33" s="33">
        <v>32636160</v>
      </c>
      <c r="F33" s="33" t="s">
        <v>1237</v>
      </c>
      <c r="G33" s="33">
        <v>898130</v>
      </c>
      <c r="H33" s="33">
        <v>455321</v>
      </c>
      <c r="I33" s="34">
        <v>1.2095E-12</v>
      </c>
      <c r="J33" s="34">
        <v>2.4650000000000002E-3</v>
      </c>
      <c r="K33" s="39">
        <f t="shared" si="0"/>
        <v>66.892755072696175</v>
      </c>
      <c r="L33" s="40">
        <f t="shared" si="1"/>
        <v>1.0269903279847494E-13</v>
      </c>
      <c r="M33" s="41" t="str">
        <f t="shared" si="2"/>
        <v>#</v>
      </c>
      <c r="N33" s="33" t="str">
        <f t="shared" si="3"/>
        <v>#</v>
      </c>
    </row>
    <row r="34" spans="2:15" x14ac:dyDescent="0.25">
      <c r="B34" s="33" t="s">
        <v>494</v>
      </c>
      <c r="C34" s="33">
        <v>8</v>
      </c>
      <c r="D34" s="33">
        <v>117962512</v>
      </c>
      <c r="E34" s="33">
        <v>118188953</v>
      </c>
      <c r="F34" s="33" t="s">
        <v>1353</v>
      </c>
      <c r="G34" s="33">
        <v>898130</v>
      </c>
      <c r="H34" s="33">
        <v>455321</v>
      </c>
      <c r="I34" s="34">
        <v>2.0124E-6</v>
      </c>
      <c r="J34" s="34">
        <v>1.3499000000000001E-2</v>
      </c>
      <c r="K34" s="39">
        <f t="shared" si="0"/>
        <v>34.842644377369389</v>
      </c>
      <c r="L34" s="40">
        <f t="shared" si="1"/>
        <v>5.0042235736010018E-7</v>
      </c>
      <c r="M34" s="41" t="str">
        <f t="shared" si="2"/>
        <v>#</v>
      </c>
      <c r="N34" s="33" t="str">
        <f t="shared" si="3"/>
        <v>#</v>
      </c>
    </row>
    <row r="35" spans="2:15" x14ac:dyDescent="0.25">
      <c r="B35" s="33" t="s">
        <v>601</v>
      </c>
      <c r="C35" s="33">
        <v>11</v>
      </c>
      <c r="D35" s="33">
        <v>65554493</v>
      </c>
      <c r="E35" s="33">
        <v>65564690</v>
      </c>
      <c r="F35" s="33" t="s">
        <v>1354</v>
      </c>
      <c r="G35" s="33">
        <v>898130</v>
      </c>
      <c r="H35" s="33">
        <v>455321</v>
      </c>
      <c r="I35" s="34">
        <v>8.1746999999999997E-8</v>
      </c>
      <c r="J35" s="34">
        <v>2.7852999999999999E-2</v>
      </c>
      <c r="K35" s="39">
        <f t="shared" si="0"/>
        <v>39.800902647144298</v>
      </c>
      <c r="L35" s="40">
        <f t="shared" si="1"/>
        <v>4.7588220710176232E-8</v>
      </c>
      <c r="M35" s="41" t="str">
        <f t="shared" si="2"/>
        <v>#</v>
      </c>
      <c r="N35" s="33" t="str">
        <f t="shared" si="3"/>
        <v>#</v>
      </c>
    </row>
    <row r="36" spans="2:15" x14ac:dyDescent="0.25">
      <c r="B36" s="33" t="s">
        <v>651</v>
      </c>
      <c r="C36" s="33">
        <v>12</v>
      </c>
      <c r="D36" s="33">
        <v>121458095</v>
      </c>
      <c r="E36" s="33">
        <v>121477045</v>
      </c>
      <c r="F36" s="33" t="s">
        <v>1338</v>
      </c>
      <c r="G36" s="33">
        <v>898130</v>
      </c>
      <c r="H36" s="33">
        <v>455321</v>
      </c>
      <c r="I36" s="34">
        <v>5.3404000000000005E-10</v>
      </c>
      <c r="J36" s="34">
        <v>2.8722000000000001E-2</v>
      </c>
      <c r="K36" s="39">
        <f t="shared" ref="K36:K59" si="4">(-2*(LN(I36)+LN(J36)))</f>
        <v>49.801284545500728</v>
      </c>
      <c r="L36" s="40">
        <f t="shared" ref="L36:L59" si="5">(CHIDIST(K36,4))</f>
        <v>3.972821008190321E-10</v>
      </c>
      <c r="M36" s="41" t="str">
        <f t="shared" ref="M36:M59" si="6">IF(AND(L36&lt;I36,L36&lt;J36),"#","")</f>
        <v>#</v>
      </c>
      <c r="N36" s="33" t="str">
        <f t="shared" si="3"/>
        <v>#</v>
      </c>
    </row>
    <row r="37" spans="2:15" x14ac:dyDescent="0.25">
      <c r="B37" s="33" t="s">
        <v>655</v>
      </c>
      <c r="C37" s="33">
        <v>12</v>
      </c>
      <c r="D37" s="33">
        <v>123459127</v>
      </c>
      <c r="E37" s="33">
        <v>123464590</v>
      </c>
      <c r="F37" s="33" t="s">
        <v>1254</v>
      </c>
      <c r="G37" s="33">
        <v>898130</v>
      </c>
      <c r="H37" s="33">
        <v>455321</v>
      </c>
      <c r="I37" s="34">
        <v>4.9365999999999999E-7</v>
      </c>
      <c r="J37" s="34">
        <v>8.5765E-6</v>
      </c>
      <c r="K37" s="39">
        <f t="shared" si="4"/>
        <v>52.375806937846733</v>
      </c>
      <c r="L37" s="40">
        <f t="shared" si="5"/>
        <v>1.1511018452760873E-10</v>
      </c>
      <c r="M37" s="41" t="str">
        <f t="shared" si="6"/>
        <v>#</v>
      </c>
      <c r="N37" s="33" t="str">
        <f t="shared" si="3"/>
        <v>#</v>
      </c>
    </row>
    <row r="38" spans="2:15" x14ac:dyDescent="0.25">
      <c r="B38" s="33" t="s">
        <v>657</v>
      </c>
      <c r="C38" s="33">
        <v>12</v>
      </c>
      <c r="D38" s="33">
        <v>123464607</v>
      </c>
      <c r="E38" s="33">
        <v>123467456</v>
      </c>
      <c r="F38" s="33" t="s">
        <v>1182</v>
      </c>
      <c r="G38" s="33">
        <v>898130</v>
      </c>
      <c r="H38" s="33">
        <v>455321</v>
      </c>
      <c r="I38" s="34">
        <v>1.5E-6</v>
      </c>
      <c r="J38" s="34">
        <v>1.5E-5</v>
      </c>
      <c r="K38" s="39">
        <f t="shared" si="4"/>
        <v>49.035011613436353</v>
      </c>
      <c r="L38" s="40">
        <f t="shared" si="5"/>
        <v>5.7414388065115736E-10</v>
      </c>
      <c r="M38" s="41" t="str">
        <f t="shared" si="6"/>
        <v>#</v>
      </c>
      <c r="N38" s="33" t="str">
        <f t="shared" si="3"/>
        <v>#</v>
      </c>
    </row>
    <row r="39" spans="2:15" x14ac:dyDescent="0.25">
      <c r="B39" s="33" t="s">
        <v>659</v>
      </c>
      <c r="C39" s="33">
        <v>12</v>
      </c>
      <c r="D39" s="33">
        <v>123468027</v>
      </c>
      <c r="E39" s="33">
        <v>123634562</v>
      </c>
      <c r="F39" s="33" t="s">
        <v>1255</v>
      </c>
      <c r="G39" s="33">
        <v>898130</v>
      </c>
      <c r="H39" s="33">
        <v>455321</v>
      </c>
      <c r="I39" s="34">
        <v>2.8740999999999999E-8</v>
      </c>
      <c r="J39" s="34">
        <v>2.4493E-6</v>
      </c>
      <c r="K39" s="39">
        <f t="shared" si="4"/>
        <v>60.569298901414214</v>
      </c>
      <c r="L39" s="40">
        <f t="shared" si="5"/>
        <v>2.2022932626868877E-12</v>
      </c>
      <c r="M39" s="41" t="str">
        <f t="shared" si="6"/>
        <v>#</v>
      </c>
      <c r="N39" s="33" t="str">
        <f t="shared" si="3"/>
        <v>#</v>
      </c>
    </row>
    <row r="40" spans="2:15" x14ac:dyDescent="0.25">
      <c r="B40" s="33" t="s">
        <v>661</v>
      </c>
      <c r="C40" s="33">
        <v>12</v>
      </c>
      <c r="D40" s="33">
        <v>123636867</v>
      </c>
      <c r="E40" s="33">
        <v>123728561</v>
      </c>
      <c r="F40" s="33" t="s">
        <v>1256</v>
      </c>
      <c r="G40" s="33">
        <v>898130</v>
      </c>
      <c r="H40" s="33">
        <v>455321</v>
      </c>
      <c r="I40" s="34">
        <v>1.3604000000000001E-8</v>
      </c>
      <c r="J40" s="34">
        <v>3.2291999999999999E-6</v>
      </c>
      <c r="K40" s="39">
        <f t="shared" si="4"/>
        <v>61.512356198454029</v>
      </c>
      <c r="L40" s="40">
        <f t="shared" si="5"/>
        <v>1.3950500725263942E-12</v>
      </c>
      <c r="M40" s="41" t="str">
        <f t="shared" si="6"/>
        <v>#</v>
      </c>
      <c r="N40" s="33" t="str">
        <f t="shared" si="3"/>
        <v>#</v>
      </c>
    </row>
    <row r="41" spans="2:15" x14ac:dyDescent="0.25">
      <c r="B41" s="33" t="s">
        <v>663</v>
      </c>
      <c r="C41" s="33">
        <v>12</v>
      </c>
      <c r="D41" s="33">
        <v>123717463</v>
      </c>
      <c r="E41" s="33">
        <v>123742506</v>
      </c>
      <c r="F41" s="33" t="s">
        <v>1257</v>
      </c>
      <c r="G41" s="33">
        <v>898130</v>
      </c>
      <c r="H41" s="33">
        <v>455321</v>
      </c>
      <c r="I41" s="34">
        <v>3.5901999999999999E-8</v>
      </c>
      <c r="J41" s="34">
        <v>1.0147E-5</v>
      </c>
      <c r="K41" s="39">
        <f t="shared" si="4"/>
        <v>57.28161059072972</v>
      </c>
      <c r="L41" s="40">
        <f t="shared" si="5"/>
        <v>1.079807405332389E-11</v>
      </c>
      <c r="M41" s="41" t="str">
        <f t="shared" si="6"/>
        <v>#</v>
      </c>
      <c r="N41" s="33" t="str">
        <f t="shared" si="3"/>
        <v>#</v>
      </c>
    </row>
    <row r="42" spans="2:15" x14ac:dyDescent="0.25">
      <c r="B42" s="33" t="s">
        <v>665</v>
      </c>
      <c r="C42" s="33">
        <v>12</v>
      </c>
      <c r="D42" s="33">
        <v>123745528</v>
      </c>
      <c r="E42" s="33">
        <v>123756881</v>
      </c>
      <c r="F42" s="33" t="s">
        <v>1258</v>
      </c>
      <c r="G42" s="33">
        <v>898130</v>
      </c>
      <c r="H42" s="33">
        <v>455321</v>
      </c>
      <c r="I42" s="34">
        <v>3.1632000000000002E-7</v>
      </c>
      <c r="J42" s="34">
        <v>6.9313000000000005E-5</v>
      </c>
      <c r="K42" s="39">
        <f t="shared" si="4"/>
        <v>49.086779113395536</v>
      </c>
      <c r="L42" s="40">
        <f t="shared" si="5"/>
        <v>5.6004106793582286E-10</v>
      </c>
      <c r="M42" s="41" t="str">
        <f t="shared" si="6"/>
        <v>#</v>
      </c>
      <c r="N42" s="33" t="str">
        <f t="shared" si="3"/>
        <v>#</v>
      </c>
    </row>
    <row r="43" spans="2:15" x14ac:dyDescent="0.25">
      <c r="B43" s="33" t="s">
        <v>1355</v>
      </c>
      <c r="C43" s="33">
        <v>12</v>
      </c>
      <c r="D43" s="33">
        <v>123899936</v>
      </c>
      <c r="E43" s="33">
        <v>123921264</v>
      </c>
      <c r="F43" s="33" t="s">
        <v>1356</v>
      </c>
      <c r="G43" s="33">
        <v>898130</v>
      </c>
      <c r="H43" s="33">
        <v>455321</v>
      </c>
      <c r="I43" s="34">
        <v>1.8017E-6</v>
      </c>
      <c r="J43" s="34">
        <v>1.6948000000000001E-4</v>
      </c>
      <c r="K43" s="39">
        <f t="shared" si="4"/>
        <v>43.819111053061349</v>
      </c>
      <c r="L43" s="40">
        <f t="shared" si="5"/>
        <v>6.9954812566456223E-9</v>
      </c>
      <c r="M43" s="41" t="str">
        <f t="shared" si="6"/>
        <v>#</v>
      </c>
      <c r="N43" s="33" t="str">
        <f t="shared" si="3"/>
        <v>#</v>
      </c>
    </row>
    <row r="44" spans="2:15" x14ac:dyDescent="0.25">
      <c r="B44" s="33" t="s">
        <v>717</v>
      </c>
      <c r="C44" s="33">
        <v>15</v>
      </c>
      <c r="D44" s="33">
        <v>90373831</v>
      </c>
      <c r="E44" s="33">
        <v>90437574</v>
      </c>
      <c r="F44" s="33" t="s">
        <v>1357</v>
      </c>
      <c r="G44" s="33">
        <v>898130</v>
      </c>
      <c r="H44" s="33">
        <v>455321</v>
      </c>
      <c r="I44" s="34">
        <v>5.0000000000000003E-10</v>
      </c>
      <c r="J44" s="34">
        <v>8.4219999999999998E-4</v>
      </c>
      <c r="K44" s="39">
        <f t="shared" si="4"/>
        <v>56.991812119485608</v>
      </c>
      <c r="L44" s="40">
        <f t="shared" si="5"/>
        <v>1.2420726041757681E-11</v>
      </c>
      <c r="M44" s="41" t="str">
        <f t="shared" si="6"/>
        <v>#</v>
      </c>
      <c r="N44" s="33" t="str">
        <f t="shared" si="3"/>
        <v>#</v>
      </c>
    </row>
    <row r="45" spans="2:15" x14ac:dyDescent="0.25">
      <c r="B45" s="33" t="s">
        <v>719</v>
      </c>
      <c r="C45" s="33">
        <v>15</v>
      </c>
      <c r="D45" s="33">
        <v>90377540</v>
      </c>
      <c r="E45" s="33">
        <v>90456114</v>
      </c>
      <c r="F45" s="33" t="s">
        <v>1358</v>
      </c>
      <c r="G45" s="33">
        <v>898130</v>
      </c>
      <c r="H45" s="33">
        <v>455321</v>
      </c>
      <c r="I45" s="34">
        <v>5.0000000000000003E-10</v>
      </c>
      <c r="J45" s="34">
        <v>1.3634999999999999E-3</v>
      </c>
      <c r="K45" s="39">
        <f t="shared" si="4"/>
        <v>56.028226746369981</v>
      </c>
      <c r="L45" s="40">
        <f t="shared" si="5"/>
        <v>1.9780371792168806E-11</v>
      </c>
      <c r="M45" s="41" t="str">
        <f t="shared" si="6"/>
        <v>#</v>
      </c>
      <c r="N45" s="33" t="str">
        <f t="shared" si="3"/>
        <v>#</v>
      </c>
    </row>
    <row r="46" spans="2:15" x14ac:dyDescent="0.25">
      <c r="B46" s="33" t="s">
        <v>721</v>
      </c>
      <c r="C46" s="33">
        <v>15</v>
      </c>
      <c r="D46" s="33">
        <v>90443159</v>
      </c>
      <c r="E46" s="33">
        <v>90456188</v>
      </c>
      <c r="F46" s="33" t="s">
        <v>1359</v>
      </c>
      <c r="G46" s="33">
        <v>898130</v>
      </c>
      <c r="H46" s="33">
        <v>455321</v>
      </c>
      <c r="I46" s="34">
        <v>8.3821999999999996E-15</v>
      </c>
      <c r="J46" s="34">
        <v>9.4322E-3</v>
      </c>
      <c r="K46" s="39">
        <f t="shared" si="4"/>
        <v>74.152583793200094</v>
      </c>
      <c r="L46" s="40">
        <f t="shared" si="5"/>
        <v>3.0104101346201204E-15</v>
      </c>
      <c r="M46" s="41" t="str">
        <f t="shared" si="6"/>
        <v>#</v>
      </c>
      <c r="N46" s="33" t="str">
        <f t="shared" si="3"/>
        <v>#</v>
      </c>
      <c r="O46" s="33">
        <v>18710</v>
      </c>
    </row>
    <row r="47" spans="2:15" x14ac:dyDescent="0.25">
      <c r="B47" s="33" t="s">
        <v>746</v>
      </c>
      <c r="C47" s="33">
        <v>17</v>
      </c>
      <c r="D47" s="33">
        <v>7565097</v>
      </c>
      <c r="E47" s="33">
        <v>7590856</v>
      </c>
      <c r="F47" s="33" t="s">
        <v>1360</v>
      </c>
      <c r="G47" s="33">
        <v>898130</v>
      </c>
      <c r="H47" s="33">
        <v>455321</v>
      </c>
      <c r="I47" s="34">
        <v>6.3694000000000004E-7</v>
      </c>
      <c r="J47" s="34">
        <v>1.2375000000000001E-2</v>
      </c>
      <c r="K47" s="39">
        <f t="shared" si="4"/>
        <v>37.317334695721385</v>
      </c>
      <c r="L47" s="40">
        <f t="shared" si="5"/>
        <v>1.5495222080926176E-7</v>
      </c>
      <c r="M47" s="41" t="str">
        <f t="shared" si="6"/>
        <v>#</v>
      </c>
      <c r="N47" s="33" t="str">
        <f t="shared" si="3"/>
        <v>#</v>
      </c>
    </row>
    <row r="48" spans="2:15" x14ac:dyDescent="0.25">
      <c r="B48" s="33" t="s">
        <v>752</v>
      </c>
      <c r="C48" s="33">
        <v>17</v>
      </c>
      <c r="D48" s="33">
        <v>36046435</v>
      </c>
      <c r="E48" s="33">
        <v>36105237</v>
      </c>
      <c r="F48" s="33" t="s">
        <v>1361</v>
      </c>
      <c r="G48" s="33">
        <v>898130</v>
      </c>
      <c r="H48" s="33">
        <v>455321</v>
      </c>
      <c r="I48" s="34">
        <v>1.4988E-15</v>
      </c>
      <c r="J48" s="34">
        <v>1.3018E-2</v>
      </c>
      <c r="K48" s="39">
        <f t="shared" si="4"/>
        <v>76.951067741610473</v>
      </c>
      <c r="L48" s="40">
        <f t="shared" si="5"/>
        <v>7.7022207889529323E-16</v>
      </c>
      <c r="M48" s="41" t="str">
        <f t="shared" si="6"/>
        <v>#</v>
      </c>
      <c r="N48" s="33" t="str">
        <f t="shared" si="3"/>
        <v>#</v>
      </c>
    </row>
    <row r="49" spans="2:14" x14ac:dyDescent="0.25">
      <c r="B49" s="33" t="s">
        <v>760</v>
      </c>
      <c r="C49" s="33">
        <v>18</v>
      </c>
      <c r="D49" s="33">
        <v>46065417</v>
      </c>
      <c r="E49" s="33">
        <v>46389588</v>
      </c>
      <c r="F49" s="33" t="s">
        <v>1270</v>
      </c>
      <c r="G49" s="33">
        <v>898130</v>
      </c>
      <c r="H49" s="33">
        <v>455321</v>
      </c>
      <c r="I49" s="34">
        <v>2.4102000000000002E-7</v>
      </c>
      <c r="J49" s="34">
        <v>3.6451999999999998E-2</v>
      </c>
      <c r="K49" s="39">
        <f t="shared" si="4"/>
        <v>37.100289743390846</v>
      </c>
      <c r="L49" s="40">
        <f t="shared" si="5"/>
        <v>1.7176094612561013E-7</v>
      </c>
      <c r="M49" s="41" t="str">
        <f t="shared" si="6"/>
        <v>#</v>
      </c>
      <c r="N49" s="33" t="str">
        <f t="shared" si="3"/>
        <v>#</v>
      </c>
    </row>
    <row r="50" spans="2:14" x14ac:dyDescent="0.25">
      <c r="B50" s="33" t="s">
        <v>802</v>
      </c>
      <c r="C50" s="33">
        <v>19</v>
      </c>
      <c r="D50" s="33">
        <v>46195741</v>
      </c>
      <c r="E50" s="33">
        <v>46207247</v>
      </c>
      <c r="F50" s="33" t="s">
        <v>1278</v>
      </c>
      <c r="G50" s="33">
        <v>898130</v>
      </c>
      <c r="H50" s="33">
        <v>455321</v>
      </c>
      <c r="I50" s="34">
        <v>1.5005E-13</v>
      </c>
      <c r="J50" s="34">
        <v>2.2936999999999999E-2</v>
      </c>
      <c r="K50" s="39">
        <f t="shared" si="4"/>
        <v>66.605623549588728</v>
      </c>
      <c r="L50" s="40">
        <f t="shared" si="5"/>
        <v>1.1805987923145331E-13</v>
      </c>
      <c r="M50" s="41" t="str">
        <f t="shared" si="6"/>
        <v>#</v>
      </c>
      <c r="N50" s="33" t="str">
        <f t="shared" si="3"/>
        <v>#</v>
      </c>
    </row>
    <row r="51" spans="2:14" x14ac:dyDescent="0.25">
      <c r="B51" s="33" t="s">
        <v>804</v>
      </c>
      <c r="C51" s="33">
        <v>19</v>
      </c>
      <c r="D51" s="33">
        <v>46213887</v>
      </c>
      <c r="E51" s="33">
        <v>46234162</v>
      </c>
      <c r="F51" s="33" t="s">
        <v>1279</v>
      </c>
      <c r="G51" s="33">
        <v>898130</v>
      </c>
      <c r="H51" s="33">
        <v>455321</v>
      </c>
      <c r="I51" s="34">
        <v>1.1882999999999999E-9</v>
      </c>
      <c r="J51" s="34">
        <v>4.8095000000000004E-3</v>
      </c>
      <c r="K51" s="39">
        <f t="shared" si="4"/>
        <v>51.775808546008342</v>
      </c>
      <c r="L51" s="40">
        <f t="shared" si="5"/>
        <v>1.5366783742668446E-10</v>
      </c>
      <c r="M51" s="41" t="str">
        <f t="shared" si="6"/>
        <v>#</v>
      </c>
      <c r="N51" s="33" t="str">
        <f t="shared" si="3"/>
        <v>#</v>
      </c>
    </row>
    <row r="52" spans="2:14" x14ac:dyDescent="0.25">
      <c r="B52" s="33" t="s">
        <v>806</v>
      </c>
      <c r="C52" s="33">
        <v>19</v>
      </c>
      <c r="D52" s="33">
        <v>46298968</v>
      </c>
      <c r="E52" s="33">
        <v>46318577</v>
      </c>
      <c r="F52" s="33" t="s">
        <v>1280</v>
      </c>
      <c r="G52" s="33">
        <v>898130</v>
      </c>
      <c r="H52" s="33">
        <v>455321</v>
      </c>
      <c r="I52" s="34">
        <v>1.1434999999999999E-8</v>
      </c>
      <c r="J52" s="34">
        <v>6.4285000000000002E-3</v>
      </c>
      <c r="K52" s="39">
        <f t="shared" si="4"/>
        <v>46.667202117823273</v>
      </c>
      <c r="L52" s="40">
        <f t="shared" si="5"/>
        <v>1.7887605196464876E-9</v>
      </c>
      <c r="M52" s="41" t="str">
        <f t="shared" si="6"/>
        <v>#</v>
      </c>
      <c r="N52" s="33" t="str">
        <f t="shared" si="3"/>
        <v>#</v>
      </c>
    </row>
    <row r="53" spans="2:14" x14ac:dyDescent="0.25">
      <c r="B53" s="33" t="s">
        <v>808</v>
      </c>
      <c r="C53" s="33">
        <v>20</v>
      </c>
      <c r="D53" s="33">
        <v>32399110</v>
      </c>
      <c r="E53" s="33">
        <v>32442172</v>
      </c>
      <c r="F53" s="33" t="s">
        <v>1186</v>
      </c>
      <c r="G53" s="33">
        <v>898130</v>
      </c>
      <c r="H53" s="33">
        <v>455321</v>
      </c>
      <c r="I53" s="34">
        <v>1.7125E-9</v>
      </c>
      <c r="J53" s="34">
        <v>1.7905000000000001E-2</v>
      </c>
      <c r="K53" s="39">
        <f t="shared" si="4"/>
        <v>48.415973642647813</v>
      </c>
      <c r="L53" s="40">
        <f t="shared" si="5"/>
        <v>7.7293516941131697E-10</v>
      </c>
      <c r="M53" s="41" t="str">
        <f t="shared" si="6"/>
        <v>#</v>
      </c>
      <c r="N53" s="33" t="str">
        <f t="shared" si="3"/>
        <v>#</v>
      </c>
    </row>
    <row r="54" spans="2:14" x14ac:dyDescent="0.25">
      <c r="B54" s="33" t="s">
        <v>820</v>
      </c>
      <c r="C54" s="33">
        <v>20</v>
      </c>
      <c r="D54" s="33">
        <v>62704534</v>
      </c>
      <c r="E54" s="33">
        <v>62711323</v>
      </c>
      <c r="F54" s="33" t="s">
        <v>1189</v>
      </c>
      <c r="G54" s="33">
        <v>898130</v>
      </c>
      <c r="H54" s="33">
        <v>455321</v>
      </c>
      <c r="I54" s="34">
        <v>2.1479000000000001E-7</v>
      </c>
      <c r="J54" s="34">
        <v>1.3161000000000001E-2</v>
      </c>
      <c r="K54" s="39">
        <f t="shared" si="4"/>
        <v>39.368204796920381</v>
      </c>
      <c r="L54" s="40">
        <f t="shared" si="5"/>
        <v>5.8470879479169006E-8</v>
      </c>
      <c r="M54" s="41" t="str">
        <f t="shared" si="6"/>
        <v>#</v>
      </c>
      <c r="N54" s="33" t="str">
        <f t="shared" si="3"/>
        <v>#</v>
      </c>
    </row>
    <row r="55" spans="2:14" x14ac:dyDescent="0.25">
      <c r="B55" s="33" t="s">
        <v>824</v>
      </c>
      <c r="C55" s="33">
        <v>22</v>
      </c>
      <c r="D55" s="33">
        <v>30163358</v>
      </c>
      <c r="E55" s="33">
        <v>30166402</v>
      </c>
      <c r="F55" s="33" t="s">
        <v>1282</v>
      </c>
      <c r="G55" s="33">
        <v>898130</v>
      </c>
      <c r="H55" s="33">
        <v>455321</v>
      </c>
      <c r="I55" s="34">
        <v>6.6996E-8</v>
      </c>
      <c r="J55" s="34">
        <v>3.7238E-2</v>
      </c>
      <c r="K55" s="39">
        <f t="shared" si="4"/>
        <v>39.618116909076932</v>
      </c>
      <c r="L55" s="40">
        <f t="shared" si="5"/>
        <v>5.1914377604041914E-8</v>
      </c>
      <c r="M55" s="41" t="str">
        <f t="shared" si="6"/>
        <v>#</v>
      </c>
      <c r="N55" s="33" t="str">
        <f t="shared" si="3"/>
        <v>#</v>
      </c>
    </row>
    <row r="56" spans="2:14" x14ac:dyDescent="0.25">
      <c r="B56" s="33" t="s">
        <v>826</v>
      </c>
      <c r="C56" s="33">
        <v>22</v>
      </c>
      <c r="D56" s="33">
        <v>30279144</v>
      </c>
      <c r="E56" s="33">
        <v>30426855</v>
      </c>
      <c r="F56" s="33" t="s">
        <v>1362</v>
      </c>
      <c r="G56" s="33">
        <v>898130</v>
      </c>
      <c r="H56" s="33">
        <v>455321</v>
      </c>
      <c r="I56" s="34">
        <v>5.4793E-8</v>
      </c>
      <c r="J56" s="34">
        <v>2.2553E-3</v>
      </c>
      <c r="K56" s="39">
        <f t="shared" si="4"/>
        <v>45.628351331120044</v>
      </c>
      <c r="L56" s="40">
        <f t="shared" si="5"/>
        <v>2.9428284919712135E-9</v>
      </c>
      <c r="M56" s="41" t="str">
        <f t="shared" si="6"/>
        <v>#</v>
      </c>
      <c r="N56" s="33" t="str">
        <f t="shared" si="3"/>
        <v>#</v>
      </c>
    </row>
    <row r="57" spans="2:14" x14ac:dyDescent="0.25">
      <c r="B57" s="33" t="s">
        <v>828</v>
      </c>
      <c r="C57" s="33">
        <v>22</v>
      </c>
      <c r="D57" s="33">
        <v>30476163</v>
      </c>
      <c r="E57" s="33">
        <v>30573064</v>
      </c>
      <c r="F57" s="33" t="s">
        <v>1191</v>
      </c>
      <c r="G57" s="33">
        <v>898130</v>
      </c>
      <c r="H57" s="33">
        <v>455321</v>
      </c>
      <c r="I57" s="34">
        <v>1.2924E-8</v>
      </c>
      <c r="J57" s="34">
        <v>3.0154000000000001E-3</v>
      </c>
      <c r="K57" s="39">
        <f t="shared" si="4"/>
        <v>47.936405153207232</v>
      </c>
      <c r="L57" s="40">
        <f t="shared" si="5"/>
        <v>9.7303656167161493E-10</v>
      </c>
      <c r="M57" s="41" t="str">
        <f t="shared" si="6"/>
        <v>#</v>
      </c>
      <c r="N57" s="33" t="str">
        <f t="shared" si="3"/>
        <v>#</v>
      </c>
    </row>
    <row r="58" spans="2:14" x14ac:dyDescent="0.25">
      <c r="B58" s="33" t="s">
        <v>834</v>
      </c>
      <c r="C58" s="33">
        <v>22</v>
      </c>
      <c r="D58" s="33">
        <v>38597889</v>
      </c>
      <c r="E58" s="33">
        <v>38612518</v>
      </c>
      <c r="F58" s="33" t="s">
        <v>1363</v>
      </c>
      <c r="G58" s="33">
        <v>898130</v>
      </c>
      <c r="H58" s="33">
        <v>455321</v>
      </c>
      <c r="I58" s="34">
        <v>9.7550000000000002E-7</v>
      </c>
      <c r="J58" s="34">
        <v>3.4699000000000001E-2</v>
      </c>
      <c r="K58" s="39">
        <f t="shared" si="4"/>
        <v>34.402720175543266</v>
      </c>
      <c r="L58" s="40">
        <f t="shared" si="5"/>
        <v>6.160955533402906E-7</v>
      </c>
      <c r="M58" s="41" t="str">
        <f t="shared" si="6"/>
        <v>#</v>
      </c>
      <c r="N58" s="33" t="str">
        <f t="shared" si="3"/>
        <v>#</v>
      </c>
    </row>
    <row r="59" spans="2:14" x14ac:dyDescent="0.25">
      <c r="B59" s="33" t="s">
        <v>842</v>
      </c>
      <c r="C59" s="33">
        <v>22</v>
      </c>
      <c r="D59" s="33">
        <v>50432942</v>
      </c>
      <c r="E59" s="33">
        <v>50451088</v>
      </c>
      <c r="F59" s="33" t="s">
        <v>1364</v>
      </c>
      <c r="G59" s="33">
        <v>898130</v>
      </c>
      <c r="H59" s="33">
        <v>455321</v>
      </c>
      <c r="I59" s="34">
        <v>1.084E-9</v>
      </c>
      <c r="J59" s="34">
        <v>3.6172999999999997E-2</v>
      </c>
      <c r="K59" s="39">
        <f t="shared" si="4"/>
        <v>47.924100457444389</v>
      </c>
      <c r="L59" s="40">
        <f t="shared" si="5"/>
        <v>9.7880023132914706E-10</v>
      </c>
      <c r="M59" s="41" t="str">
        <f t="shared" si="6"/>
        <v>#</v>
      </c>
      <c r="N59" s="33" t="str">
        <f t="shared" si="3"/>
        <v>#</v>
      </c>
    </row>
  </sheetData>
  <mergeCells count="1">
    <mergeCell ref="B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F21ED-43A2-4E64-B844-39463E8DAB0B}">
  <dimension ref="B1:P68"/>
  <sheetViews>
    <sheetView workbookViewId="0">
      <selection activeCell="O18" sqref="O18"/>
    </sheetView>
  </sheetViews>
  <sheetFormatPr defaultColWidth="11.140625" defaultRowHeight="15" x14ac:dyDescent="0.25"/>
  <cols>
    <col min="1" max="1" width="11.140625" style="33"/>
    <col min="2" max="2" width="19.5703125" style="33" customWidth="1"/>
    <col min="3" max="3" width="6.85546875" style="33" customWidth="1"/>
    <col min="4" max="4" width="11.140625" style="33"/>
    <col min="5" max="5" width="12.42578125" style="33" customWidth="1"/>
    <col min="6" max="6" width="18.5703125" style="33" customWidth="1"/>
    <col min="7" max="7" width="16.140625" style="33" customWidth="1"/>
    <col min="8" max="8" width="13.28515625" style="33" customWidth="1"/>
    <col min="9" max="9" width="13.5703125" style="33" customWidth="1"/>
    <col min="10" max="11" width="11.140625" style="33"/>
    <col min="12" max="12" width="13.5703125" style="33" customWidth="1"/>
    <col min="13" max="13" width="6.42578125" style="33" customWidth="1"/>
    <col min="14" max="16384" width="11.140625" style="33"/>
  </cols>
  <sheetData>
    <row r="1" spans="2:15" ht="15.75" x14ac:dyDescent="0.25">
      <c r="B1" s="154" t="s">
        <v>1365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5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1134</v>
      </c>
      <c r="I3" s="33" t="s">
        <v>1135</v>
      </c>
      <c r="J3" s="34" t="s">
        <v>1136</v>
      </c>
      <c r="K3" s="38" t="s">
        <v>1157</v>
      </c>
      <c r="L3" s="38" t="s">
        <v>1158</v>
      </c>
      <c r="M3" s="38" t="s">
        <v>1159</v>
      </c>
    </row>
    <row r="4" spans="2:15" x14ac:dyDescent="0.25">
      <c r="B4" s="33" t="s">
        <v>276</v>
      </c>
      <c r="C4" s="33">
        <v>2</v>
      </c>
      <c r="D4" s="33">
        <v>43393800</v>
      </c>
      <c r="E4" s="33">
        <v>43823185</v>
      </c>
      <c r="F4" s="33" t="s">
        <v>1163</v>
      </c>
      <c r="G4" s="33">
        <v>898130</v>
      </c>
      <c r="H4" s="33">
        <v>456327</v>
      </c>
      <c r="I4" s="34">
        <v>9.3448000000000005E-19</v>
      </c>
      <c r="J4" s="34">
        <v>1.2729000000000001E-4</v>
      </c>
      <c r="K4" s="39">
        <f t="shared" ref="K4:K35" si="0">(-2*(LN(I4)+LN(J4)))</f>
        <v>100.96667867621889</v>
      </c>
      <c r="L4" s="40">
        <f t="shared" ref="L4:L35" si="1">(CHIDIST(K4,4))</f>
        <v>6.123941113747895E-21</v>
      </c>
      <c r="M4" s="41" t="str">
        <f t="shared" ref="M4:M35" si="2">IF(AND(L4&lt;I4,L4&lt;J4),"#","")</f>
        <v>#</v>
      </c>
      <c r="O4" s="33">
        <v>18710</v>
      </c>
    </row>
    <row r="5" spans="2:15" x14ac:dyDescent="0.25">
      <c r="B5" s="33" t="s">
        <v>278</v>
      </c>
      <c r="C5" s="33">
        <v>2</v>
      </c>
      <c r="D5" s="33">
        <v>43449541</v>
      </c>
      <c r="E5" s="33">
        <v>43453748</v>
      </c>
      <c r="F5" s="33" t="s">
        <v>1314</v>
      </c>
      <c r="G5" s="33">
        <v>898130</v>
      </c>
      <c r="H5" s="33">
        <v>456327</v>
      </c>
      <c r="I5" s="34">
        <v>7.2164000000000003E-16</v>
      </c>
      <c r="J5" s="34">
        <v>6.7625000000000003E-3</v>
      </c>
      <c r="K5" s="39">
        <f t="shared" si="0"/>
        <v>79.722735818235506</v>
      </c>
      <c r="L5" s="40">
        <f t="shared" si="1"/>
        <v>1.9940717335029127E-16</v>
      </c>
      <c r="M5" s="41" t="str">
        <f t="shared" si="2"/>
        <v>#</v>
      </c>
    </row>
    <row r="6" spans="2:15" x14ac:dyDescent="0.25">
      <c r="B6" s="33" t="s">
        <v>282</v>
      </c>
      <c r="C6" s="33">
        <v>2</v>
      </c>
      <c r="D6" s="33">
        <v>65537985</v>
      </c>
      <c r="E6" s="33">
        <v>65659771</v>
      </c>
      <c r="F6" s="33" t="s">
        <v>1315</v>
      </c>
      <c r="G6" s="33">
        <v>898130</v>
      </c>
      <c r="H6" s="33">
        <v>456327</v>
      </c>
      <c r="I6" s="34">
        <v>1.3285E-8</v>
      </c>
      <c r="J6" s="34">
        <v>3.4825000000000002E-2</v>
      </c>
      <c r="K6" s="39">
        <f t="shared" si="0"/>
        <v>42.988100034101805</v>
      </c>
      <c r="L6" s="40">
        <f t="shared" si="1"/>
        <v>1.0406875052144845E-8</v>
      </c>
      <c r="M6" s="41" t="str">
        <f t="shared" si="2"/>
        <v>#</v>
      </c>
    </row>
    <row r="7" spans="2:15" x14ac:dyDescent="0.25">
      <c r="B7" s="33" t="s">
        <v>300</v>
      </c>
      <c r="C7" s="33">
        <v>3</v>
      </c>
      <c r="D7" s="33">
        <v>46919236</v>
      </c>
      <c r="E7" s="33">
        <v>46945287</v>
      </c>
      <c r="F7" s="33" t="s">
        <v>1210</v>
      </c>
      <c r="G7" s="33">
        <v>898130</v>
      </c>
      <c r="H7" s="33">
        <v>456327</v>
      </c>
      <c r="I7" s="34">
        <v>8.8836999999999995E-7</v>
      </c>
      <c r="J7" s="34">
        <v>1.1641E-2</v>
      </c>
      <c r="K7" s="39">
        <f t="shared" si="0"/>
        <v>36.774198887570115</v>
      </c>
      <c r="L7" s="40">
        <f t="shared" si="1"/>
        <v>2.0049198300020182E-7</v>
      </c>
      <c r="M7" s="41" t="str">
        <f t="shared" si="2"/>
        <v>#</v>
      </c>
    </row>
    <row r="8" spans="2:15" x14ac:dyDescent="0.25">
      <c r="B8" s="33" t="s">
        <v>302</v>
      </c>
      <c r="C8" s="33">
        <v>3</v>
      </c>
      <c r="D8" s="33">
        <v>46927699</v>
      </c>
      <c r="E8" s="33">
        <v>46930171</v>
      </c>
      <c r="F8" s="33" t="s">
        <v>1318</v>
      </c>
      <c r="G8" s="33">
        <v>898130</v>
      </c>
      <c r="H8" s="33">
        <v>456327</v>
      </c>
      <c r="I8" s="34">
        <v>3.6226999999999997E-7</v>
      </c>
      <c r="J8" s="34">
        <v>2.7344E-2</v>
      </c>
      <c r="K8" s="39">
        <f t="shared" si="0"/>
        <v>36.860268398777144</v>
      </c>
      <c r="L8" s="40">
        <f t="shared" si="1"/>
        <v>1.9247317776558317E-7</v>
      </c>
      <c r="M8" s="41" t="str">
        <f t="shared" si="2"/>
        <v>#</v>
      </c>
    </row>
    <row r="9" spans="2:15" x14ac:dyDescent="0.25">
      <c r="B9" s="33" t="s">
        <v>382</v>
      </c>
      <c r="C9" s="33">
        <v>6</v>
      </c>
      <c r="D9" s="33">
        <v>7268539</v>
      </c>
      <c r="E9" s="33">
        <v>7347679</v>
      </c>
      <c r="F9" s="33" t="s">
        <v>1366</v>
      </c>
      <c r="G9" s="33">
        <v>898130</v>
      </c>
      <c r="H9" s="33">
        <v>456327</v>
      </c>
      <c r="I9" s="34">
        <v>7.9590999999999999E-10</v>
      </c>
      <c r="J9" s="34">
        <v>1.1167E-2</v>
      </c>
      <c r="K9" s="39">
        <f t="shared" si="0"/>
        <v>50.892654560643294</v>
      </c>
      <c r="L9" s="40">
        <f t="shared" si="1"/>
        <v>2.3505302549221735E-10</v>
      </c>
      <c r="M9" s="41" t="str">
        <f t="shared" si="2"/>
        <v>#</v>
      </c>
    </row>
    <row r="10" spans="2:15" x14ac:dyDescent="0.25">
      <c r="B10" s="33" t="s">
        <v>388</v>
      </c>
      <c r="C10" s="33">
        <v>6</v>
      </c>
      <c r="D10" s="33">
        <v>31105313</v>
      </c>
      <c r="E10" s="33">
        <v>31107127</v>
      </c>
      <c r="F10" s="33" t="s">
        <v>1171</v>
      </c>
      <c r="G10" s="33">
        <v>898130</v>
      </c>
      <c r="H10" s="33">
        <v>456327</v>
      </c>
      <c r="I10" s="34">
        <v>5.1389999999999995E-10</v>
      </c>
      <c r="J10" s="34">
        <v>4.4101999999999998E-4</v>
      </c>
      <c r="K10" s="39">
        <f t="shared" si="0"/>
        <v>58.230825508004429</v>
      </c>
      <c r="L10" s="40">
        <f t="shared" si="1"/>
        <v>6.8253625071105453E-12</v>
      </c>
      <c r="M10" s="41" t="str">
        <f t="shared" si="2"/>
        <v>#</v>
      </c>
    </row>
    <row r="11" spans="2:15" x14ac:dyDescent="0.25">
      <c r="B11" s="33" t="s">
        <v>390</v>
      </c>
      <c r="C11" s="33">
        <v>6</v>
      </c>
      <c r="D11" s="33">
        <v>31110216</v>
      </c>
      <c r="E11" s="33">
        <v>31126015</v>
      </c>
      <c r="F11" s="33" t="s">
        <v>1296</v>
      </c>
      <c r="G11" s="33">
        <v>898130</v>
      </c>
      <c r="H11" s="33">
        <v>456327</v>
      </c>
      <c r="I11" s="34">
        <v>1.9971E-12</v>
      </c>
      <c r="J11" s="34">
        <v>4.5513000000000003E-3</v>
      </c>
      <c r="K11" s="39">
        <f t="shared" si="0"/>
        <v>64.663334720356062</v>
      </c>
      <c r="L11" s="40">
        <f t="shared" si="1"/>
        <v>3.0296489830155405E-13</v>
      </c>
      <c r="M11" s="41" t="str">
        <f t="shared" si="2"/>
        <v>#</v>
      </c>
    </row>
    <row r="12" spans="2:15" x14ac:dyDescent="0.25">
      <c r="B12" s="33" t="s">
        <v>392</v>
      </c>
      <c r="C12" s="33">
        <v>6</v>
      </c>
      <c r="D12" s="33">
        <v>31126319</v>
      </c>
      <c r="E12" s="33">
        <v>31134936</v>
      </c>
      <c r="F12" s="33" t="s">
        <v>1215</v>
      </c>
      <c r="G12" s="33">
        <v>898130</v>
      </c>
      <c r="H12" s="33">
        <v>456327</v>
      </c>
      <c r="I12" s="34">
        <v>2.9476E-9</v>
      </c>
      <c r="J12" s="34">
        <v>2.2823000000000001E-3</v>
      </c>
      <c r="K12" s="39">
        <f t="shared" si="0"/>
        <v>51.449692259180296</v>
      </c>
      <c r="L12" s="40">
        <f t="shared" si="1"/>
        <v>1.7978625726944063E-10</v>
      </c>
      <c r="M12" s="41" t="str">
        <f t="shared" si="2"/>
        <v>#</v>
      </c>
    </row>
    <row r="13" spans="2:15" x14ac:dyDescent="0.25">
      <c r="B13" s="33" t="s">
        <v>394</v>
      </c>
      <c r="C13" s="33">
        <v>6</v>
      </c>
      <c r="D13" s="33">
        <v>31132119</v>
      </c>
      <c r="E13" s="33">
        <v>31148508</v>
      </c>
      <c r="F13" s="33" t="s">
        <v>1216</v>
      </c>
      <c r="G13" s="33">
        <v>898130</v>
      </c>
      <c r="H13" s="33">
        <v>456327</v>
      </c>
      <c r="I13" s="34">
        <v>6.2900999999999996E-12</v>
      </c>
      <c r="J13" s="34">
        <v>1.0807E-3</v>
      </c>
      <c r="K13" s="39">
        <f t="shared" si="0"/>
        <v>65.244380893493073</v>
      </c>
      <c r="L13" s="40">
        <f t="shared" si="1"/>
        <v>2.2855393619749727E-13</v>
      </c>
      <c r="M13" s="41" t="str">
        <f t="shared" si="2"/>
        <v>#</v>
      </c>
    </row>
    <row r="14" spans="2:15" x14ac:dyDescent="0.25">
      <c r="B14" s="33" t="s">
        <v>396</v>
      </c>
      <c r="C14" s="33">
        <v>6</v>
      </c>
      <c r="D14" s="33">
        <v>31165537</v>
      </c>
      <c r="E14" s="33">
        <v>31171745</v>
      </c>
      <c r="F14" s="33" t="s">
        <v>1217</v>
      </c>
      <c r="G14" s="33">
        <v>898130</v>
      </c>
      <c r="H14" s="33">
        <v>456327</v>
      </c>
      <c r="I14" s="34">
        <v>2.3604999999999999E-8</v>
      </c>
      <c r="J14" s="34">
        <v>2.5677999999999999E-2</v>
      </c>
      <c r="K14" s="39">
        <f t="shared" si="0"/>
        <v>42.447855935522817</v>
      </c>
      <c r="L14" s="40">
        <f t="shared" si="1"/>
        <v>1.3470571457717537E-8</v>
      </c>
      <c r="M14" s="41" t="str">
        <f t="shared" si="2"/>
        <v>#</v>
      </c>
    </row>
    <row r="15" spans="2:15" x14ac:dyDescent="0.25">
      <c r="B15" s="33" t="s">
        <v>398</v>
      </c>
      <c r="C15" s="33">
        <v>6</v>
      </c>
      <c r="D15" s="33">
        <v>31462658</v>
      </c>
      <c r="E15" s="33">
        <v>31478901</v>
      </c>
      <c r="F15" s="33" t="s">
        <v>1218</v>
      </c>
      <c r="G15" s="33">
        <v>898130</v>
      </c>
      <c r="H15" s="33">
        <v>456327</v>
      </c>
      <c r="I15" s="34">
        <v>1.0258E-8</v>
      </c>
      <c r="J15" s="34">
        <v>2.7848E-3</v>
      </c>
      <c r="K15" s="39">
        <f t="shared" si="0"/>
        <v>48.557574338892756</v>
      </c>
      <c r="L15" s="40">
        <f t="shared" si="1"/>
        <v>7.2212592765418799E-10</v>
      </c>
      <c r="M15" s="41" t="str">
        <f t="shared" si="2"/>
        <v>#</v>
      </c>
    </row>
    <row r="16" spans="2:15" x14ac:dyDescent="0.25">
      <c r="B16" s="33" t="s">
        <v>400</v>
      </c>
      <c r="C16" s="33">
        <v>6</v>
      </c>
      <c r="D16" s="33">
        <v>31496494</v>
      </c>
      <c r="E16" s="33">
        <v>31498009</v>
      </c>
      <c r="F16" s="33" t="s">
        <v>1219</v>
      </c>
      <c r="G16" s="33">
        <v>898130</v>
      </c>
      <c r="H16" s="33">
        <v>456327</v>
      </c>
      <c r="I16" s="34">
        <v>9.6577000000000007E-12</v>
      </c>
      <c r="J16" s="34">
        <v>4.3305000000000001E-3</v>
      </c>
      <c r="K16" s="39">
        <f t="shared" si="0"/>
        <v>61.610675722969127</v>
      </c>
      <c r="L16" s="40">
        <f t="shared" si="1"/>
        <v>1.3301841448485749E-12</v>
      </c>
      <c r="M16" s="41" t="str">
        <f t="shared" si="2"/>
        <v>#</v>
      </c>
    </row>
    <row r="17" spans="2:13" x14ac:dyDescent="0.25">
      <c r="B17" s="33" t="s">
        <v>404</v>
      </c>
      <c r="C17" s="33">
        <v>6</v>
      </c>
      <c r="D17" s="33">
        <v>31497996</v>
      </c>
      <c r="E17" s="33">
        <v>31510225</v>
      </c>
      <c r="F17" s="33" t="s">
        <v>1220</v>
      </c>
      <c r="G17" s="33">
        <v>898130</v>
      </c>
      <c r="H17" s="33">
        <v>456327</v>
      </c>
      <c r="I17" s="34">
        <v>1.5910999999999999E-11</v>
      </c>
      <c r="J17" s="34">
        <v>2.4302999999999998E-3</v>
      </c>
      <c r="K17" s="39">
        <f t="shared" si="0"/>
        <v>61.76750198892509</v>
      </c>
      <c r="L17" s="40">
        <f t="shared" si="1"/>
        <v>1.2328969305457585E-12</v>
      </c>
      <c r="M17" s="41" t="str">
        <f t="shared" si="2"/>
        <v>#</v>
      </c>
    </row>
    <row r="18" spans="2:13" x14ac:dyDescent="0.25">
      <c r="B18" s="33" t="s">
        <v>402</v>
      </c>
      <c r="C18" s="33">
        <v>6</v>
      </c>
      <c r="D18" s="33">
        <v>31497996</v>
      </c>
      <c r="E18" s="33">
        <v>31514385</v>
      </c>
      <c r="F18" s="33" t="s">
        <v>1172</v>
      </c>
      <c r="G18" s="33">
        <v>898130</v>
      </c>
      <c r="H18" s="33">
        <v>456327</v>
      </c>
      <c r="I18" s="34">
        <v>1.6078999999999999E-11</v>
      </c>
      <c r="J18" s="34">
        <v>1.6949999999999999E-3</v>
      </c>
      <c r="K18" s="39">
        <f t="shared" si="0"/>
        <v>62.467159162631994</v>
      </c>
      <c r="L18" s="40">
        <f t="shared" si="1"/>
        <v>8.7849091571912648E-13</v>
      </c>
      <c r="M18" s="41" t="str">
        <f t="shared" si="2"/>
        <v>#</v>
      </c>
    </row>
    <row r="19" spans="2:13" x14ac:dyDescent="0.25">
      <c r="B19" s="33" t="s">
        <v>406</v>
      </c>
      <c r="C19" s="33">
        <v>6</v>
      </c>
      <c r="D19" s="33">
        <v>31512239</v>
      </c>
      <c r="E19" s="33">
        <v>31516204</v>
      </c>
      <c r="F19" s="33" t="s">
        <v>1173</v>
      </c>
      <c r="G19" s="33">
        <v>898130</v>
      </c>
      <c r="H19" s="33">
        <v>456327</v>
      </c>
      <c r="I19" s="34">
        <v>9.8538000000000005E-8</v>
      </c>
      <c r="J19" s="34">
        <v>1.8506000000000002E-2</v>
      </c>
      <c r="K19" s="39">
        <f t="shared" si="0"/>
        <v>40.244967703036458</v>
      </c>
      <c r="L19" s="40">
        <f t="shared" si="1"/>
        <v>3.8517783508459341E-8</v>
      </c>
      <c r="M19" s="41" t="str">
        <f t="shared" si="2"/>
        <v>#</v>
      </c>
    </row>
    <row r="20" spans="2:13" x14ac:dyDescent="0.25">
      <c r="B20" s="33" t="s">
        <v>408</v>
      </c>
      <c r="C20" s="33">
        <v>6</v>
      </c>
      <c r="D20" s="33">
        <v>31514647</v>
      </c>
      <c r="E20" s="33">
        <v>31526606</v>
      </c>
      <c r="F20" s="33" t="s">
        <v>1221</v>
      </c>
      <c r="G20" s="33">
        <v>898130</v>
      </c>
      <c r="H20" s="33">
        <v>456327</v>
      </c>
      <c r="I20" s="34">
        <v>1.8721000000000002E-9</v>
      </c>
      <c r="J20" s="34">
        <v>1.3882E-2</v>
      </c>
      <c r="K20" s="39">
        <f t="shared" si="0"/>
        <v>48.746734567158136</v>
      </c>
      <c r="L20" s="40">
        <f t="shared" si="1"/>
        <v>6.594155577370316E-10</v>
      </c>
      <c r="M20" s="41" t="str">
        <f t="shared" si="2"/>
        <v>#</v>
      </c>
    </row>
    <row r="21" spans="2:13" x14ac:dyDescent="0.25">
      <c r="B21" s="33" t="s">
        <v>410</v>
      </c>
      <c r="C21" s="33">
        <v>6</v>
      </c>
      <c r="D21" s="33">
        <v>31539831</v>
      </c>
      <c r="E21" s="33">
        <v>31542101</v>
      </c>
      <c r="F21" s="33" t="s">
        <v>1174</v>
      </c>
      <c r="G21" s="33">
        <v>898130</v>
      </c>
      <c r="H21" s="33">
        <v>456327</v>
      </c>
      <c r="I21" s="34">
        <v>2.2193E-7</v>
      </c>
      <c r="J21" s="34">
        <v>2.6983E-2</v>
      </c>
      <c r="K21" s="39">
        <f t="shared" si="0"/>
        <v>37.866904122038378</v>
      </c>
      <c r="L21" s="40">
        <f t="shared" si="1"/>
        <v>1.1936823230208324E-7</v>
      </c>
      <c r="M21" s="41" t="str">
        <f t="shared" si="2"/>
        <v>#</v>
      </c>
    </row>
    <row r="22" spans="2:13" x14ac:dyDescent="0.25">
      <c r="B22" s="33" t="s">
        <v>412</v>
      </c>
      <c r="C22" s="33">
        <v>6</v>
      </c>
      <c r="D22" s="33">
        <v>31553901</v>
      </c>
      <c r="E22" s="33">
        <v>31556686</v>
      </c>
      <c r="F22" s="33" t="s">
        <v>1175</v>
      </c>
      <c r="G22" s="33">
        <v>898130</v>
      </c>
      <c r="H22" s="33">
        <v>456327</v>
      </c>
      <c r="I22" s="34">
        <v>3.0787999999999997E-7</v>
      </c>
      <c r="J22" s="34">
        <v>4.6092000000000003E-4</v>
      </c>
      <c r="K22" s="39">
        <f t="shared" si="0"/>
        <v>45.351683612197512</v>
      </c>
      <c r="L22" s="40">
        <f t="shared" si="1"/>
        <v>3.3597925333416123E-9</v>
      </c>
      <c r="M22" s="41" t="str">
        <f t="shared" si="2"/>
        <v>#</v>
      </c>
    </row>
    <row r="23" spans="2:13" x14ac:dyDescent="0.25">
      <c r="B23" s="33" t="s">
        <v>414</v>
      </c>
      <c r="C23" s="33">
        <v>6</v>
      </c>
      <c r="D23" s="33">
        <v>31556672</v>
      </c>
      <c r="E23" s="33">
        <v>31560762</v>
      </c>
      <c r="F23" s="33" t="s">
        <v>1222</v>
      </c>
      <c r="G23" s="33">
        <v>898130</v>
      </c>
      <c r="H23" s="33">
        <v>456327</v>
      </c>
      <c r="I23" s="34">
        <v>2.2100999999999998E-6</v>
      </c>
      <c r="J23" s="34">
        <v>1.8535000000000001E-4</v>
      </c>
      <c r="K23" s="39">
        <f t="shared" si="0"/>
        <v>43.231474845914136</v>
      </c>
      <c r="L23" s="40">
        <f t="shared" si="1"/>
        <v>9.264356700965777E-9</v>
      </c>
      <c r="M23" s="41" t="str">
        <f t="shared" si="2"/>
        <v>#</v>
      </c>
    </row>
    <row r="24" spans="2:13" x14ac:dyDescent="0.25">
      <c r="B24" s="33" t="s">
        <v>416</v>
      </c>
      <c r="C24" s="33">
        <v>6</v>
      </c>
      <c r="D24" s="33">
        <v>31588497</v>
      </c>
      <c r="E24" s="33">
        <v>31605548</v>
      </c>
      <c r="F24" s="33" t="s">
        <v>1223</v>
      </c>
      <c r="G24" s="33">
        <v>898130</v>
      </c>
      <c r="H24" s="33">
        <v>456327</v>
      </c>
      <c r="I24" s="34">
        <v>6.1294999999999994E-8</v>
      </c>
      <c r="J24" s="34">
        <v>3.6267999999999999E-3</v>
      </c>
      <c r="K24" s="39">
        <f t="shared" si="0"/>
        <v>44.45394425118365</v>
      </c>
      <c r="L24" s="40">
        <f t="shared" si="1"/>
        <v>5.1634652096498947E-9</v>
      </c>
      <c r="M24" s="41" t="str">
        <f t="shared" si="2"/>
        <v>#</v>
      </c>
    </row>
    <row r="25" spans="2:13" x14ac:dyDescent="0.25">
      <c r="B25" s="33" t="s">
        <v>418</v>
      </c>
      <c r="C25" s="33">
        <v>6</v>
      </c>
      <c r="D25" s="33">
        <v>31606805</v>
      </c>
      <c r="E25" s="33">
        <v>31620482</v>
      </c>
      <c r="F25" s="33" t="s">
        <v>1224</v>
      </c>
      <c r="G25" s="33">
        <v>898130</v>
      </c>
      <c r="H25" s="33">
        <v>456327</v>
      </c>
      <c r="I25" s="34">
        <v>9.9365000000000004E-15</v>
      </c>
      <c r="J25" s="34">
        <v>3.3381999999999999E-3</v>
      </c>
      <c r="K25" s="39">
        <f t="shared" si="0"/>
        <v>75.889770176688884</v>
      </c>
      <c r="L25" s="40">
        <f t="shared" si="1"/>
        <v>1.29180278474109E-15</v>
      </c>
      <c r="M25" s="41" t="str">
        <f t="shared" si="2"/>
        <v>#</v>
      </c>
    </row>
    <row r="26" spans="2:13" x14ac:dyDescent="0.25">
      <c r="B26" s="33" t="s">
        <v>420</v>
      </c>
      <c r="C26" s="33">
        <v>6</v>
      </c>
      <c r="D26" s="33">
        <v>31633879</v>
      </c>
      <c r="E26" s="33">
        <v>31641323</v>
      </c>
      <c r="F26" s="33" t="s">
        <v>1225</v>
      </c>
      <c r="G26" s="33">
        <v>898130</v>
      </c>
      <c r="H26" s="33">
        <v>456327</v>
      </c>
      <c r="I26" s="34">
        <v>1.2436E-6</v>
      </c>
      <c r="J26" s="34">
        <v>1.1913E-3</v>
      </c>
      <c r="K26" s="39">
        <f t="shared" si="0"/>
        <v>40.660420579841542</v>
      </c>
      <c r="L26" s="40">
        <f t="shared" si="1"/>
        <v>3.1600721049060618E-8</v>
      </c>
      <c r="M26" s="41" t="str">
        <f t="shared" si="2"/>
        <v>#</v>
      </c>
    </row>
    <row r="27" spans="2:13" x14ac:dyDescent="0.25">
      <c r="B27" s="33" t="s">
        <v>422</v>
      </c>
      <c r="C27" s="33">
        <v>6</v>
      </c>
      <c r="D27" s="33">
        <v>31637944</v>
      </c>
      <c r="E27" s="33">
        <v>31641553</v>
      </c>
      <c r="F27" s="33" t="s">
        <v>1351</v>
      </c>
      <c r="G27" s="33">
        <v>898130</v>
      </c>
      <c r="H27" s="33">
        <v>456327</v>
      </c>
      <c r="I27" s="34">
        <v>2.8397999999999998E-7</v>
      </c>
      <c r="J27" s="34">
        <v>1.085E-2</v>
      </c>
      <c r="K27" s="39">
        <f t="shared" si="0"/>
        <v>39.195904445591736</v>
      </c>
      <c r="L27" s="40">
        <f t="shared" si="1"/>
        <v>6.3466060223690827E-8</v>
      </c>
      <c r="M27" s="41" t="str">
        <f t="shared" si="2"/>
        <v>#</v>
      </c>
    </row>
    <row r="28" spans="2:13" x14ac:dyDescent="0.25">
      <c r="B28" s="33" t="s">
        <v>426</v>
      </c>
      <c r="C28" s="33">
        <v>6</v>
      </c>
      <c r="D28" s="33">
        <v>31830969</v>
      </c>
      <c r="E28" s="33">
        <v>31846823</v>
      </c>
      <c r="F28" s="33" t="s">
        <v>1227</v>
      </c>
      <c r="G28" s="33">
        <v>898130</v>
      </c>
      <c r="H28" s="33">
        <v>456327</v>
      </c>
      <c r="I28" s="34">
        <v>1.0375E-7</v>
      </c>
      <c r="J28" s="34">
        <v>5.8028000000000003E-3</v>
      </c>
      <c r="K28" s="39">
        <f t="shared" si="0"/>
        <v>42.461392794270267</v>
      </c>
      <c r="L28" s="40">
        <f t="shared" si="1"/>
        <v>1.3383779574279393E-8</v>
      </c>
      <c r="M28" s="41" t="str">
        <f t="shared" si="2"/>
        <v>#</v>
      </c>
    </row>
    <row r="29" spans="2:13" x14ac:dyDescent="0.25">
      <c r="B29" s="33" t="s">
        <v>428</v>
      </c>
      <c r="C29" s="33">
        <v>6</v>
      </c>
      <c r="D29" s="33">
        <v>31847536</v>
      </c>
      <c r="E29" s="33">
        <v>31865464</v>
      </c>
      <c r="F29" s="33" t="s">
        <v>1228</v>
      </c>
      <c r="G29" s="33">
        <v>898130</v>
      </c>
      <c r="H29" s="33">
        <v>456327</v>
      </c>
      <c r="I29" s="34">
        <v>5.7142999999999996E-10</v>
      </c>
      <c r="J29" s="34">
        <v>1.8758999999999999E-6</v>
      </c>
      <c r="K29" s="39">
        <f t="shared" si="0"/>
        <v>68.938602277180024</v>
      </c>
      <c r="L29" s="40">
        <f t="shared" si="1"/>
        <v>3.8021159056020495E-14</v>
      </c>
      <c r="M29" s="41" t="str">
        <f t="shared" si="2"/>
        <v>#</v>
      </c>
    </row>
    <row r="30" spans="2:13" x14ac:dyDescent="0.25">
      <c r="B30" s="33" t="s">
        <v>432</v>
      </c>
      <c r="C30" s="33">
        <v>6</v>
      </c>
      <c r="D30" s="33">
        <v>32008931</v>
      </c>
      <c r="E30" s="33">
        <v>32083111</v>
      </c>
      <c r="F30" s="33" t="s">
        <v>1229</v>
      </c>
      <c r="G30" s="33">
        <v>898130</v>
      </c>
      <c r="H30" s="33">
        <v>456327</v>
      </c>
      <c r="I30" s="34">
        <v>4.3315000000000001E-8</v>
      </c>
      <c r="J30" s="34">
        <v>1.1858999999999999E-11</v>
      </c>
      <c r="K30" s="39">
        <f t="shared" si="0"/>
        <v>84.225401769100387</v>
      </c>
      <c r="L30" s="40">
        <f t="shared" si="1"/>
        <v>2.2145812509698652E-17</v>
      </c>
      <c r="M30" s="41" t="str">
        <f t="shared" si="2"/>
        <v>#</v>
      </c>
    </row>
    <row r="31" spans="2:13" x14ac:dyDescent="0.25">
      <c r="B31" s="33" t="s">
        <v>434</v>
      </c>
      <c r="C31" s="33">
        <v>6</v>
      </c>
      <c r="D31" s="33">
        <v>32065953</v>
      </c>
      <c r="E31" s="33">
        <v>32096030</v>
      </c>
      <c r="F31" s="33" t="s">
        <v>1230</v>
      </c>
      <c r="G31" s="33">
        <v>898130</v>
      </c>
      <c r="H31" s="33">
        <v>456327</v>
      </c>
      <c r="I31" s="34">
        <v>8.3417000000000003E-10</v>
      </c>
      <c r="J31" s="34">
        <v>5.0000000000000003E-10</v>
      </c>
      <c r="K31" s="39">
        <f t="shared" si="0"/>
        <v>84.641993829835258</v>
      </c>
      <c r="L31" s="40">
        <f t="shared" si="1"/>
        <v>1.8068537998258308E-17</v>
      </c>
      <c r="M31" s="41" t="str">
        <f t="shared" si="2"/>
        <v>#</v>
      </c>
    </row>
    <row r="32" spans="2:13" x14ac:dyDescent="0.25">
      <c r="B32" s="33" t="s">
        <v>436</v>
      </c>
      <c r="C32" s="33">
        <v>6</v>
      </c>
      <c r="D32" s="33">
        <v>32116136</v>
      </c>
      <c r="E32" s="33">
        <v>32122150</v>
      </c>
      <c r="F32" s="33" t="s">
        <v>1297</v>
      </c>
      <c r="G32" s="33">
        <v>898130</v>
      </c>
      <c r="H32" s="33">
        <v>456327</v>
      </c>
      <c r="I32" s="34">
        <v>6.9534999999999998E-10</v>
      </c>
      <c r="J32" s="34">
        <v>8.8398000000000003E-4</v>
      </c>
      <c r="K32" s="39">
        <f t="shared" si="0"/>
        <v>56.235363840041764</v>
      </c>
      <c r="L32" s="40">
        <f t="shared" si="1"/>
        <v>1.7897925489206071E-11</v>
      </c>
      <c r="M32" s="41" t="str">
        <f t="shared" si="2"/>
        <v>#</v>
      </c>
    </row>
    <row r="33" spans="2:16" x14ac:dyDescent="0.25">
      <c r="B33" s="33" t="s">
        <v>438</v>
      </c>
      <c r="C33" s="33">
        <v>6</v>
      </c>
      <c r="D33" s="33">
        <v>32121218</v>
      </c>
      <c r="E33" s="33">
        <v>32134011</v>
      </c>
      <c r="F33" s="33" t="s">
        <v>1231</v>
      </c>
      <c r="G33" s="33">
        <v>898130</v>
      </c>
      <c r="H33" s="33">
        <v>456327</v>
      </c>
      <c r="I33" s="34">
        <v>2.5382000000000002E-9</v>
      </c>
      <c r="J33" s="34">
        <v>9.5660000000000002E-5</v>
      </c>
      <c r="K33" s="39">
        <f t="shared" si="0"/>
        <v>58.093041976529207</v>
      </c>
      <c r="L33" s="40">
        <f t="shared" si="1"/>
        <v>7.2954218518970776E-12</v>
      </c>
      <c r="M33" s="41" t="str">
        <f t="shared" si="2"/>
        <v>#</v>
      </c>
    </row>
    <row r="34" spans="2:16" x14ac:dyDescent="0.25">
      <c r="B34" s="33" t="s">
        <v>440</v>
      </c>
      <c r="C34" s="33">
        <v>6</v>
      </c>
      <c r="D34" s="33">
        <v>32121622</v>
      </c>
      <c r="E34" s="33">
        <v>32139755</v>
      </c>
      <c r="F34" s="33" t="s">
        <v>1232</v>
      </c>
      <c r="G34" s="33">
        <v>898130</v>
      </c>
      <c r="H34" s="33">
        <v>456327</v>
      </c>
      <c r="I34" s="34">
        <v>5.5709999999999999E-9</v>
      </c>
      <c r="J34" s="34">
        <v>8.7118000000000002E-5</v>
      </c>
      <c r="K34" s="39">
        <f t="shared" si="0"/>
        <v>56.707876604703905</v>
      </c>
      <c r="L34" s="40">
        <f t="shared" si="1"/>
        <v>1.4246475387822362E-11</v>
      </c>
      <c r="M34" s="41" t="str">
        <f t="shared" si="2"/>
        <v>#</v>
      </c>
    </row>
    <row r="35" spans="2:16" x14ac:dyDescent="0.25">
      <c r="B35" s="33" t="s">
        <v>442</v>
      </c>
      <c r="C35" s="33">
        <v>6</v>
      </c>
      <c r="D35" s="33">
        <v>32135989</v>
      </c>
      <c r="E35" s="33">
        <v>32145873</v>
      </c>
      <c r="F35" s="33" t="s">
        <v>1233</v>
      </c>
      <c r="G35" s="33">
        <v>898130</v>
      </c>
      <c r="H35" s="33">
        <v>456327</v>
      </c>
      <c r="I35" s="34">
        <v>3.6313E-7</v>
      </c>
      <c r="J35" s="34">
        <v>7.3595000000000003E-5</v>
      </c>
      <c r="K35" s="39">
        <f t="shared" si="0"/>
        <v>48.690876818783181</v>
      </c>
      <c r="L35" s="40">
        <f t="shared" si="1"/>
        <v>6.7734549560548549E-10</v>
      </c>
      <c r="M35" s="41" t="str">
        <f t="shared" si="2"/>
        <v>#</v>
      </c>
    </row>
    <row r="36" spans="2:16" x14ac:dyDescent="0.25">
      <c r="B36" s="33" t="s">
        <v>444</v>
      </c>
      <c r="C36" s="33">
        <v>6</v>
      </c>
      <c r="D36" s="33">
        <v>32148745</v>
      </c>
      <c r="E36" s="33">
        <v>32152101</v>
      </c>
      <c r="F36" s="33" t="s">
        <v>1298</v>
      </c>
      <c r="G36" s="33">
        <v>898130</v>
      </c>
      <c r="H36" s="33">
        <v>456327</v>
      </c>
      <c r="I36" s="34">
        <v>2.2411000000000001E-7</v>
      </c>
      <c r="J36" s="34">
        <v>3.0071E-3</v>
      </c>
      <c r="K36" s="39">
        <f t="shared" ref="K36:K67" si="3">(-2*(LN(I36)+LN(J36)))</f>
        <v>42.235815907982008</v>
      </c>
      <c r="L36" s="40">
        <f t="shared" ref="L36:L67" si="4">(CHIDIST(K36,4))</f>
        <v>1.4905726649602915E-8</v>
      </c>
      <c r="M36" s="41" t="str">
        <f t="shared" ref="M36:M67" si="5">IF(AND(L36&lt;I36,L36&lt;J36),"#","")</f>
        <v>#</v>
      </c>
    </row>
    <row r="37" spans="2:16" x14ac:dyDescent="0.25">
      <c r="B37" s="33" t="s">
        <v>446</v>
      </c>
      <c r="C37" s="33">
        <v>6</v>
      </c>
      <c r="D37" s="33">
        <v>32162620</v>
      </c>
      <c r="E37" s="33">
        <v>32191844</v>
      </c>
      <c r="F37" s="33" t="s">
        <v>1299</v>
      </c>
      <c r="G37" s="33">
        <v>898130</v>
      </c>
      <c r="H37" s="33">
        <v>456327</v>
      </c>
      <c r="I37" s="34">
        <v>7.3839000000000004E-7</v>
      </c>
      <c r="J37" s="34">
        <v>4.7024999999999998E-5</v>
      </c>
      <c r="K37" s="39">
        <f t="shared" si="3"/>
        <v>48.167249758843774</v>
      </c>
      <c r="L37" s="40">
        <f t="shared" si="4"/>
        <v>8.7097343285603475E-10</v>
      </c>
      <c r="M37" s="41" t="str">
        <f t="shared" si="5"/>
        <v>#</v>
      </c>
    </row>
    <row r="38" spans="2:16" x14ac:dyDescent="0.25">
      <c r="B38" s="33" t="s">
        <v>448</v>
      </c>
      <c r="C38" s="33">
        <v>6</v>
      </c>
      <c r="D38" s="33">
        <v>32256303</v>
      </c>
      <c r="E38" s="33">
        <v>32339684</v>
      </c>
      <c r="F38" s="33" t="s">
        <v>1234</v>
      </c>
      <c r="G38" s="33">
        <v>898130</v>
      </c>
      <c r="H38" s="33">
        <v>456327</v>
      </c>
      <c r="I38" s="34">
        <v>1.4955000000000001E-8</v>
      </c>
      <c r="J38" s="34">
        <v>2.4024999999999999E-6</v>
      </c>
      <c r="K38" s="39">
        <f t="shared" si="3"/>
        <v>61.914441681932928</v>
      </c>
      <c r="L38" s="40">
        <f t="shared" si="4"/>
        <v>1.1482033710181594E-12</v>
      </c>
      <c r="M38" s="41" t="str">
        <f t="shared" si="5"/>
        <v>#</v>
      </c>
    </row>
    <row r="39" spans="2:16" x14ac:dyDescent="0.25">
      <c r="B39" s="33" t="s">
        <v>450</v>
      </c>
      <c r="C39" s="33">
        <v>6</v>
      </c>
      <c r="D39" s="33">
        <v>32407619</v>
      </c>
      <c r="E39" s="33">
        <v>32412823</v>
      </c>
      <c r="F39" s="33" t="s">
        <v>1235</v>
      </c>
      <c r="G39" s="33">
        <v>898130</v>
      </c>
      <c r="H39" s="33">
        <v>456327</v>
      </c>
      <c r="I39" s="34">
        <v>7.4587999999999999E-9</v>
      </c>
      <c r="J39" s="34">
        <v>1.0392E-8</v>
      </c>
      <c r="K39" s="39">
        <f t="shared" si="3"/>
        <v>74.19220170231344</v>
      </c>
      <c r="L39" s="40">
        <f t="shared" si="4"/>
        <v>2.9528992395213007E-15</v>
      </c>
      <c r="M39" s="41" t="str">
        <f t="shared" si="5"/>
        <v>#</v>
      </c>
    </row>
    <row r="40" spans="2:16" x14ac:dyDescent="0.25">
      <c r="B40" s="33" t="s">
        <v>958</v>
      </c>
      <c r="C40" s="33">
        <v>6</v>
      </c>
      <c r="D40" s="33">
        <v>32485120</v>
      </c>
      <c r="E40" s="33">
        <v>32498064</v>
      </c>
      <c r="F40" s="33" t="s">
        <v>1352</v>
      </c>
      <c r="G40" s="33">
        <v>898130</v>
      </c>
      <c r="H40" s="33">
        <v>456327</v>
      </c>
      <c r="I40" s="34">
        <v>3.3000000000000002E-7</v>
      </c>
      <c r="J40" s="34">
        <v>1.8E-5</v>
      </c>
      <c r="K40" s="39">
        <f t="shared" si="3"/>
        <v>51.698623965107991</v>
      </c>
      <c r="L40" s="40">
        <f t="shared" si="4"/>
        <v>1.5948491317637056E-10</v>
      </c>
      <c r="M40" s="41" t="str">
        <f t="shared" si="5"/>
        <v>#</v>
      </c>
    </row>
    <row r="41" spans="2:16" x14ac:dyDescent="0.25">
      <c r="B41" s="33" t="s">
        <v>452</v>
      </c>
      <c r="C41" s="33">
        <v>6</v>
      </c>
      <c r="D41" s="33">
        <v>32546546</v>
      </c>
      <c r="E41" s="33">
        <v>32557625</v>
      </c>
      <c r="F41" s="33" t="s">
        <v>1236</v>
      </c>
      <c r="G41" s="33">
        <v>898130</v>
      </c>
      <c r="H41" s="33">
        <v>456327</v>
      </c>
      <c r="I41" s="34">
        <v>8.3061000000000003E-13</v>
      </c>
      <c r="J41" s="34">
        <v>5.6865999999999998E-10</v>
      </c>
      <c r="K41" s="39">
        <f t="shared" si="3"/>
        <v>98.208708848480313</v>
      </c>
      <c r="L41" s="40">
        <f t="shared" si="4"/>
        <v>2.366602434385133E-20</v>
      </c>
      <c r="M41" s="41" t="str">
        <f t="shared" si="5"/>
        <v>#</v>
      </c>
    </row>
    <row r="42" spans="2:16" x14ac:dyDescent="0.25">
      <c r="B42" s="33" t="s">
        <v>454</v>
      </c>
      <c r="C42" s="33">
        <v>6</v>
      </c>
      <c r="D42" s="33">
        <v>32595956</v>
      </c>
      <c r="E42" s="33">
        <v>32614839</v>
      </c>
      <c r="F42" s="33" t="s">
        <v>1176</v>
      </c>
      <c r="G42" s="33">
        <v>898130</v>
      </c>
      <c r="H42" s="33">
        <v>456327</v>
      </c>
      <c r="I42" s="34">
        <v>2.6466E-8</v>
      </c>
      <c r="J42" s="34">
        <v>7.0715999999999994E-11</v>
      </c>
      <c r="K42" s="39">
        <f t="shared" si="3"/>
        <v>81.639508413760652</v>
      </c>
      <c r="L42" s="40">
        <f t="shared" si="4"/>
        <v>7.8268582994975345E-17</v>
      </c>
      <c r="M42" s="41" t="str">
        <f t="shared" si="5"/>
        <v>#</v>
      </c>
    </row>
    <row r="43" spans="2:16" x14ac:dyDescent="0.25">
      <c r="B43" s="33" t="s">
        <v>456</v>
      </c>
      <c r="C43" s="33">
        <v>6</v>
      </c>
      <c r="D43" s="33">
        <v>32627244</v>
      </c>
      <c r="E43" s="33">
        <v>32636160</v>
      </c>
      <c r="F43" s="33" t="s">
        <v>1237</v>
      </c>
      <c r="G43" s="33">
        <v>898130</v>
      </c>
      <c r="H43" s="33">
        <v>456327</v>
      </c>
      <c r="I43" s="34">
        <v>1.2095E-12</v>
      </c>
      <c r="J43" s="34">
        <v>5.4400999999999997E-14</v>
      </c>
      <c r="K43" s="39">
        <f t="shared" si="3"/>
        <v>115.9664158474508</v>
      </c>
      <c r="L43" s="40">
        <f t="shared" si="4"/>
        <v>3.8809776753057632E-24</v>
      </c>
      <c r="M43" s="41" t="str">
        <f t="shared" si="5"/>
        <v>#</v>
      </c>
      <c r="O43" s="33">
        <v>0.05</v>
      </c>
      <c r="P43" s="33" t="e">
        <f>O43/O44</f>
        <v>#DIV/0!</v>
      </c>
    </row>
    <row r="44" spans="2:16" x14ac:dyDescent="0.25">
      <c r="B44" s="33" t="s">
        <v>458</v>
      </c>
      <c r="C44" s="33">
        <v>6</v>
      </c>
      <c r="D44" s="33">
        <v>32781544</v>
      </c>
      <c r="E44" s="33">
        <v>32806599</v>
      </c>
      <c r="F44" s="33" t="s">
        <v>1238</v>
      </c>
      <c r="G44" s="33">
        <v>898130</v>
      </c>
      <c r="H44" s="33">
        <v>456327</v>
      </c>
      <c r="I44" s="34">
        <v>1.421E-6</v>
      </c>
      <c r="J44" s="34">
        <v>2.5907000000000003E-4</v>
      </c>
      <c r="K44" s="39">
        <f t="shared" si="3"/>
        <v>43.445123942720414</v>
      </c>
      <c r="L44" s="40">
        <f t="shared" si="4"/>
        <v>8.3650491986167273E-9</v>
      </c>
      <c r="M44" s="41" t="str">
        <f t="shared" si="5"/>
        <v>#</v>
      </c>
    </row>
    <row r="45" spans="2:16" x14ac:dyDescent="0.25">
      <c r="B45" s="33" t="s">
        <v>468</v>
      </c>
      <c r="C45" s="33">
        <v>7</v>
      </c>
      <c r="D45" s="33">
        <v>27870192</v>
      </c>
      <c r="E45" s="33">
        <v>28220362</v>
      </c>
      <c r="F45" s="33" t="s">
        <v>1241</v>
      </c>
      <c r="G45" s="33">
        <v>898130</v>
      </c>
      <c r="H45" s="33">
        <v>456327</v>
      </c>
      <c r="I45" s="34">
        <v>2.4685999999999998E-12</v>
      </c>
      <c r="J45" s="34">
        <v>2.9652000000000001E-2</v>
      </c>
      <c r="K45" s="39">
        <f t="shared" si="3"/>
        <v>60.491191259577043</v>
      </c>
      <c r="L45" s="40">
        <f t="shared" si="4"/>
        <v>2.2871440798255284E-12</v>
      </c>
      <c r="M45" s="41" t="str">
        <f t="shared" si="5"/>
        <v>#</v>
      </c>
    </row>
    <row r="46" spans="2:16" x14ac:dyDescent="0.25">
      <c r="B46" s="33" t="s">
        <v>476</v>
      </c>
      <c r="C46" s="33">
        <v>7</v>
      </c>
      <c r="D46" s="33">
        <v>100277130</v>
      </c>
      <c r="E46" s="33">
        <v>100287071</v>
      </c>
      <c r="F46" s="33" t="s">
        <v>1367</v>
      </c>
      <c r="G46" s="33">
        <v>898130</v>
      </c>
      <c r="H46" s="33">
        <v>456327</v>
      </c>
      <c r="I46" s="34">
        <v>2.2098E-6</v>
      </c>
      <c r="J46" s="34">
        <v>1.0866999999999999E-5</v>
      </c>
      <c r="K46" s="39">
        <f t="shared" si="3"/>
        <v>48.904776856301794</v>
      </c>
      <c r="L46" s="40">
        <f t="shared" si="4"/>
        <v>6.1121102393665159E-10</v>
      </c>
      <c r="M46" s="41" t="str">
        <f t="shared" si="5"/>
        <v>#</v>
      </c>
    </row>
    <row r="47" spans="2:16" x14ac:dyDescent="0.25">
      <c r="B47" s="33" t="s">
        <v>480</v>
      </c>
      <c r="C47" s="33">
        <v>7</v>
      </c>
      <c r="D47" s="33">
        <v>156931607</v>
      </c>
      <c r="E47" s="33">
        <v>157062066</v>
      </c>
      <c r="F47" s="33" t="s">
        <v>1178</v>
      </c>
      <c r="G47" s="33">
        <v>898130</v>
      </c>
      <c r="H47" s="33">
        <v>456327</v>
      </c>
      <c r="I47" s="34">
        <v>7.8993000000000002E-14</v>
      </c>
      <c r="J47" s="34">
        <v>2.4632000000000001E-2</v>
      </c>
      <c r="K47" s="39">
        <f t="shared" si="3"/>
        <v>67.746252044648841</v>
      </c>
      <c r="L47" s="40">
        <f t="shared" si="4"/>
        <v>6.7854579410488794E-14</v>
      </c>
      <c r="M47" s="41" t="str">
        <f t="shared" si="5"/>
        <v>#</v>
      </c>
    </row>
    <row r="48" spans="2:16" x14ac:dyDescent="0.25">
      <c r="B48" s="33" t="s">
        <v>488</v>
      </c>
      <c r="C48" s="33">
        <v>8</v>
      </c>
      <c r="D48" s="33">
        <v>95825539</v>
      </c>
      <c r="E48" s="33">
        <v>95893974</v>
      </c>
      <c r="F48" s="33" t="s">
        <v>1368</v>
      </c>
      <c r="G48" s="33">
        <v>898130</v>
      </c>
      <c r="H48" s="33">
        <v>456327</v>
      </c>
      <c r="I48" s="34">
        <v>1.8255999999999999E-6</v>
      </c>
      <c r="J48" s="34">
        <v>2.2592999999999999E-2</v>
      </c>
      <c r="K48" s="39">
        <f t="shared" si="3"/>
        <v>34.007434026066825</v>
      </c>
      <c r="L48" s="40">
        <f t="shared" si="4"/>
        <v>7.4257736550480701E-7</v>
      </c>
      <c r="M48" s="41" t="str">
        <f t="shared" si="5"/>
        <v>#</v>
      </c>
    </row>
    <row r="49" spans="2:13" x14ac:dyDescent="0.25">
      <c r="B49" s="33" t="s">
        <v>490</v>
      </c>
      <c r="C49" s="33">
        <v>8</v>
      </c>
      <c r="D49" s="33">
        <v>95907995</v>
      </c>
      <c r="E49" s="33">
        <v>96128683</v>
      </c>
      <c r="F49" s="33" t="s">
        <v>1369</v>
      </c>
      <c r="G49" s="33">
        <v>898130</v>
      </c>
      <c r="H49" s="33">
        <v>456327</v>
      </c>
      <c r="I49" s="34">
        <v>4.3789999999999999E-9</v>
      </c>
      <c r="J49" s="34">
        <v>3.3493000000000002E-2</v>
      </c>
      <c r="K49" s="39">
        <f t="shared" si="3"/>
        <v>45.285728532672664</v>
      </c>
      <c r="L49" s="40">
        <f t="shared" si="4"/>
        <v>3.467600713128249E-9</v>
      </c>
      <c r="M49" s="41" t="str">
        <f t="shared" si="5"/>
        <v>#</v>
      </c>
    </row>
    <row r="50" spans="2:13" x14ac:dyDescent="0.25">
      <c r="B50" s="33" t="s">
        <v>526</v>
      </c>
      <c r="C50" s="33">
        <v>9</v>
      </c>
      <c r="D50" s="33">
        <v>116917840</v>
      </c>
      <c r="E50" s="33">
        <v>117074791</v>
      </c>
      <c r="F50" s="33" t="s">
        <v>1244</v>
      </c>
      <c r="G50" s="33">
        <v>898130</v>
      </c>
      <c r="H50" s="33">
        <v>456327</v>
      </c>
      <c r="I50" s="34">
        <v>1.4497999999999999E-7</v>
      </c>
      <c r="J50" s="34">
        <v>1.9179999999999999E-2</v>
      </c>
      <c r="K50" s="39">
        <f t="shared" si="3"/>
        <v>39.401114489201049</v>
      </c>
      <c r="L50" s="40">
        <f t="shared" si="4"/>
        <v>5.7562379019199472E-8</v>
      </c>
      <c r="M50" s="41" t="str">
        <f t="shared" si="5"/>
        <v>#</v>
      </c>
    </row>
    <row r="51" spans="2:13" x14ac:dyDescent="0.25">
      <c r="B51" s="33" t="s">
        <v>528</v>
      </c>
      <c r="C51" s="33">
        <v>9</v>
      </c>
      <c r="D51" s="33">
        <v>139221932</v>
      </c>
      <c r="E51" s="33">
        <v>139254057</v>
      </c>
      <c r="F51" s="33" t="s">
        <v>1303</v>
      </c>
      <c r="G51" s="33">
        <v>898130</v>
      </c>
      <c r="H51" s="33">
        <v>456327</v>
      </c>
      <c r="I51" s="34">
        <v>5.0000000000000003E-10</v>
      </c>
      <c r="J51" s="34">
        <v>4.0822000000000002E-3</v>
      </c>
      <c r="K51" s="39">
        <f t="shared" si="3"/>
        <v>53.835064475421376</v>
      </c>
      <c r="L51" s="40">
        <f t="shared" si="4"/>
        <v>5.6982475050391307E-11</v>
      </c>
      <c r="M51" s="41" t="str">
        <f t="shared" si="5"/>
        <v>#</v>
      </c>
    </row>
    <row r="52" spans="2:13" x14ac:dyDescent="0.25">
      <c r="B52" s="33" t="s">
        <v>530</v>
      </c>
      <c r="C52" s="33">
        <v>9</v>
      </c>
      <c r="D52" s="33">
        <v>139253932</v>
      </c>
      <c r="E52" s="33">
        <v>139258241</v>
      </c>
      <c r="F52" s="33" t="s">
        <v>1370</v>
      </c>
      <c r="G52" s="33">
        <v>898130</v>
      </c>
      <c r="H52" s="33">
        <v>456327</v>
      </c>
      <c r="I52" s="34">
        <v>1.3500999999999999E-7</v>
      </c>
      <c r="J52" s="34">
        <v>1.3188E-3</v>
      </c>
      <c r="K52" s="39">
        <f t="shared" si="3"/>
        <v>44.89790006788791</v>
      </c>
      <c r="L52" s="40">
        <f t="shared" si="4"/>
        <v>4.1751134108963583E-9</v>
      </c>
      <c r="M52" s="41" t="str">
        <f t="shared" si="5"/>
        <v>#</v>
      </c>
    </row>
    <row r="53" spans="2:13" x14ac:dyDescent="0.25">
      <c r="B53" s="33" t="s">
        <v>532</v>
      </c>
      <c r="C53" s="33">
        <v>9</v>
      </c>
      <c r="D53" s="33">
        <v>139256355</v>
      </c>
      <c r="E53" s="33">
        <v>139268133</v>
      </c>
      <c r="F53" s="33" t="s">
        <v>1371</v>
      </c>
      <c r="G53" s="33">
        <v>898130</v>
      </c>
      <c r="H53" s="33">
        <v>456327</v>
      </c>
      <c r="I53" s="34">
        <v>1.6187000000000001E-8</v>
      </c>
      <c r="J53" s="34">
        <v>2.5438000000000001E-6</v>
      </c>
      <c r="K53" s="39">
        <f t="shared" si="3"/>
        <v>61.641817835847228</v>
      </c>
      <c r="L53" s="40">
        <f t="shared" si="4"/>
        <v>1.3102733569423424E-12</v>
      </c>
      <c r="M53" s="41" t="str">
        <f t="shared" si="5"/>
        <v>#</v>
      </c>
    </row>
    <row r="54" spans="2:13" x14ac:dyDescent="0.25">
      <c r="B54" s="33" t="s">
        <v>923</v>
      </c>
      <c r="C54" s="33">
        <v>9</v>
      </c>
      <c r="D54" s="33">
        <v>139270029</v>
      </c>
      <c r="E54" s="33">
        <v>139293249</v>
      </c>
      <c r="F54" s="33" t="s">
        <v>1372</v>
      </c>
      <c r="G54" s="33">
        <v>898130</v>
      </c>
      <c r="H54" s="33">
        <v>456327</v>
      </c>
      <c r="I54" s="34">
        <v>2.6649999999999999E-6</v>
      </c>
      <c r="J54" s="34">
        <v>2.3342E-6</v>
      </c>
      <c r="K54" s="39">
        <f t="shared" si="3"/>
        <v>51.606295676629244</v>
      </c>
      <c r="L54" s="40">
        <f t="shared" si="4"/>
        <v>1.667328139783773E-10</v>
      </c>
      <c r="M54" s="41" t="str">
        <f t="shared" si="5"/>
        <v>#</v>
      </c>
    </row>
    <row r="55" spans="2:13" x14ac:dyDescent="0.25">
      <c r="B55" s="33" t="s">
        <v>534</v>
      </c>
      <c r="C55" s="33">
        <v>9</v>
      </c>
      <c r="D55" s="33">
        <v>139296377</v>
      </c>
      <c r="E55" s="33">
        <v>139305061</v>
      </c>
      <c r="F55" s="33" t="s">
        <v>1373</v>
      </c>
      <c r="G55" s="33">
        <v>898130</v>
      </c>
      <c r="H55" s="33">
        <v>456327</v>
      </c>
      <c r="I55" s="34">
        <v>8.1551999999999999E-10</v>
      </c>
      <c r="J55" s="34">
        <v>5.0704000000000001E-5</v>
      </c>
      <c r="K55" s="39">
        <f t="shared" si="3"/>
        <v>61.633401848705049</v>
      </c>
      <c r="L55" s="40">
        <f t="shared" si="4"/>
        <v>1.3156245946716329E-12</v>
      </c>
      <c r="M55" s="41" t="str">
        <f t="shared" si="5"/>
        <v>#</v>
      </c>
    </row>
    <row r="56" spans="2:13" x14ac:dyDescent="0.25">
      <c r="B56" s="33" t="s">
        <v>536</v>
      </c>
      <c r="C56" s="33">
        <v>9</v>
      </c>
      <c r="D56" s="33">
        <v>139323071</v>
      </c>
      <c r="E56" s="33">
        <v>139334274</v>
      </c>
      <c r="F56" s="33" t="s">
        <v>1374</v>
      </c>
      <c r="G56" s="33">
        <v>898130</v>
      </c>
      <c r="H56" s="33">
        <v>456327</v>
      </c>
      <c r="I56" s="34">
        <v>1.5473E-6</v>
      </c>
      <c r="J56" s="34">
        <v>1.7024E-3</v>
      </c>
      <c r="K56" s="39">
        <f t="shared" si="3"/>
        <v>39.509430680535466</v>
      </c>
      <c r="L56" s="40">
        <f t="shared" si="4"/>
        <v>5.4670483828704039E-8</v>
      </c>
      <c r="M56" s="41" t="str">
        <f t="shared" si="5"/>
        <v>#</v>
      </c>
    </row>
    <row r="57" spans="2:13" x14ac:dyDescent="0.25">
      <c r="B57" s="33" t="s">
        <v>639</v>
      </c>
      <c r="C57" s="33">
        <v>12</v>
      </c>
      <c r="D57" s="33">
        <v>71518865</v>
      </c>
      <c r="E57" s="33">
        <v>71835678</v>
      </c>
      <c r="F57" s="33" t="s">
        <v>1334</v>
      </c>
      <c r="G57" s="33">
        <v>898130</v>
      </c>
      <c r="H57" s="33">
        <v>456327</v>
      </c>
      <c r="I57" s="34">
        <v>5.7748E-12</v>
      </c>
      <c r="J57" s="34">
        <v>2.1689000000000001E-3</v>
      </c>
      <c r="K57" s="39">
        <f t="shared" si="3"/>
        <v>64.022105289101475</v>
      </c>
      <c r="L57" s="40">
        <f t="shared" si="4"/>
        <v>4.1346223673200775E-13</v>
      </c>
      <c r="M57" s="41" t="str">
        <f t="shared" si="5"/>
        <v>#</v>
      </c>
    </row>
    <row r="58" spans="2:13" x14ac:dyDescent="0.25">
      <c r="B58" s="33" t="s">
        <v>641</v>
      </c>
      <c r="C58" s="33">
        <v>12</v>
      </c>
      <c r="D58" s="33">
        <v>118451393</v>
      </c>
      <c r="E58" s="33">
        <v>118470935</v>
      </c>
      <c r="F58" s="33" t="s">
        <v>1375</v>
      </c>
      <c r="G58" s="33">
        <v>898130</v>
      </c>
      <c r="H58" s="33">
        <v>456327</v>
      </c>
      <c r="I58" s="34">
        <v>9.0215000000000007E-9</v>
      </c>
      <c r="J58" s="34">
        <v>2.5017999999999999E-2</v>
      </c>
      <c r="K58" s="39">
        <f t="shared" si="3"/>
        <v>44.423629865539567</v>
      </c>
      <c r="L58" s="40">
        <f t="shared" si="4"/>
        <v>5.2389040073910472E-9</v>
      </c>
      <c r="M58" s="41" t="str">
        <f t="shared" si="5"/>
        <v>#</v>
      </c>
    </row>
    <row r="59" spans="2:13" x14ac:dyDescent="0.25">
      <c r="B59" s="33" t="s">
        <v>679</v>
      </c>
      <c r="C59" s="33">
        <v>14</v>
      </c>
      <c r="D59" s="33">
        <v>91336799</v>
      </c>
      <c r="E59" s="33">
        <v>91526980</v>
      </c>
      <c r="F59" s="33" t="s">
        <v>1376</v>
      </c>
      <c r="G59" s="33">
        <v>898130</v>
      </c>
      <c r="H59" s="33">
        <v>456327</v>
      </c>
      <c r="I59" s="34">
        <v>2.4018000000000002E-7</v>
      </c>
      <c r="J59" s="34">
        <v>7.4352000000000003E-3</v>
      </c>
      <c r="K59" s="39">
        <f t="shared" si="3"/>
        <v>40.286813988694867</v>
      </c>
      <c r="L59" s="40">
        <f t="shared" si="4"/>
        <v>3.7757607306992504E-8</v>
      </c>
      <c r="M59" s="41" t="str">
        <f t="shared" si="5"/>
        <v>#</v>
      </c>
    </row>
    <row r="60" spans="2:13" x14ac:dyDescent="0.25">
      <c r="B60" s="33" t="s">
        <v>705</v>
      </c>
      <c r="C60" s="33">
        <v>15</v>
      </c>
      <c r="D60" s="33">
        <v>75628232</v>
      </c>
      <c r="E60" s="33">
        <v>75634268</v>
      </c>
      <c r="F60" s="33" t="s">
        <v>1377</v>
      </c>
      <c r="G60" s="33">
        <v>898130</v>
      </c>
      <c r="H60" s="33">
        <v>456327</v>
      </c>
      <c r="I60" s="34">
        <v>1.7925E-6</v>
      </c>
      <c r="J60" s="34">
        <v>1.7575E-2</v>
      </c>
      <c r="K60" s="39">
        <f t="shared" si="3"/>
        <v>34.546354211516089</v>
      </c>
      <c r="L60" s="40">
        <f t="shared" si="4"/>
        <v>5.7566332458340273E-7</v>
      </c>
      <c r="M60" s="41" t="str">
        <f t="shared" si="5"/>
        <v>#</v>
      </c>
    </row>
    <row r="61" spans="2:13" x14ac:dyDescent="0.25">
      <c r="B61" s="33" t="s">
        <v>713</v>
      </c>
      <c r="C61" s="33">
        <v>15</v>
      </c>
      <c r="D61" s="33">
        <v>77400471</v>
      </c>
      <c r="E61" s="33">
        <v>77712486</v>
      </c>
      <c r="F61" s="33" t="s">
        <v>1378</v>
      </c>
      <c r="G61" s="33">
        <v>898130</v>
      </c>
      <c r="H61" s="33">
        <v>456327</v>
      </c>
      <c r="I61" s="34">
        <v>1.4918000000000002E-8</v>
      </c>
      <c r="J61" s="34">
        <v>2.4646000000000001E-2</v>
      </c>
      <c r="K61" s="39">
        <f t="shared" si="3"/>
        <v>43.447675925759285</v>
      </c>
      <c r="L61" s="40">
        <f t="shared" si="4"/>
        <v>8.3548514162414829E-9</v>
      </c>
      <c r="M61" s="41" t="str">
        <f t="shared" si="5"/>
        <v>#</v>
      </c>
    </row>
    <row r="62" spans="2:13" x14ac:dyDescent="0.25">
      <c r="B62" s="33" t="s">
        <v>723</v>
      </c>
      <c r="C62" s="33">
        <v>15</v>
      </c>
      <c r="D62" s="33">
        <v>91498100</v>
      </c>
      <c r="E62" s="33">
        <v>91506349</v>
      </c>
      <c r="F62" s="33" t="s">
        <v>1266</v>
      </c>
      <c r="G62" s="33">
        <v>898130</v>
      </c>
      <c r="H62" s="33">
        <v>456327</v>
      </c>
      <c r="I62" s="34">
        <v>1.6656999999999999E-7</v>
      </c>
      <c r="J62" s="34">
        <v>2.2075000000000001E-2</v>
      </c>
      <c r="K62" s="39">
        <f t="shared" si="3"/>
        <v>38.842319455899016</v>
      </c>
      <c r="L62" s="40">
        <f t="shared" si="4"/>
        <v>7.5089273112651441E-8</v>
      </c>
      <c r="M62" s="41" t="str">
        <f t="shared" si="5"/>
        <v>#</v>
      </c>
    </row>
    <row r="63" spans="2:13" x14ac:dyDescent="0.25">
      <c r="B63" s="33" t="s">
        <v>754</v>
      </c>
      <c r="C63" s="33">
        <v>17</v>
      </c>
      <c r="D63" s="33">
        <v>40610862</v>
      </c>
      <c r="E63" s="33">
        <v>40674629</v>
      </c>
      <c r="F63" s="33" t="s">
        <v>1379</v>
      </c>
      <c r="G63" s="33">
        <v>898130</v>
      </c>
      <c r="H63" s="33">
        <v>456327</v>
      </c>
      <c r="I63" s="34">
        <v>2.0272999999999999E-7</v>
      </c>
      <c r="J63" s="34">
        <v>3.8961999999999997E-2</v>
      </c>
      <c r="K63" s="39">
        <f t="shared" si="3"/>
        <v>37.313118518578868</v>
      </c>
      <c r="L63" s="40">
        <f t="shared" si="4"/>
        <v>1.5526256706496589E-7</v>
      </c>
      <c r="M63" s="41" t="str">
        <f t="shared" si="5"/>
        <v>#</v>
      </c>
    </row>
    <row r="64" spans="2:13" x14ac:dyDescent="0.25">
      <c r="B64" s="33" t="s">
        <v>756</v>
      </c>
      <c r="C64" s="33">
        <v>17</v>
      </c>
      <c r="D64" s="33">
        <v>40819932</v>
      </c>
      <c r="E64" s="33">
        <v>40829048</v>
      </c>
      <c r="F64" s="33" t="s">
        <v>1380</v>
      </c>
      <c r="G64" s="33">
        <v>898130</v>
      </c>
      <c r="H64" s="33">
        <v>456327</v>
      </c>
      <c r="I64" s="34">
        <v>6.2262E-7</v>
      </c>
      <c r="J64" s="34">
        <v>1.2266000000000001E-2</v>
      </c>
      <c r="K64" s="39">
        <f t="shared" si="3"/>
        <v>37.380507055759026</v>
      </c>
      <c r="L64" s="40">
        <f t="shared" si="4"/>
        <v>1.5037558696164686E-7</v>
      </c>
      <c r="M64" s="41" t="str">
        <f t="shared" si="5"/>
        <v>#</v>
      </c>
    </row>
    <row r="65" spans="2:13" x14ac:dyDescent="0.25">
      <c r="B65" s="33" t="s">
        <v>764</v>
      </c>
      <c r="C65" s="33">
        <v>18</v>
      </c>
      <c r="D65" s="33">
        <v>60790579</v>
      </c>
      <c r="E65" s="33">
        <v>60987361</v>
      </c>
      <c r="F65" s="33" t="s">
        <v>1381</v>
      </c>
      <c r="G65" s="33">
        <v>898130</v>
      </c>
      <c r="H65" s="33">
        <v>456327</v>
      </c>
      <c r="I65" s="34">
        <v>2.1035E-15</v>
      </c>
      <c r="J65" s="34">
        <v>6.4799999999999996E-3</v>
      </c>
      <c r="K65" s="39">
        <f t="shared" si="3"/>
        <v>77.668417078960402</v>
      </c>
      <c r="L65" s="40">
        <f t="shared" si="4"/>
        <v>5.4296734965492247E-16</v>
      </c>
      <c r="M65" s="41" t="str">
        <f t="shared" si="5"/>
        <v>#</v>
      </c>
    </row>
    <row r="66" spans="2:13" x14ac:dyDescent="0.25">
      <c r="B66" s="33" t="s">
        <v>784</v>
      </c>
      <c r="C66" s="33">
        <v>19</v>
      </c>
      <c r="D66" s="33">
        <v>13056669</v>
      </c>
      <c r="E66" s="33">
        <v>13064456</v>
      </c>
      <c r="F66" s="33" t="s">
        <v>1382</v>
      </c>
      <c r="G66" s="33">
        <v>898130</v>
      </c>
      <c r="H66" s="33">
        <v>456327</v>
      </c>
      <c r="I66" s="34">
        <v>1.6713E-12</v>
      </c>
      <c r="J66" s="34">
        <v>9.3448999999999995E-4</v>
      </c>
      <c r="K66" s="39">
        <f t="shared" si="3"/>
        <v>68.185857962502581</v>
      </c>
      <c r="L66" s="40">
        <f t="shared" si="4"/>
        <v>5.4808597498726468E-14</v>
      </c>
      <c r="M66" s="41" t="str">
        <f t="shared" si="5"/>
        <v>#</v>
      </c>
    </row>
    <row r="67" spans="2:13" x14ac:dyDescent="0.25">
      <c r="B67" s="33" t="s">
        <v>796</v>
      </c>
      <c r="C67" s="33">
        <v>19</v>
      </c>
      <c r="D67" s="33">
        <v>33877856</v>
      </c>
      <c r="E67" s="33">
        <v>34012700</v>
      </c>
      <c r="F67" s="33" t="s">
        <v>1277</v>
      </c>
      <c r="G67" s="33">
        <v>898130</v>
      </c>
      <c r="H67" s="33">
        <v>456327</v>
      </c>
      <c r="I67" s="34">
        <v>4.0197999999999999E-10</v>
      </c>
      <c r="J67" s="34">
        <v>4.8063000000000003E-3</v>
      </c>
      <c r="K67" s="39">
        <f t="shared" si="3"/>
        <v>53.944893002868874</v>
      </c>
      <c r="L67" s="40">
        <f t="shared" si="4"/>
        <v>5.4043786907785101E-11</v>
      </c>
      <c r="M67" s="41" t="str">
        <f t="shared" si="5"/>
        <v>#</v>
      </c>
    </row>
    <row r="68" spans="2:13" x14ac:dyDescent="0.25">
      <c r="B68" s="33" t="s">
        <v>828</v>
      </c>
      <c r="C68" s="33">
        <v>22</v>
      </c>
      <c r="D68" s="33">
        <v>30476163</v>
      </c>
      <c r="E68" s="33">
        <v>30573064</v>
      </c>
      <c r="F68" s="33" t="s">
        <v>1191</v>
      </c>
      <c r="G68" s="33">
        <v>898130</v>
      </c>
      <c r="H68" s="33">
        <v>456327</v>
      </c>
      <c r="I68" s="34">
        <v>1.2924E-8</v>
      </c>
      <c r="J68" s="34">
        <v>7.4945999999999997E-3</v>
      </c>
      <c r="K68" s="39">
        <f t="shared" ref="K68" si="6">(-2*(LN(I68)+LN(J68)))</f>
        <v>46.115504613497031</v>
      </c>
      <c r="L68" s="40">
        <f t="shared" ref="L68" si="7">(CHIDIST(K68,4))</f>
        <v>2.3302389501827454E-9</v>
      </c>
      <c r="M68" s="41" t="str">
        <f t="shared" ref="M68" si="8">IF(AND(L68&lt;I68,L68&lt;J68),"#","")</f>
        <v>#</v>
      </c>
    </row>
  </sheetData>
  <sortState xmlns:xlrd2="http://schemas.microsoft.com/office/spreadsheetml/2017/richdata2" ref="B4:P68">
    <sortCondition ref="C4:C68"/>
    <sortCondition ref="D4:D68"/>
  </sortState>
  <mergeCells count="1">
    <mergeCell ref="B1:K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34E3-FEE2-4872-907A-FFA8F7D6D3D1}">
  <dimension ref="B1:M4"/>
  <sheetViews>
    <sheetView workbookViewId="0">
      <selection activeCell="I3" sqref="I3"/>
    </sheetView>
  </sheetViews>
  <sheetFormatPr defaultRowHeight="15" x14ac:dyDescent="0.25"/>
  <cols>
    <col min="3" max="3" width="12" customWidth="1"/>
    <col min="4" max="4" width="11.85546875" customWidth="1"/>
    <col min="5" max="5" width="13.42578125" customWidth="1"/>
    <col min="6" max="6" width="13.140625" customWidth="1"/>
  </cols>
  <sheetData>
    <row r="1" spans="2:13" ht="15.75" x14ac:dyDescent="0.25">
      <c r="C1" s="154" t="s">
        <v>1383</v>
      </c>
      <c r="D1" s="154"/>
      <c r="E1" s="154"/>
      <c r="F1" s="154"/>
      <c r="G1" s="154"/>
      <c r="H1" s="154"/>
      <c r="I1" s="154"/>
      <c r="J1" s="154"/>
      <c r="K1" s="154"/>
      <c r="L1" s="154"/>
    </row>
    <row r="3" spans="2:13" x14ac:dyDescent="0.25">
      <c r="B3" t="s">
        <v>221</v>
      </c>
      <c r="C3" t="s">
        <v>222</v>
      </c>
      <c r="D3" t="s">
        <v>223</v>
      </c>
      <c r="E3" t="s">
        <v>224</v>
      </c>
      <c r="F3" t="s">
        <v>1156</v>
      </c>
      <c r="G3" t="s">
        <v>1133</v>
      </c>
      <c r="H3" t="s">
        <v>1148</v>
      </c>
      <c r="I3" s="15" t="s">
        <v>1135</v>
      </c>
      <c r="J3" s="15" t="s">
        <v>1149</v>
      </c>
      <c r="K3" s="35" t="s">
        <v>1157</v>
      </c>
      <c r="L3" s="35" t="s">
        <v>1158</v>
      </c>
      <c r="M3" s="35" t="s">
        <v>1159</v>
      </c>
    </row>
    <row r="4" spans="2:13" x14ac:dyDescent="0.25">
      <c r="B4" t="s">
        <v>466</v>
      </c>
      <c r="C4">
        <v>6</v>
      </c>
      <c r="D4">
        <v>160769300</v>
      </c>
      <c r="E4">
        <v>160876014</v>
      </c>
      <c r="F4" t="s">
        <v>1177</v>
      </c>
      <c r="G4">
        <v>898130</v>
      </c>
      <c r="H4">
        <v>456327</v>
      </c>
      <c r="I4" s="15">
        <v>2.4510000000000001E-10</v>
      </c>
      <c r="J4" s="15">
        <v>1.0983999999999999E-6</v>
      </c>
      <c r="K4" s="37">
        <f>(-2*(LN(I4)+LN(J4)))</f>
        <v>71.702021615774271</v>
      </c>
      <c r="L4" s="36">
        <f>(CHIDIST(K4,4))</f>
        <v>9.9209495315159726E-15</v>
      </c>
      <c r="M4" s="18" t="str">
        <f>IF(AND(L4&lt;I4,L4&lt;J4),"#","")</f>
        <v>#</v>
      </c>
    </row>
  </sheetData>
  <mergeCells count="1">
    <mergeCell ref="C1:L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8316-B156-4F35-B9AC-F782E9F00F41}">
  <dimension ref="B1:M12"/>
  <sheetViews>
    <sheetView workbookViewId="0">
      <selection activeCell="I3" sqref="I3"/>
    </sheetView>
  </sheetViews>
  <sheetFormatPr defaultRowHeight="15" x14ac:dyDescent="0.25"/>
  <cols>
    <col min="2" max="2" width="19" customWidth="1"/>
    <col min="4" max="4" width="12.7109375" customWidth="1"/>
    <col min="5" max="5" width="12.140625" customWidth="1"/>
    <col min="6" max="6" width="11.42578125" customWidth="1"/>
    <col min="7" max="7" width="15.5703125" customWidth="1"/>
    <col min="8" max="8" width="10.140625" customWidth="1"/>
    <col min="9" max="9" width="13.5703125" customWidth="1"/>
    <col min="10" max="10" width="11.140625" customWidth="1"/>
    <col min="11" max="11" width="11.5703125" customWidth="1"/>
    <col min="12" max="12" width="11.85546875" customWidth="1"/>
  </cols>
  <sheetData>
    <row r="1" spans="2:13" ht="15.75" x14ac:dyDescent="0.25">
      <c r="B1" s="154" t="s">
        <v>1384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15" t="s">
        <v>1133</v>
      </c>
      <c r="H3" s="33" t="s">
        <v>1145</v>
      </c>
      <c r="I3" s="15" t="s">
        <v>1135</v>
      </c>
      <c r="J3" s="34" t="s">
        <v>1146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1031</v>
      </c>
      <c r="C4" s="33">
        <v>3</v>
      </c>
      <c r="D4" s="33">
        <v>49977440</v>
      </c>
      <c r="E4" s="33">
        <v>50137478</v>
      </c>
      <c r="F4" s="33" t="s">
        <v>1385</v>
      </c>
      <c r="G4" s="33">
        <v>898130</v>
      </c>
      <c r="H4" s="33">
        <v>332601</v>
      </c>
      <c r="I4" s="34">
        <v>1.2474000000000001E-2</v>
      </c>
      <c r="J4" s="34">
        <v>1.4957000000000001E-7</v>
      </c>
      <c r="K4" s="39">
        <f t="shared" ref="K4:K12" si="0">(-2*(LN(I4)+LN(J4)))</f>
        <v>40.199220254306766</v>
      </c>
      <c r="L4" s="40">
        <f t="shared" ref="L4:L12" si="1">(CHIDIST(K4,4))</f>
        <v>3.9366305998124426E-8</v>
      </c>
      <c r="M4" s="41" t="str">
        <f t="shared" ref="M4:M12" si="2">IF(AND(L4&lt;I4,L4&lt;J4),"#","")</f>
        <v>#</v>
      </c>
    </row>
    <row r="5" spans="2:13" x14ac:dyDescent="0.25">
      <c r="B5" s="33" t="s">
        <v>1033</v>
      </c>
      <c r="C5" s="33">
        <v>3</v>
      </c>
      <c r="D5" s="33">
        <v>50126341</v>
      </c>
      <c r="E5" s="33">
        <v>50156454</v>
      </c>
      <c r="F5" s="33" t="s">
        <v>1386</v>
      </c>
      <c r="G5" s="33">
        <v>898130</v>
      </c>
      <c r="H5" s="33">
        <v>332601</v>
      </c>
      <c r="I5" s="34">
        <v>1.1537E-2</v>
      </c>
      <c r="J5" s="34">
        <v>7.0597999999999995E-8</v>
      </c>
      <c r="K5" s="39">
        <f t="shared" si="0"/>
        <v>41.856920076994719</v>
      </c>
      <c r="L5" s="40">
        <f t="shared" si="1"/>
        <v>1.7860492251281652E-8</v>
      </c>
      <c r="M5" s="41" t="str">
        <f t="shared" si="2"/>
        <v>#</v>
      </c>
    </row>
    <row r="6" spans="2:13" x14ac:dyDescent="0.25">
      <c r="B6" s="33" t="s">
        <v>1035</v>
      </c>
      <c r="C6" s="33">
        <v>3</v>
      </c>
      <c r="D6" s="33">
        <v>50192478</v>
      </c>
      <c r="E6" s="33">
        <v>50226508</v>
      </c>
      <c r="F6" s="33" t="s">
        <v>1387</v>
      </c>
      <c r="G6" s="33">
        <v>898130</v>
      </c>
      <c r="H6" s="33">
        <v>332601</v>
      </c>
      <c r="I6" s="34">
        <v>2.6927E-2</v>
      </c>
      <c r="J6" s="34">
        <v>3.3004000000000001E-7</v>
      </c>
      <c r="K6" s="39">
        <f t="shared" si="0"/>
        <v>37.077355512000125</v>
      </c>
      <c r="L6" s="40">
        <f t="shared" si="1"/>
        <v>1.7363997677785627E-7</v>
      </c>
      <c r="M6" s="41" t="str">
        <f t="shared" si="2"/>
        <v>#</v>
      </c>
    </row>
    <row r="7" spans="2:13" x14ac:dyDescent="0.25">
      <c r="B7" s="33" t="s">
        <v>1037</v>
      </c>
      <c r="C7" s="33">
        <v>4</v>
      </c>
      <c r="D7" s="33">
        <v>140637907</v>
      </c>
      <c r="E7" s="33">
        <v>141075338</v>
      </c>
      <c r="F7" s="33" t="s">
        <v>1388</v>
      </c>
      <c r="G7" s="33">
        <v>898130</v>
      </c>
      <c r="H7" s="33">
        <v>332601</v>
      </c>
      <c r="I7" s="34">
        <v>1.5793999999999999E-2</v>
      </c>
      <c r="J7" s="34">
        <v>1.3459000000000001E-9</v>
      </c>
      <c r="K7" s="39">
        <f t="shared" si="0"/>
        <v>49.148656121191252</v>
      </c>
      <c r="L7" s="40">
        <f t="shared" si="1"/>
        <v>5.4363718963191889E-10</v>
      </c>
      <c r="M7" s="41" t="str">
        <f t="shared" si="2"/>
        <v>#</v>
      </c>
    </row>
    <row r="8" spans="2:13" x14ac:dyDescent="0.25">
      <c r="B8" s="33" t="s">
        <v>1045</v>
      </c>
      <c r="C8" s="33">
        <v>6</v>
      </c>
      <c r="D8" s="33">
        <v>26045639</v>
      </c>
      <c r="E8" s="33">
        <v>26046097</v>
      </c>
      <c r="F8" s="33" t="s">
        <v>1389</v>
      </c>
      <c r="G8" s="33">
        <v>898130</v>
      </c>
      <c r="H8" s="33">
        <v>332601</v>
      </c>
      <c r="I8" s="34">
        <v>1.7402000000000001E-2</v>
      </c>
      <c r="J8" s="34">
        <v>4.3840000000000001E-7</v>
      </c>
      <c r="K8" s="39">
        <f t="shared" si="0"/>
        <v>37.382608476301819</v>
      </c>
      <c r="L8" s="40">
        <f t="shared" si="1"/>
        <v>1.5022568467284931E-7</v>
      </c>
      <c r="M8" s="41" t="str">
        <f t="shared" si="2"/>
        <v>#</v>
      </c>
    </row>
    <row r="9" spans="2:13" x14ac:dyDescent="0.25">
      <c r="B9" s="33" t="s">
        <v>1047</v>
      </c>
      <c r="C9" s="33">
        <v>6</v>
      </c>
      <c r="D9" s="33">
        <v>26107640</v>
      </c>
      <c r="E9" s="33">
        <v>26108364</v>
      </c>
      <c r="F9" s="33" t="s">
        <v>1390</v>
      </c>
      <c r="G9" s="33">
        <v>898130</v>
      </c>
      <c r="H9" s="33">
        <v>332601</v>
      </c>
      <c r="I9" s="34">
        <v>2.1531000000000001E-5</v>
      </c>
      <c r="J9" s="34">
        <v>2.4750999999999998E-6</v>
      </c>
      <c r="K9" s="39">
        <f t="shared" si="0"/>
        <v>47.31049311913533</v>
      </c>
      <c r="L9" s="40">
        <f t="shared" si="1"/>
        <v>1.3139120665546476E-9</v>
      </c>
      <c r="M9" s="41" t="str">
        <f t="shared" si="2"/>
        <v>#</v>
      </c>
    </row>
    <row r="10" spans="2:13" x14ac:dyDescent="0.25">
      <c r="B10" s="33" t="s">
        <v>1075</v>
      </c>
      <c r="C10" s="33">
        <v>6</v>
      </c>
      <c r="D10" s="33">
        <v>31236526</v>
      </c>
      <c r="E10" s="33">
        <v>31239907</v>
      </c>
      <c r="F10" s="33" t="s">
        <v>1391</v>
      </c>
      <c r="G10" s="33">
        <v>898130</v>
      </c>
      <c r="H10" s="33">
        <v>332601</v>
      </c>
      <c r="I10" s="34">
        <v>4.1593E-5</v>
      </c>
      <c r="J10" s="34">
        <v>2.5231000000000001E-7</v>
      </c>
      <c r="K10" s="39">
        <f t="shared" si="0"/>
        <v>50.560372041633606</v>
      </c>
      <c r="L10" s="40">
        <f t="shared" si="1"/>
        <v>2.75792940096207E-10</v>
      </c>
      <c r="M10" s="41" t="str">
        <f t="shared" si="2"/>
        <v>#</v>
      </c>
    </row>
    <row r="11" spans="2:13" x14ac:dyDescent="0.25">
      <c r="B11" s="33" t="s">
        <v>1077</v>
      </c>
      <c r="C11" s="33">
        <v>6</v>
      </c>
      <c r="D11" s="33">
        <v>31321649</v>
      </c>
      <c r="E11" s="33">
        <v>31324965</v>
      </c>
      <c r="F11" s="33" t="s">
        <v>1392</v>
      </c>
      <c r="G11" s="33">
        <v>898130</v>
      </c>
      <c r="H11" s="33">
        <v>332601</v>
      </c>
      <c r="I11" s="34">
        <v>1.4490999999999999E-4</v>
      </c>
      <c r="J11" s="34">
        <v>5.4860999999999997E-8</v>
      </c>
      <c r="K11" s="39">
        <f t="shared" si="0"/>
        <v>51.115721642584496</v>
      </c>
      <c r="L11" s="40">
        <f t="shared" si="1"/>
        <v>2.1113253719272572E-10</v>
      </c>
      <c r="M11" s="41" t="str">
        <f t="shared" si="2"/>
        <v>#</v>
      </c>
    </row>
    <row r="12" spans="2:13" x14ac:dyDescent="0.25">
      <c r="B12" s="33" t="s">
        <v>1097</v>
      </c>
      <c r="C12" s="33">
        <v>18</v>
      </c>
      <c r="D12" s="33">
        <v>42260138</v>
      </c>
      <c r="E12" s="33">
        <v>42648475</v>
      </c>
      <c r="F12" s="33" t="s">
        <v>1393</v>
      </c>
      <c r="G12" s="33">
        <v>898130</v>
      </c>
      <c r="H12" s="33">
        <v>332601</v>
      </c>
      <c r="I12" s="34">
        <v>1.2635000000000001E-4</v>
      </c>
      <c r="J12" s="34">
        <v>8.6482999999999994E-8</v>
      </c>
      <c r="K12" s="39">
        <f t="shared" si="0"/>
        <v>50.47954539649092</v>
      </c>
      <c r="L12" s="40">
        <f t="shared" si="1"/>
        <v>2.8672533003684927E-10</v>
      </c>
      <c r="M12" s="41" t="str">
        <f t="shared" si="2"/>
        <v>#</v>
      </c>
    </row>
  </sheetData>
  <mergeCells count="1">
    <mergeCell ref="B1:K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646C7-1233-4BBF-BA51-76EC9D549464}">
  <dimension ref="B1:N6"/>
  <sheetViews>
    <sheetView workbookViewId="0">
      <selection activeCell="H14" sqref="H14"/>
    </sheetView>
  </sheetViews>
  <sheetFormatPr defaultRowHeight="15" x14ac:dyDescent="0.25"/>
  <cols>
    <col min="2" max="2" width="19.28515625" customWidth="1"/>
    <col min="6" max="6" width="12.42578125" customWidth="1"/>
    <col min="7" max="7" width="13.85546875" customWidth="1"/>
    <col min="8" max="8" width="17.85546875" customWidth="1"/>
    <col min="9" max="9" width="14.5703125" customWidth="1"/>
    <col min="10" max="10" width="17.140625" customWidth="1"/>
    <col min="11" max="11" width="14.5703125" customWidth="1"/>
    <col min="12" max="12" width="16.5703125" customWidth="1"/>
  </cols>
  <sheetData>
    <row r="1" spans="2:14" ht="15.75" x14ac:dyDescent="0.25">
      <c r="B1" s="154" t="s">
        <v>1394</v>
      </c>
      <c r="C1" s="154"/>
      <c r="D1" s="154"/>
      <c r="E1" s="154"/>
      <c r="F1" s="154"/>
      <c r="G1" s="154"/>
      <c r="H1" s="154"/>
      <c r="I1" s="154"/>
      <c r="J1" s="154"/>
      <c r="K1" s="154"/>
    </row>
    <row r="2" spans="2:14" ht="15.75" x14ac:dyDescent="0.25"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2:14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15" t="s">
        <v>1133</v>
      </c>
      <c r="H3" s="33" t="s">
        <v>1286</v>
      </c>
      <c r="I3" s="15" t="s">
        <v>1135</v>
      </c>
      <c r="J3" s="34" t="s">
        <v>1287</v>
      </c>
      <c r="K3" s="38" t="s">
        <v>1157</v>
      </c>
      <c r="L3" s="38" t="s">
        <v>1158</v>
      </c>
      <c r="M3" s="38" t="s">
        <v>1159</v>
      </c>
      <c r="N3" s="33"/>
    </row>
    <row r="4" spans="2:14" x14ac:dyDescent="0.25">
      <c r="B4" s="33" t="s">
        <v>454</v>
      </c>
      <c r="C4" s="33">
        <v>6</v>
      </c>
      <c r="D4" s="33">
        <v>32595956</v>
      </c>
      <c r="E4" s="33">
        <v>32614839</v>
      </c>
      <c r="F4" s="33" t="s">
        <v>1176</v>
      </c>
      <c r="G4" s="33">
        <v>898130</v>
      </c>
      <c r="H4" s="33">
        <v>407065</v>
      </c>
      <c r="I4" s="34">
        <v>2.2490000000000002E-8</v>
      </c>
      <c r="J4" s="34">
        <v>8.5170999999999999E-9</v>
      </c>
      <c r="K4" s="39">
        <f>(-2*(LN(I4)+LN(J4)))</f>
        <v>72.382770001216301</v>
      </c>
      <c r="L4" s="40">
        <f>(CHIDIST(K4,4))</f>
        <v>7.123994139293385E-15</v>
      </c>
      <c r="M4" s="41" t="str">
        <f>IF(AND(L4&lt;I4,L4&lt;J4),"#","")</f>
        <v>#</v>
      </c>
      <c r="N4" s="33"/>
    </row>
    <row r="5" spans="2:14" x14ac:dyDescent="0.25">
      <c r="B5" s="33" t="s">
        <v>456</v>
      </c>
      <c r="C5" s="33">
        <v>6</v>
      </c>
      <c r="D5" s="33">
        <v>32627244</v>
      </c>
      <c r="E5" s="33">
        <v>32636160</v>
      </c>
      <c r="F5" s="33" t="s">
        <v>1237</v>
      </c>
      <c r="G5" s="33">
        <v>898130</v>
      </c>
      <c r="H5" s="33">
        <v>407065</v>
      </c>
      <c r="I5" s="34">
        <v>6.0335000000000001E-12</v>
      </c>
      <c r="J5" s="34">
        <v>6.9986000000000002E-7</v>
      </c>
      <c r="K5" s="39">
        <f>(-2*(LN(I5)+LN(J5)))</f>
        <v>80.012158728605399</v>
      </c>
      <c r="L5" s="40">
        <f>(CHIDIST(K5,4))</f>
        <v>1.7315248846598553E-16</v>
      </c>
      <c r="M5" s="41" t="str">
        <f>IF(AND(L5&lt;I5,L5&lt;J5),"#","")</f>
        <v>#</v>
      </c>
      <c r="N5" s="33"/>
    </row>
    <row r="6" spans="2:14" x14ac:dyDescent="0.25">
      <c r="B6" s="33" t="s">
        <v>1129</v>
      </c>
      <c r="C6" s="33">
        <v>6</v>
      </c>
      <c r="D6" s="33">
        <v>32146131</v>
      </c>
      <c r="E6" s="33">
        <v>32151930</v>
      </c>
      <c r="F6" s="33" t="s">
        <v>1395</v>
      </c>
      <c r="G6" s="33">
        <v>898130</v>
      </c>
      <c r="H6" s="33">
        <v>407065</v>
      </c>
      <c r="I6" s="34">
        <v>6.8787000000000004E-4</v>
      </c>
      <c r="J6" s="34">
        <v>2.1563E-6</v>
      </c>
      <c r="K6" s="39">
        <f>(-2*(LN(I6)+LN(J6)))</f>
        <v>40.658054918806108</v>
      </c>
      <c r="L6" s="40">
        <f>(CHIDIST(K6,4))</f>
        <v>3.1636367022920606E-8</v>
      </c>
      <c r="M6" s="41" t="str">
        <f>IF(AND(L6&lt;I6,L6&lt;J6),"#","")</f>
        <v>#</v>
      </c>
      <c r="N6" s="33"/>
    </row>
  </sheetData>
  <mergeCells count="1">
    <mergeCell ref="B1:K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8F2EF-4ACA-478F-8CC5-336DB550AE73}">
  <dimension ref="B1:M18"/>
  <sheetViews>
    <sheetView workbookViewId="0">
      <selection activeCell="D25" sqref="D25"/>
    </sheetView>
  </sheetViews>
  <sheetFormatPr defaultColWidth="8.7109375" defaultRowHeight="15" x14ac:dyDescent="0.25"/>
  <cols>
    <col min="1" max="1" width="8.7109375" style="33"/>
    <col min="2" max="2" width="20.42578125" style="33" customWidth="1"/>
    <col min="3" max="3" width="8.7109375" style="33"/>
    <col min="4" max="4" width="13.85546875" style="33" customWidth="1"/>
    <col min="5" max="5" width="11.85546875" style="33" customWidth="1"/>
    <col min="6" max="6" width="11.5703125" style="33" customWidth="1"/>
    <col min="7" max="7" width="16.28515625" style="33" customWidth="1"/>
    <col min="8" max="8" width="12.140625" style="33" customWidth="1"/>
    <col min="9" max="9" width="13.7109375" style="33" customWidth="1"/>
    <col min="10" max="10" width="13.28515625" style="33" customWidth="1"/>
    <col min="11" max="12" width="13.42578125" style="33" customWidth="1"/>
    <col min="13" max="16384" width="8.7109375" style="33"/>
  </cols>
  <sheetData>
    <row r="1" spans="2:13" ht="15.75" x14ac:dyDescent="0.25">
      <c r="B1" s="154" t="s">
        <v>1396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1138</v>
      </c>
      <c r="I3" s="34" t="s">
        <v>1135</v>
      </c>
      <c r="J3" s="34" t="s">
        <v>1139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932</v>
      </c>
      <c r="C4" s="33">
        <v>1</v>
      </c>
      <c r="D4" s="33">
        <v>67465015</v>
      </c>
      <c r="E4" s="33">
        <v>67519782</v>
      </c>
      <c r="F4" s="33" t="s">
        <v>1397</v>
      </c>
      <c r="G4" s="33">
        <v>898130</v>
      </c>
      <c r="H4" s="33">
        <v>362094</v>
      </c>
      <c r="I4" s="34">
        <v>2.0087000000000001E-2</v>
      </c>
      <c r="J4" s="34">
        <v>2.5963E-7</v>
      </c>
      <c r="K4" s="39">
        <f t="shared" ref="K4:K18" si="0">(-2*(LN(I4)+LN(J4)))</f>
        <v>38.143381471438644</v>
      </c>
      <c r="L4" s="40">
        <f t="shared" ref="L4:L18" si="1">(CHIDIST(K4,4))</f>
        <v>1.0467763685101357E-7</v>
      </c>
      <c r="M4" s="41" t="str">
        <f t="shared" ref="M4:M18" si="2">IF(AND(L4&lt;I4,L4&lt;J4),"#","")</f>
        <v>#</v>
      </c>
    </row>
    <row r="5" spans="2:13" x14ac:dyDescent="0.25">
      <c r="B5" s="33" t="s">
        <v>950</v>
      </c>
      <c r="C5" s="33">
        <v>4</v>
      </c>
      <c r="D5" s="33">
        <v>95679119</v>
      </c>
      <c r="E5" s="33">
        <v>96079599</v>
      </c>
      <c r="F5" s="33" t="s">
        <v>1398</v>
      </c>
      <c r="G5" s="33">
        <v>898130</v>
      </c>
      <c r="H5" s="33">
        <v>362094</v>
      </c>
      <c r="I5" s="34">
        <v>5.9159E-3</v>
      </c>
      <c r="J5" s="34">
        <v>3.0899999999999999E-9</v>
      </c>
      <c r="K5" s="39">
        <f t="shared" si="0"/>
        <v>49.450412767252502</v>
      </c>
      <c r="L5" s="40">
        <f t="shared" si="1"/>
        <v>4.7026014269472499E-10</v>
      </c>
      <c r="M5" s="41" t="str">
        <f t="shared" si="2"/>
        <v>#</v>
      </c>
    </row>
    <row r="6" spans="2:13" x14ac:dyDescent="0.25">
      <c r="B6" s="33" t="s">
        <v>952</v>
      </c>
      <c r="C6" s="33">
        <v>5</v>
      </c>
      <c r="D6" s="33">
        <v>64064757</v>
      </c>
      <c r="E6" s="33">
        <v>64314590</v>
      </c>
      <c r="F6" s="33" t="s">
        <v>1399</v>
      </c>
      <c r="G6" s="33">
        <v>898130</v>
      </c>
      <c r="H6" s="33">
        <v>362094</v>
      </c>
      <c r="I6" s="34">
        <v>2.5170999999999999E-2</v>
      </c>
      <c r="J6" s="34">
        <v>5.8078999999999995E-7</v>
      </c>
      <c r="K6" s="39">
        <f t="shared" si="0"/>
        <v>36.081878664003838</v>
      </c>
      <c r="L6" s="40">
        <f t="shared" si="1"/>
        <v>2.7836073146927681E-7</v>
      </c>
      <c r="M6" s="41" t="str">
        <f t="shared" si="2"/>
        <v>#</v>
      </c>
    </row>
    <row r="7" spans="2:13" x14ac:dyDescent="0.25">
      <c r="B7" s="33" t="s">
        <v>958</v>
      </c>
      <c r="C7" s="33">
        <v>6</v>
      </c>
      <c r="D7" s="33">
        <v>32485120</v>
      </c>
      <c r="E7" s="33">
        <v>32498064</v>
      </c>
      <c r="F7" s="33" t="s">
        <v>1352</v>
      </c>
      <c r="G7" s="33">
        <v>898130</v>
      </c>
      <c r="H7" s="33">
        <v>362094</v>
      </c>
      <c r="I7" s="34">
        <v>7.2956000000000001E-6</v>
      </c>
      <c r="J7" s="34">
        <v>2.5834000000000002E-7</v>
      </c>
      <c r="K7" s="39">
        <f t="shared" si="0"/>
        <v>53.994456842798215</v>
      </c>
      <c r="L7" s="40">
        <f t="shared" si="1"/>
        <v>5.276764479224745E-11</v>
      </c>
      <c r="M7" s="41" t="str">
        <f t="shared" si="2"/>
        <v>#</v>
      </c>
    </row>
    <row r="8" spans="2:13" x14ac:dyDescent="0.25">
      <c r="B8" s="33" t="s">
        <v>960</v>
      </c>
      <c r="C8" s="33">
        <v>7</v>
      </c>
      <c r="D8" s="33">
        <v>73442119</v>
      </c>
      <c r="E8" s="33">
        <v>73484237</v>
      </c>
      <c r="F8" s="33" t="s">
        <v>1400</v>
      </c>
      <c r="G8" s="33">
        <v>898130</v>
      </c>
      <c r="H8" s="33">
        <v>362094</v>
      </c>
      <c r="I8" s="34">
        <v>3.0123E-2</v>
      </c>
      <c r="J8" s="34">
        <v>1.4970000000000001E-11</v>
      </c>
      <c r="K8" s="39">
        <f t="shared" si="0"/>
        <v>56.854878393827477</v>
      </c>
      <c r="L8" s="40">
        <f t="shared" si="1"/>
        <v>1.3270047981401642E-11</v>
      </c>
      <c r="M8" s="41" t="str">
        <f t="shared" si="2"/>
        <v>#</v>
      </c>
    </row>
    <row r="9" spans="2:13" x14ac:dyDescent="0.25">
      <c r="B9" s="33" t="s">
        <v>962</v>
      </c>
      <c r="C9" s="33">
        <v>7</v>
      </c>
      <c r="D9" s="33">
        <v>102389418</v>
      </c>
      <c r="E9" s="33">
        <v>102449672</v>
      </c>
      <c r="F9" s="33" t="s">
        <v>1401</v>
      </c>
      <c r="G9" s="33">
        <v>898130</v>
      </c>
      <c r="H9" s="33">
        <v>362094</v>
      </c>
      <c r="I9" s="34">
        <v>5.0617000000000002E-6</v>
      </c>
      <c r="J9" s="34">
        <v>5.0000000000000003E-10</v>
      </c>
      <c r="K9" s="39">
        <f t="shared" si="0"/>
        <v>67.220442360433097</v>
      </c>
      <c r="L9" s="40">
        <f t="shared" si="1"/>
        <v>8.7593278273951171E-14</v>
      </c>
      <c r="M9" s="41" t="str">
        <f t="shared" si="2"/>
        <v>#</v>
      </c>
    </row>
    <row r="10" spans="2:13" x14ac:dyDescent="0.25">
      <c r="B10" s="33" t="s">
        <v>964</v>
      </c>
      <c r="C10" s="33">
        <v>7</v>
      </c>
      <c r="D10" s="33">
        <v>102453308</v>
      </c>
      <c r="E10" s="33">
        <v>102715286</v>
      </c>
      <c r="F10" s="33" t="s">
        <v>1402</v>
      </c>
      <c r="G10" s="33">
        <v>898130</v>
      </c>
      <c r="H10" s="33">
        <v>362094</v>
      </c>
      <c r="I10" s="34">
        <v>1.1489E-3</v>
      </c>
      <c r="J10" s="34">
        <v>4.9866999999999998E-11</v>
      </c>
      <c r="K10" s="39">
        <f t="shared" si="0"/>
        <v>60.981223941383199</v>
      </c>
      <c r="L10" s="40">
        <f t="shared" si="1"/>
        <v>1.8041663226319934E-12</v>
      </c>
      <c r="M10" s="41" t="str">
        <f t="shared" si="2"/>
        <v>#</v>
      </c>
    </row>
    <row r="11" spans="2:13" x14ac:dyDescent="0.25">
      <c r="B11" s="33" t="s">
        <v>966</v>
      </c>
      <c r="C11" s="33">
        <v>7</v>
      </c>
      <c r="D11" s="33">
        <v>102553438</v>
      </c>
      <c r="E11" s="33">
        <v>102585396</v>
      </c>
      <c r="F11" s="33" t="s">
        <v>1403</v>
      </c>
      <c r="G11" s="33">
        <v>898130</v>
      </c>
      <c r="H11" s="33">
        <v>362094</v>
      </c>
      <c r="I11" s="34">
        <v>2.2714999999999999E-2</v>
      </c>
      <c r="J11" s="34">
        <v>2.4343999999999999E-8</v>
      </c>
      <c r="K11" s="39">
        <f t="shared" si="0"/>
        <v>42.631420408245027</v>
      </c>
      <c r="L11" s="40">
        <f t="shared" si="1"/>
        <v>1.2340006641786008E-8</v>
      </c>
      <c r="M11" s="41" t="str">
        <f t="shared" si="2"/>
        <v>#</v>
      </c>
    </row>
    <row r="12" spans="2:13" x14ac:dyDescent="0.25">
      <c r="B12" s="33" t="s">
        <v>970</v>
      </c>
      <c r="C12" s="33">
        <v>8</v>
      </c>
      <c r="D12" s="33">
        <v>116420724</v>
      </c>
      <c r="E12" s="33">
        <v>116821899</v>
      </c>
      <c r="F12" s="33" t="s">
        <v>1404</v>
      </c>
      <c r="G12" s="33">
        <v>898130</v>
      </c>
      <c r="H12" s="33">
        <v>362094</v>
      </c>
      <c r="I12" s="34">
        <v>2.4208000000000001E-4</v>
      </c>
      <c r="J12" s="34">
        <v>5.2154999999999999E-8</v>
      </c>
      <c r="K12" s="39">
        <f t="shared" si="0"/>
        <v>50.190576181485412</v>
      </c>
      <c r="L12" s="40">
        <f t="shared" si="1"/>
        <v>3.2947081957021953E-10</v>
      </c>
      <c r="M12" s="41" t="str">
        <f t="shared" si="2"/>
        <v>#</v>
      </c>
    </row>
    <row r="13" spans="2:13" x14ac:dyDescent="0.25">
      <c r="B13" s="33" t="s">
        <v>986</v>
      </c>
      <c r="C13" s="33">
        <v>11</v>
      </c>
      <c r="D13" s="33">
        <v>27516123</v>
      </c>
      <c r="E13" s="33">
        <v>27528320</v>
      </c>
      <c r="F13" s="33" t="s">
        <v>1405</v>
      </c>
      <c r="G13" s="33">
        <v>898130</v>
      </c>
      <c r="H13" s="33">
        <v>362094</v>
      </c>
      <c r="I13" s="34">
        <v>5.5751000000000004E-3</v>
      </c>
      <c r="J13" s="34">
        <v>4.9444999999999998E-7</v>
      </c>
      <c r="K13" s="39">
        <f t="shared" si="0"/>
        <v>39.418529655615011</v>
      </c>
      <c r="L13" s="40">
        <f t="shared" si="1"/>
        <v>5.7087329136759414E-8</v>
      </c>
      <c r="M13" s="41" t="str">
        <f t="shared" si="2"/>
        <v>#</v>
      </c>
    </row>
    <row r="14" spans="2:13" x14ac:dyDescent="0.25">
      <c r="B14" s="33" t="s">
        <v>988</v>
      </c>
      <c r="C14" s="33">
        <v>11</v>
      </c>
      <c r="D14" s="33">
        <v>27676440</v>
      </c>
      <c r="E14" s="33">
        <v>27743605</v>
      </c>
      <c r="F14" s="33" t="s">
        <v>1406</v>
      </c>
      <c r="G14" s="33">
        <v>898130</v>
      </c>
      <c r="H14" s="33">
        <v>362094</v>
      </c>
      <c r="I14" s="34">
        <v>2.6814000000000001E-2</v>
      </c>
      <c r="J14" s="34">
        <v>3.4860999999999999E-14</v>
      </c>
      <c r="K14" s="39">
        <f t="shared" si="0"/>
        <v>69.2124776177195</v>
      </c>
      <c r="L14" s="40">
        <f t="shared" si="1"/>
        <v>3.3283389409175399E-14</v>
      </c>
      <c r="M14" s="41" t="str">
        <f t="shared" si="2"/>
        <v>#</v>
      </c>
    </row>
    <row r="15" spans="2:13" x14ac:dyDescent="0.25">
      <c r="B15" s="33" t="s">
        <v>990</v>
      </c>
      <c r="C15" s="33">
        <v>11</v>
      </c>
      <c r="D15" s="33">
        <v>69924408</v>
      </c>
      <c r="E15" s="33">
        <v>70035634</v>
      </c>
      <c r="F15" s="33" t="s">
        <v>1407</v>
      </c>
      <c r="G15" s="33">
        <v>898130</v>
      </c>
      <c r="H15" s="33">
        <v>362094</v>
      </c>
      <c r="I15" s="34">
        <v>6.9179000000000003E-3</v>
      </c>
      <c r="J15" s="34">
        <v>8.4044000000000005E-10</v>
      </c>
      <c r="K15" s="39">
        <f t="shared" si="0"/>
        <v>51.741477150648294</v>
      </c>
      <c r="L15" s="40">
        <f t="shared" si="1"/>
        <v>1.5622862040404887E-10</v>
      </c>
      <c r="M15" s="41" t="str">
        <f t="shared" si="2"/>
        <v>#</v>
      </c>
    </row>
    <row r="16" spans="2:13" x14ac:dyDescent="0.25">
      <c r="B16" s="33" t="s">
        <v>992</v>
      </c>
      <c r="C16" s="33">
        <v>15</v>
      </c>
      <c r="D16" s="33">
        <v>40643234</v>
      </c>
      <c r="E16" s="33">
        <v>40648635</v>
      </c>
      <c r="F16" s="33" t="s">
        <v>1408</v>
      </c>
      <c r="G16" s="33">
        <v>898130</v>
      </c>
      <c r="H16" s="33">
        <v>362094</v>
      </c>
      <c r="I16" s="34">
        <v>3.8761999999999998E-2</v>
      </c>
      <c r="J16" s="34">
        <v>2.1144E-6</v>
      </c>
      <c r="K16" s="39">
        <f t="shared" si="0"/>
        <v>32.634108734719824</v>
      </c>
      <c r="L16" s="40">
        <f t="shared" si="1"/>
        <v>1.4192775976379531E-6</v>
      </c>
      <c r="M16" s="41" t="str">
        <f t="shared" si="2"/>
        <v>#</v>
      </c>
    </row>
    <row r="17" spans="2:13" x14ac:dyDescent="0.25">
      <c r="B17" s="33" t="s">
        <v>994</v>
      </c>
      <c r="C17" s="33">
        <v>15</v>
      </c>
      <c r="D17" s="33">
        <v>76352178</v>
      </c>
      <c r="E17" s="33">
        <v>76521462</v>
      </c>
      <c r="F17" s="33" t="s">
        <v>1409</v>
      </c>
      <c r="G17" s="33">
        <v>898130</v>
      </c>
      <c r="H17" s="33">
        <v>362094</v>
      </c>
      <c r="I17" s="34">
        <v>4.446E-2</v>
      </c>
      <c r="J17" s="34">
        <v>1.2363E-8</v>
      </c>
      <c r="K17" s="39">
        <f t="shared" si="0"/>
        <v>42.643446132735413</v>
      </c>
      <c r="L17" s="40">
        <f t="shared" si="1"/>
        <v>1.2269335532502161E-8</v>
      </c>
      <c r="M17" s="41" t="str">
        <f t="shared" si="2"/>
        <v>#</v>
      </c>
    </row>
    <row r="18" spans="2:13" x14ac:dyDescent="0.25">
      <c r="B18" s="33" t="s">
        <v>998</v>
      </c>
      <c r="C18" s="33">
        <v>15</v>
      </c>
      <c r="D18" s="33">
        <v>76640526</v>
      </c>
      <c r="E18" s="33">
        <v>77197785</v>
      </c>
      <c r="F18" s="33" t="s">
        <v>1410</v>
      </c>
      <c r="G18" s="33">
        <v>898130</v>
      </c>
      <c r="H18" s="33">
        <v>362094</v>
      </c>
      <c r="I18" s="34">
        <v>5.5329999999999997E-3</v>
      </c>
      <c r="J18" s="34">
        <v>3.4574999999999998E-7</v>
      </c>
      <c r="K18" s="39">
        <f t="shared" si="0"/>
        <v>40.149149962935418</v>
      </c>
      <c r="L18" s="40">
        <f t="shared" si="1"/>
        <v>4.0316394281028289E-8</v>
      </c>
      <c r="M18" s="41" t="str">
        <f t="shared" si="2"/>
        <v>#</v>
      </c>
    </row>
  </sheetData>
  <sortState xmlns:xlrd2="http://schemas.microsoft.com/office/spreadsheetml/2017/richdata2" ref="A4:N18">
    <sortCondition ref="C4:C18"/>
    <sortCondition ref="D4:D18"/>
  </sortState>
  <mergeCells count="1">
    <mergeCell ref="B1:K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41F9-3463-476E-BCB0-16AAC3A0B80D}">
  <dimension ref="B1:M5"/>
  <sheetViews>
    <sheetView workbookViewId="0">
      <selection activeCell="B12" sqref="B12"/>
    </sheetView>
  </sheetViews>
  <sheetFormatPr defaultColWidth="13.140625" defaultRowHeight="15" x14ac:dyDescent="0.25"/>
  <cols>
    <col min="2" max="2" width="19.42578125" customWidth="1"/>
    <col min="7" max="7" width="15.5703125" customWidth="1"/>
    <col min="8" max="8" width="13.42578125" customWidth="1"/>
  </cols>
  <sheetData>
    <row r="1" spans="2:13" ht="15.75" x14ac:dyDescent="0.25">
      <c r="B1" s="154" t="s">
        <v>1411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1142</v>
      </c>
      <c r="I3" s="34" t="s">
        <v>1135</v>
      </c>
      <c r="J3" s="34" t="s">
        <v>1143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1075</v>
      </c>
      <c r="C4" s="33">
        <v>6</v>
      </c>
      <c r="D4" s="33">
        <v>31236526</v>
      </c>
      <c r="E4" s="33">
        <v>31239907</v>
      </c>
      <c r="F4" s="33" t="s">
        <v>1391</v>
      </c>
      <c r="G4" s="33">
        <v>898130</v>
      </c>
      <c r="H4" s="33">
        <v>455321</v>
      </c>
      <c r="I4" s="34">
        <v>1.6118000000000001E-5</v>
      </c>
      <c r="J4" s="34">
        <v>2.1451999999999998E-6</v>
      </c>
      <c r="K4" s="39">
        <f>(-2*(LN(I4)+LN(J4)))</f>
        <v>48.175703335799192</v>
      </c>
      <c r="L4" s="40">
        <f>(CHIDIST(K4,4))</f>
        <v>8.6744592857661273E-10</v>
      </c>
      <c r="M4" s="41" t="str">
        <f>IF(AND(L4&lt;I4,L4&lt;J4),"#","")</f>
        <v>#</v>
      </c>
    </row>
    <row r="5" spans="2:13" x14ac:dyDescent="0.25">
      <c r="B5" s="33" t="s">
        <v>659</v>
      </c>
      <c r="C5" s="33">
        <v>12</v>
      </c>
      <c r="D5" s="33">
        <v>123468027</v>
      </c>
      <c r="E5" s="33">
        <v>123634562</v>
      </c>
      <c r="F5" s="33" t="s">
        <v>1255</v>
      </c>
      <c r="G5" s="33">
        <v>898130</v>
      </c>
      <c r="H5" s="33">
        <v>455321</v>
      </c>
      <c r="I5" s="34">
        <v>2.8740999999999999E-8</v>
      </c>
      <c r="J5" s="34">
        <v>2.4493E-6</v>
      </c>
      <c r="K5" s="39">
        <f>(-2*(LN(I5)+LN(J5)))</f>
        <v>60.569298901414214</v>
      </c>
      <c r="L5" s="40">
        <f>(CHIDIST(K5,4))</f>
        <v>2.2022932626868877E-12</v>
      </c>
      <c r="M5" s="41" t="str">
        <f>IF(AND(L5&lt;I5,L5&lt;J5),"#","")</f>
        <v>#</v>
      </c>
    </row>
  </sheetData>
  <mergeCells count="1">
    <mergeCell ref="B1:K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C89AF-59F7-4235-8FC1-149795377410}">
  <dimension ref="B1:M19"/>
  <sheetViews>
    <sheetView workbookViewId="0">
      <selection activeCell="H28" sqref="H28"/>
    </sheetView>
  </sheetViews>
  <sheetFormatPr defaultColWidth="8.7109375" defaultRowHeight="15" x14ac:dyDescent="0.25"/>
  <cols>
    <col min="1" max="1" width="8.7109375" style="33"/>
    <col min="2" max="2" width="18.85546875" style="33" customWidth="1"/>
    <col min="3" max="3" width="8.7109375" style="33"/>
    <col min="4" max="4" width="13.85546875" style="33" customWidth="1"/>
    <col min="5" max="5" width="14.42578125" style="33" customWidth="1"/>
    <col min="6" max="6" width="12.5703125" style="33" customWidth="1"/>
    <col min="7" max="7" width="16.42578125" style="33" customWidth="1"/>
    <col min="8" max="8" width="15.140625" style="33" customWidth="1"/>
    <col min="9" max="9" width="17.28515625" style="33" customWidth="1"/>
    <col min="10" max="10" width="13.140625" style="33" customWidth="1"/>
    <col min="11" max="16384" width="8.7109375" style="33"/>
  </cols>
  <sheetData>
    <row r="1" spans="2:13" ht="15.75" x14ac:dyDescent="0.25">
      <c r="B1" s="154" t="s">
        <v>1412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1134</v>
      </c>
      <c r="I3" s="34" t="s">
        <v>1135</v>
      </c>
      <c r="J3" s="34" t="s">
        <v>1136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851</v>
      </c>
      <c r="C4" s="33">
        <v>1</v>
      </c>
      <c r="D4" s="33">
        <v>20008706</v>
      </c>
      <c r="E4" s="33">
        <v>20126438</v>
      </c>
      <c r="F4" s="33" t="s">
        <v>1413</v>
      </c>
      <c r="G4" s="33">
        <v>898130</v>
      </c>
      <c r="H4" s="33">
        <v>456327</v>
      </c>
      <c r="I4" s="34">
        <v>5.7808E-3</v>
      </c>
      <c r="J4" s="34">
        <v>1.5820000000000001E-6</v>
      </c>
      <c r="K4" s="39">
        <f t="shared" ref="K4:K16" si="0">(-2*(LN(I4)+LN(J4)))</f>
        <v>37.02006777237942</v>
      </c>
      <c r="L4" s="40">
        <f t="shared" ref="L4:L16" si="1">(CHIDIST(K4,4))</f>
        <v>1.7842366135284968E-7</v>
      </c>
      <c r="M4" s="41" t="str">
        <f t="shared" ref="M4:M16" si="2">IF(AND(L4&lt;I4,L4&lt;J4),"#","")</f>
        <v>#</v>
      </c>
    </row>
    <row r="5" spans="2:13" x14ac:dyDescent="0.25">
      <c r="B5" s="33" t="s">
        <v>863</v>
      </c>
      <c r="C5" s="33">
        <v>1</v>
      </c>
      <c r="D5" s="33">
        <v>161494036</v>
      </c>
      <c r="E5" s="33">
        <v>161496681</v>
      </c>
      <c r="F5" s="33" t="s">
        <v>1414</v>
      </c>
      <c r="G5" s="33">
        <v>898130</v>
      </c>
      <c r="H5" s="33">
        <v>456327</v>
      </c>
      <c r="I5" s="34">
        <v>4.4137999999999998E-3</v>
      </c>
      <c r="J5" s="34">
        <v>6.9727E-7</v>
      </c>
      <c r="K5" s="39">
        <f t="shared" si="0"/>
        <v>39.198224818568477</v>
      </c>
      <c r="L5" s="40">
        <f t="shared" si="1"/>
        <v>6.3396041057247897E-8</v>
      </c>
      <c r="M5" s="41" t="str">
        <f t="shared" si="2"/>
        <v>#</v>
      </c>
    </row>
    <row r="6" spans="2:13" x14ac:dyDescent="0.25">
      <c r="B6" s="33" t="s">
        <v>867</v>
      </c>
      <c r="C6" s="33">
        <v>1</v>
      </c>
      <c r="D6" s="33">
        <v>200938520</v>
      </c>
      <c r="E6" s="33">
        <v>200992828</v>
      </c>
      <c r="F6" s="33" t="s">
        <v>1415</v>
      </c>
      <c r="G6" s="33">
        <v>898130</v>
      </c>
      <c r="H6" s="33">
        <v>456327</v>
      </c>
      <c r="I6" s="34">
        <v>2.6984999999999999E-2</v>
      </c>
      <c r="J6" s="34">
        <v>2.8682999999999999E-8</v>
      </c>
      <c r="K6" s="39">
        <f t="shared" si="0"/>
        <v>41.958870694173051</v>
      </c>
      <c r="L6" s="40">
        <f t="shared" si="1"/>
        <v>1.7012319347472092E-8</v>
      </c>
      <c r="M6" s="41" t="str">
        <f t="shared" si="2"/>
        <v>#</v>
      </c>
    </row>
    <row r="7" spans="2:13" x14ac:dyDescent="0.25">
      <c r="B7" s="33" t="s">
        <v>875</v>
      </c>
      <c r="C7" s="33">
        <v>3</v>
      </c>
      <c r="D7" s="33">
        <v>49449639</v>
      </c>
      <c r="E7" s="33">
        <v>49453908</v>
      </c>
      <c r="F7" s="33" t="s">
        <v>1416</v>
      </c>
      <c r="G7" s="33">
        <v>898130</v>
      </c>
      <c r="H7" s="33">
        <v>456327</v>
      </c>
      <c r="I7" s="34">
        <v>3.5936000000000003E-2</v>
      </c>
      <c r="J7" s="34">
        <v>5.8589999999999997E-7</v>
      </c>
      <c r="K7" s="39">
        <f t="shared" si="0"/>
        <v>35.352264821643544</v>
      </c>
      <c r="L7" s="40">
        <f t="shared" si="1"/>
        <v>3.9322414511932934E-7</v>
      </c>
      <c r="M7" s="41" t="str">
        <f t="shared" si="2"/>
        <v>#</v>
      </c>
    </row>
    <row r="8" spans="2:13" x14ac:dyDescent="0.25">
      <c r="B8" s="33" t="s">
        <v>877</v>
      </c>
      <c r="C8" s="33">
        <v>3</v>
      </c>
      <c r="D8" s="33">
        <v>49460379</v>
      </c>
      <c r="E8" s="33">
        <v>49466759</v>
      </c>
      <c r="F8" s="33" t="s">
        <v>1417</v>
      </c>
      <c r="G8" s="33">
        <v>898130</v>
      </c>
      <c r="H8" s="33">
        <v>456327</v>
      </c>
      <c r="I8" s="34">
        <v>3.7020999999999998E-2</v>
      </c>
      <c r="J8" s="34">
        <v>7.2183999999999996E-7</v>
      </c>
      <c r="K8" s="39">
        <f t="shared" si="0"/>
        <v>34.875464578072133</v>
      </c>
      <c r="L8" s="40">
        <f t="shared" si="1"/>
        <v>4.9271591994034326E-7</v>
      </c>
      <c r="M8" s="41" t="str">
        <f t="shared" si="2"/>
        <v>#</v>
      </c>
    </row>
    <row r="9" spans="2:13" x14ac:dyDescent="0.25">
      <c r="B9" s="33" t="s">
        <v>879</v>
      </c>
      <c r="C9" s="33">
        <v>3</v>
      </c>
      <c r="D9" s="33">
        <v>49506146</v>
      </c>
      <c r="E9" s="33">
        <v>49573048</v>
      </c>
      <c r="F9" s="33" t="s">
        <v>1418</v>
      </c>
      <c r="G9" s="33">
        <v>898130</v>
      </c>
      <c r="H9" s="33">
        <v>456327</v>
      </c>
      <c r="I9" s="34">
        <v>4.0975999999999999E-2</v>
      </c>
      <c r="J9" s="34">
        <v>2.4598000000000001E-6</v>
      </c>
      <c r="K9" s="39">
        <f t="shared" si="0"/>
        <v>32.220398523326139</v>
      </c>
      <c r="L9" s="40">
        <f t="shared" si="1"/>
        <v>1.7245842898619378E-6</v>
      </c>
      <c r="M9" s="41" t="str">
        <f t="shared" si="2"/>
        <v>#</v>
      </c>
    </row>
    <row r="10" spans="2:13" x14ac:dyDescent="0.25">
      <c r="B10" s="33" t="s">
        <v>885</v>
      </c>
      <c r="C10" s="33">
        <v>3</v>
      </c>
      <c r="D10" s="33">
        <v>49721380</v>
      </c>
      <c r="E10" s="33">
        <v>49726934</v>
      </c>
      <c r="F10" s="33" t="s">
        <v>1419</v>
      </c>
      <c r="G10" s="33">
        <v>898130</v>
      </c>
      <c r="H10" s="33">
        <v>456327</v>
      </c>
      <c r="I10" s="34">
        <v>7.8677999999999994E-3</v>
      </c>
      <c r="J10" s="34">
        <v>3.3320000000000003E-8</v>
      </c>
      <c r="K10" s="39">
        <f t="shared" si="0"/>
        <v>44.124169635693214</v>
      </c>
      <c r="L10" s="40">
        <f t="shared" si="1"/>
        <v>6.0458430593827366E-9</v>
      </c>
      <c r="M10" s="41" t="str">
        <f t="shared" si="2"/>
        <v>#</v>
      </c>
    </row>
    <row r="11" spans="2:13" x14ac:dyDescent="0.25">
      <c r="B11" s="33" t="s">
        <v>903</v>
      </c>
      <c r="C11" s="33">
        <v>6</v>
      </c>
      <c r="D11" s="33">
        <v>31626075</v>
      </c>
      <c r="E11" s="33">
        <v>31628549</v>
      </c>
      <c r="F11" s="33" t="s">
        <v>1420</v>
      </c>
      <c r="G11" s="33">
        <v>898130</v>
      </c>
      <c r="H11" s="33">
        <v>456327</v>
      </c>
      <c r="I11" s="34">
        <v>2.6855999999999998E-5</v>
      </c>
      <c r="J11" s="34">
        <v>5.0000000000000003E-10</v>
      </c>
      <c r="K11" s="39">
        <f t="shared" si="0"/>
        <v>63.882868631585794</v>
      </c>
      <c r="L11" s="40">
        <f t="shared" si="1"/>
        <v>4.4233757999246694E-13</v>
      </c>
      <c r="M11" s="41" t="str">
        <f t="shared" si="2"/>
        <v>#</v>
      </c>
    </row>
    <row r="12" spans="2:13" x14ac:dyDescent="0.25">
      <c r="B12" s="33" t="s">
        <v>907</v>
      </c>
      <c r="C12" s="33">
        <v>6</v>
      </c>
      <c r="D12" s="33">
        <v>32361740</v>
      </c>
      <c r="E12" s="33">
        <v>32374905</v>
      </c>
      <c r="F12" s="33" t="s">
        <v>1421</v>
      </c>
      <c r="G12" s="33">
        <v>898130</v>
      </c>
      <c r="H12" s="33">
        <v>456327</v>
      </c>
      <c r="I12" s="34">
        <v>4.9264000000000003E-4</v>
      </c>
      <c r="J12" s="34">
        <v>1.4964999999999999E-8</v>
      </c>
      <c r="K12" s="39">
        <f t="shared" si="0"/>
        <v>51.266567138859671</v>
      </c>
      <c r="L12" s="40">
        <f t="shared" si="1"/>
        <v>1.9635009053604066E-10</v>
      </c>
      <c r="M12" s="41" t="str">
        <f t="shared" si="2"/>
        <v>#</v>
      </c>
    </row>
    <row r="13" spans="2:13" x14ac:dyDescent="0.25">
      <c r="B13" s="33" t="s">
        <v>909</v>
      </c>
      <c r="C13" s="33">
        <v>7</v>
      </c>
      <c r="D13" s="33">
        <v>100487615</v>
      </c>
      <c r="E13" s="33">
        <v>100494594</v>
      </c>
      <c r="F13" s="33" t="s">
        <v>1422</v>
      </c>
      <c r="G13" s="33">
        <v>898130</v>
      </c>
      <c r="H13" s="33">
        <v>456327</v>
      </c>
      <c r="I13" s="34">
        <v>5.7974000000000003E-3</v>
      </c>
      <c r="J13" s="34">
        <v>2.1146E-6</v>
      </c>
      <c r="K13" s="39">
        <f t="shared" si="0"/>
        <v>36.433981252890959</v>
      </c>
      <c r="L13" s="40">
        <f t="shared" si="1"/>
        <v>2.3558458635056865E-7</v>
      </c>
      <c r="M13" s="41" t="str">
        <f t="shared" si="2"/>
        <v>#</v>
      </c>
    </row>
    <row r="14" spans="2:13" x14ac:dyDescent="0.25">
      <c r="B14" s="33" t="s">
        <v>911</v>
      </c>
      <c r="C14" s="33">
        <v>7</v>
      </c>
      <c r="D14" s="33">
        <v>107531415</v>
      </c>
      <c r="E14" s="33">
        <v>107572175</v>
      </c>
      <c r="F14" s="33" t="s">
        <v>1423</v>
      </c>
      <c r="G14" s="33">
        <v>898130</v>
      </c>
      <c r="H14" s="33">
        <v>456327</v>
      </c>
      <c r="I14" s="34">
        <v>2.1836999999999999E-2</v>
      </c>
      <c r="J14" s="34">
        <v>1.1115E-7</v>
      </c>
      <c r="K14" s="39">
        <f t="shared" si="0"/>
        <v>39.673069393428221</v>
      </c>
      <c r="L14" s="40">
        <f t="shared" si="1"/>
        <v>5.0574073418334101E-8</v>
      </c>
      <c r="M14" s="41" t="str">
        <f t="shared" si="2"/>
        <v>#</v>
      </c>
    </row>
    <row r="15" spans="2:13" x14ac:dyDescent="0.25">
      <c r="B15" s="33" t="s">
        <v>913</v>
      </c>
      <c r="C15" s="33">
        <v>7</v>
      </c>
      <c r="D15" s="33">
        <v>128577666</v>
      </c>
      <c r="E15" s="33">
        <v>128590089</v>
      </c>
      <c r="F15" s="33" t="s">
        <v>1424</v>
      </c>
      <c r="G15" s="33">
        <v>898130</v>
      </c>
      <c r="H15" s="33">
        <v>456327</v>
      </c>
      <c r="I15" s="34">
        <v>7.3181000000000001E-3</v>
      </c>
      <c r="J15" s="34">
        <v>2.3319000000000001E-7</v>
      </c>
      <c r="K15" s="39">
        <f t="shared" si="0"/>
        <v>40.37763362515777</v>
      </c>
      <c r="L15" s="40">
        <f t="shared" si="1"/>
        <v>3.6158879870919161E-8</v>
      </c>
      <c r="M15" s="41" t="str">
        <f t="shared" si="2"/>
        <v>#</v>
      </c>
    </row>
    <row r="16" spans="2:13" x14ac:dyDescent="0.25">
      <c r="B16" s="33" t="s">
        <v>929</v>
      </c>
      <c r="C16" s="33">
        <v>20</v>
      </c>
      <c r="D16" s="33">
        <v>62328021</v>
      </c>
      <c r="E16" s="33">
        <v>62330037</v>
      </c>
      <c r="F16" s="33" t="s">
        <v>1425</v>
      </c>
      <c r="G16" s="33">
        <v>898130</v>
      </c>
      <c r="H16" s="33">
        <v>456327</v>
      </c>
      <c r="I16" s="34">
        <v>5.8038000000000002E-4</v>
      </c>
      <c r="J16" s="34">
        <v>1.852E-6</v>
      </c>
      <c r="K16" s="39">
        <f t="shared" si="0"/>
        <v>41.302143836564099</v>
      </c>
      <c r="L16" s="40">
        <f t="shared" si="1"/>
        <v>2.3271952570115069E-8</v>
      </c>
      <c r="M16" s="41" t="str">
        <f t="shared" si="2"/>
        <v>#</v>
      </c>
    </row>
    <row r="18" spans="2:11" x14ac:dyDescent="0.25">
      <c r="B18" s="156" t="s">
        <v>1426</v>
      </c>
      <c r="C18" s="156"/>
      <c r="D18" s="156"/>
      <c r="E18" s="156"/>
      <c r="F18" s="156"/>
      <c r="G18" s="156"/>
      <c r="H18" s="156"/>
      <c r="I18" s="156"/>
      <c r="J18" s="156"/>
      <c r="K18" s="156"/>
    </row>
    <row r="19" spans="2:11" x14ac:dyDescent="0.25"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</sheetData>
  <sortState xmlns:xlrd2="http://schemas.microsoft.com/office/spreadsheetml/2017/richdata2" ref="B4:N16">
    <sortCondition ref="C4:C16"/>
    <sortCondition ref="D4:D16"/>
  </sortState>
  <mergeCells count="2">
    <mergeCell ref="B1:K1"/>
    <mergeCell ref="B18:K19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E027-77DC-4858-B51C-9DF99FC5537F}">
  <dimension ref="B1:M16"/>
  <sheetViews>
    <sheetView workbookViewId="0">
      <selection activeCell="G20" sqref="G20"/>
    </sheetView>
  </sheetViews>
  <sheetFormatPr defaultRowHeight="15" x14ac:dyDescent="0.25"/>
  <cols>
    <col min="2" max="2" width="21.85546875" customWidth="1"/>
    <col min="3" max="3" width="12.85546875" customWidth="1"/>
    <col min="4" max="4" width="11.85546875" customWidth="1"/>
    <col min="5" max="5" width="13" customWidth="1"/>
    <col min="6" max="6" width="14.42578125" customWidth="1"/>
    <col min="7" max="7" width="13.5703125" customWidth="1"/>
    <col min="8" max="8" width="10" customWidth="1"/>
    <col min="9" max="9" width="12.5703125" customWidth="1"/>
    <col min="10" max="10" width="12.140625" customWidth="1"/>
    <col min="12" max="12" width="14" customWidth="1"/>
  </cols>
  <sheetData>
    <row r="1" spans="2:13" ht="15.75" x14ac:dyDescent="0.25">
      <c r="B1" s="154" t="s">
        <v>1427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t="s">
        <v>221</v>
      </c>
      <c r="C3" t="s">
        <v>222</v>
      </c>
      <c r="D3" t="s">
        <v>223</v>
      </c>
      <c r="E3" t="s">
        <v>224</v>
      </c>
      <c r="F3" t="s">
        <v>1156</v>
      </c>
      <c r="G3" t="s">
        <v>1133</v>
      </c>
      <c r="H3" t="s">
        <v>1148</v>
      </c>
      <c r="I3" s="15" t="s">
        <v>1135</v>
      </c>
      <c r="J3" s="15" t="s">
        <v>1149</v>
      </c>
      <c r="K3" s="35" t="s">
        <v>1157</v>
      </c>
      <c r="L3" s="35" t="s">
        <v>1158</v>
      </c>
      <c r="M3" s="35" t="s">
        <v>1159</v>
      </c>
    </row>
    <row r="4" spans="2:13" x14ac:dyDescent="0.25">
      <c r="B4" s="33" t="s">
        <v>1428</v>
      </c>
      <c r="C4" s="33">
        <v>1</v>
      </c>
      <c r="D4" s="33">
        <v>155141885</v>
      </c>
      <c r="E4" s="33">
        <v>155159748</v>
      </c>
      <c r="F4" s="33" t="s">
        <v>1429</v>
      </c>
      <c r="G4" s="33">
        <v>898130</v>
      </c>
      <c r="H4" s="33">
        <v>456327</v>
      </c>
      <c r="I4" s="34">
        <v>1.2043E-5</v>
      </c>
      <c r="J4" s="34">
        <v>4.7577000000000001E-3</v>
      </c>
      <c r="K4" s="39">
        <f t="shared" ref="K4:K13" si="0">(-2*(LN(I4)+LN(J4)))</f>
        <v>33.350035800955084</v>
      </c>
      <c r="L4" s="40">
        <f t="shared" ref="L4:L13" si="1">(CHIDIST(K4,4))</f>
        <v>1.012725166585822E-6</v>
      </c>
      <c r="M4" s="41" t="str">
        <f t="shared" ref="M4:M13" si="2">IF(AND(L4&lt;I4,L4&lt;J4),"#","")</f>
        <v>#</v>
      </c>
    </row>
    <row r="5" spans="2:13" x14ac:dyDescent="0.25">
      <c r="B5" s="33" t="s">
        <v>1430</v>
      </c>
      <c r="C5" s="33">
        <v>6</v>
      </c>
      <c r="D5" s="33">
        <v>31777396</v>
      </c>
      <c r="E5" s="33">
        <v>31783437</v>
      </c>
      <c r="F5" s="33" t="s">
        <v>1431</v>
      </c>
      <c r="G5" s="33">
        <v>898130</v>
      </c>
      <c r="H5" s="33">
        <v>456327</v>
      </c>
      <c r="I5" s="34">
        <v>1.7816E-5</v>
      </c>
      <c r="J5" s="34">
        <v>4.5411999999999996E-3</v>
      </c>
      <c r="K5" s="39">
        <f t="shared" si="0"/>
        <v>32.659955225366204</v>
      </c>
      <c r="L5" s="40">
        <f t="shared" si="1"/>
        <v>1.4020995014673109E-6</v>
      </c>
      <c r="M5" s="41" t="str">
        <f t="shared" si="2"/>
        <v>#</v>
      </c>
    </row>
    <row r="6" spans="2:13" x14ac:dyDescent="0.25">
      <c r="B6" s="33" t="s">
        <v>1432</v>
      </c>
      <c r="C6" s="33">
        <v>9</v>
      </c>
      <c r="D6" s="33">
        <v>118916083</v>
      </c>
      <c r="E6" s="33">
        <v>119164601</v>
      </c>
      <c r="F6" s="33" t="s">
        <v>1433</v>
      </c>
      <c r="G6" s="33">
        <v>898130</v>
      </c>
      <c r="H6" s="33">
        <v>456327</v>
      </c>
      <c r="I6" s="34">
        <v>3.7981999999999999E-6</v>
      </c>
      <c r="J6" s="34">
        <v>9.4512999999999993E-3</v>
      </c>
      <c r="K6" s="39">
        <f t="shared" si="0"/>
        <v>34.285172536933075</v>
      </c>
      <c r="L6" s="40">
        <f t="shared" si="1"/>
        <v>6.5128124943072237E-7</v>
      </c>
      <c r="M6" s="41" t="str">
        <f t="shared" si="2"/>
        <v>#</v>
      </c>
    </row>
    <row r="7" spans="2:13" x14ac:dyDescent="0.25">
      <c r="B7" s="33" t="s">
        <v>536</v>
      </c>
      <c r="C7" s="33">
        <v>9</v>
      </c>
      <c r="D7" s="33">
        <v>139323071</v>
      </c>
      <c r="E7" s="33">
        <v>139334274</v>
      </c>
      <c r="F7" s="33" t="s">
        <v>1374</v>
      </c>
      <c r="G7" s="33">
        <v>898130</v>
      </c>
      <c r="H7" s="33">
        <v>456327</v>
      </c>
      <c r="I7" s="34">
        <v>1.5473E-6</v>
      </c>
      <c r="J7" s="34">
        <v>2.8930000000000001E-2</v>
      </c>
      <c r="K7" s="39">
        <f t="shared" si="0"/>
        <v>33.843750482889753</v>
      </c>
      <c r="L7" s="40">
        <f t="shared" si="1"/>
        <v>8.0224387304226666E-7</v>
      </c>
      <c r="M7" s="41" t="str">
        <f t="shared" si="2"/>
        <v>#</v>
      </c>
    </row>
    <row r="8" spans="2:13" x14ac:dyDescent="0.25">
      <c r="B8" s="33" t="s">
        <v>1434</v>
      </c>
      <c r="C8" s="33">
        <v>11</v>
      </c>
      <c r="D8" s="33">
        <v>27387508</v>
      </c>
      <c r="E8" s="33">
        <v>27494322</v>
      </c>
      <c r="F8" s="33" t="s">
        <v>1435</v>
      </c>
      <c r="G8" s="33">
        <v>898130</v>
      </c>
      <c r="H8" s="33">
        <v>456327</v>
      </c>
      <c r="I8" s="34">
        <v>8.1535999999999993E-6</v>
      </c>
      <c r="J8" s="34">
        <v>5.0677999999999999E-3</v>
      </c>
      <c r="K8" s="39">
        <f t="shared" si="0"/>
        <v>34.003798982099497</v>
      </c>
      <c r="L8" s="40">
        <f t="shared" si="1"/>
        <v>7.438531419565138E-7</v>
      </c>
      <c r="M8" s="41" t="str">
        <f t="shared" si="2"/>
        <v>#</v>
      </c>
    </row>
    <row r="9" spans="2:13" x14ac:dyDescent="0.25">
      <c r="B9" s="33" t="s">
        <v>1436</v>
      </c>
      <c r="C9" s="33">
        <v>17</v>
      </c>
      <c r="D9" s="33">
        <v>37415384</v>
      </c>
      <c r="E9" s="33">
        <v>37558776</v>
      </c>
      <c r="F9" s="33" t="s">
        <v>1437</v>
      </c>
      <c r="G9" s="33">
        <v>898130</v>
      </c>
      <c r="H9" s="33">
        <v>456327</v>
      </c>
      <c r="I9" s="34">
        <v>1.8295E-5</v>
      </c>
      <c r="J9" s="34">
        <v>3.5122999999999999E-3</v>
      </c>
      <c r="K9" s="39">
        <f t="shared" si="0"/>
        <v>33.12073388987654</v>
      </c>
      <c r="L9" s="40">
        <f t="shared" si="1"/>
        <v>1.1283857794348303E-6</v>
      </c>
      <c r="M9" s="41" t="str">
        <f t="shared" si="2"/>
        <v>#</v>
      </c>
    </row>
    <row r="10" spans="2:13" x14ac:dyDescent="0.25">
      <c r="B10" s="33" t="s">
        <v>1438</v>
      </c>
      <c r="C10" s="33">
        <v>17</v>
      </c>
      <c r="D10" s="33">
        <v>37560538</v>
      </c>
      <c r="E10" s="33">
        <v>37607539</v>
      </c>
      <c r="F10" s="33" t="s">
        <v>1439</v>
      </c>
      <c r="G10" s="33">
        <v>898130</v>
      </c>
      <c r="H10" s="33">
        <v>456327</v>
      </c>
      <c r="I10" s="34">
        <v>2.8977000000000001E-5</v>
      </c>
      <c r="J10" s="34">
        <v>3.0552000000000001E-3</v>
      </c>
      <c r="K10" s="39">
        <f t="shared" si="0"/>
        <v>32.479836736303945</v>
      </c>
      <c r="L10" s="40">
        <f t="shared" si="1"/>
        <v>1.526259117185198E-6</v>
      </c>
      <c r="M10" s="41" t="str">
        <f t="shared" si="2"/>
        <v>#</v>
      </c>
    </row>
    <row r="11" spans="2:13" x14ac:dyDescent="0.25">
      <c r="B11" s="33" t="s">
        <v>1440</v>
      </c>
      <c r="C11" s="33">
        <v>17</v>
      </c>
      <c r="D11" s="33">
        <v>46970127</v>
      </c>
      <c r="E11" s="33">
        <v>46973233</v>
      </c>
      <c r="F11" s="33" t="s">
        <v>1441</v>
      </c>
      <c r="G11" s="33">
        <v>898130</v>
      </c>
      <c r="H11" s="33">
        <v>456327</v>
      </c>
      <c r="I11" s="34">
        <v>3.3174000000000002E-6</v>
      </c>
      <c r="J11" s="34">
        <v>3.9824999999999999E-2</v>
      </c>
      <c r="K11" s="39">
        <f t="shared" si="0"/>
        <v>31.679179275120987</v>
      </c>
      <c r="L11" s="40">
        <f t="shared" si="1"/>
        <v>2.22477004697959E-6</v>
      </c>
      <c r="M11" s="41" t="str">
        <f t="shared" si="2"/>
        <v>#</v>
      </c>
    </row>
    <row r="12" spans="2:13" x14ac:dyDescent="0.25">
      <c r="B12" s="33" t="s">
        <v>1442</v>
      </c>
      <c r="C12" s="33">
        <v>17</v>
      </c>
      <c r="D12" s="33">
        <v>37617764</v>
      </c>
      <c r="E12" s="33">
        <v>37721160</v>
      </c>
      <c r="F12" s="33" t="s">
        <v>1443</v>
      </c>
      <c r="G12" s="33">
        <v>898130</v>
      </c>
      <c r="H12" s="33">
        <v>456327</v>
      </c>
      <c r="I12" s="34">
        <v>2.4107000000000001E-5</v>
      </c>
      <c r="J12" s="34">
        <v>6.2353E-3</v>
      </c>
      <c r="K12" s="39">
        <f t="shared" si="0"/>
        <v>31.421073777481872</v>
      </c>
      <c r="L12" s="40">
        <f t="shared" si="1"/>
        <v>2.5118339434376681E-6</v>
      </c>
      <c r="M12" s="41" t="str">
        <f t="shared" si="2"/>
        <v>#</v>
      </c>
    </row>
    <row r="13" spans="2:13" x14ac:dyDescent="0.25">
      <c r="B13" s="33" t="s">
        <v>1444</v>
      </c>
      <c r="C13" s="33">
        <v>22</v>
      </c>
      <c r="D13" s="33">
        <v>43593289</v>
      </c>
      <c r="E13" s="33">
        <v>43739394</v>
      </c>
      <c r="F13" s="33" t="s">
        <v>1445</v>
      </c>
      <c r="G13" s="33">
        <v>898130</v>
      </c>
      <c r="H13" s="33">
        <v>456327</v>
      </c>
      <c r="I13" s="34">
        <v>1.7384E-4</v>
      </c>
      <c r="J13" s="34">
        <v>7.1329E-4</v>
      </c>
      <c r="K13" s="39">
        <f t="shared" si="0"/>
        <v>31.805995420282706</v>
      </c>
      <c r="L13" s="40">
        <f t="shared" si="1"/>
        <v>2.0959435489021415E-6</v>
      </c>
      <c r="M13" s="41" t="str">
        <f t="shared" si="2"/>
        <v>#</v>
      </c>
    </row>
    <row r="15" spans="2:13" ht="14.45" customHeight="1" x14ac:dyDescent="0.25">
      <c r="B15" s="156" t="s">
        <v>1446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</row>
    <row r="16" spans="2:13" x14ac:dyDescent="0.25"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</row>
  </sheetData>
  <mergeCells count="2">
    <mergeCell ref="B1:K1"/>
    <mergeCell ref="B15:L1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65738-A532-4FE2-A4D9-B2167972EFE4}">
  <dimension ref="B1:M94"/>
  <sheetViews>
    <sheetView workbookViewId="0">
      <selection activeCell="G101" sqref="G101"/>
    </sheetView>
  </sheetViews>
  <sheetFormatPr defaultColWidth="8.7109375" defaultRowHeight="15" x14ac:dyDescent="0.25"/>
  <cols>
    <col min="1" max="1" width="8.7109375" style="33"/>
    <col min="2" max="2" width="20.140625" style="33" customWidth="1"/>
    <col min="3" max="3" width="8.7109375" style="33"/>
    <col min="4" max="4" width="11.85546875" style="33" customWidth="1"/>
    <col min="5" max="5" width="15.140625" style="33" customWidth="1"/>
    <col min="6" max="6" width="12.42578125" style="33" customWidth="1"/>
    <col min="7" max="7" width="15.28515625" style="33" customWidth="1"/>
    <col min="8" max="8" width="10.85546875" style="33" customWidth="1"/>
    <col min="9" max="9" width="15.42578125" style="34" customWidth="1"/>
    <col min="10" max="10" width="10.140625" style="34" customWidth="1"/>
    <col min="11" max="11" width="9.85546875" style="33" customWidth="1"/>
    <col min="12" max="12" width="13" style="33" customWidth="1"/>
    <col min="13" max="16384" width="8.7109375" style="33"/>
  </cols>
  <sheetData>
    <row r="1" spans="2:13" ht="15.75" x14ac:dyDescent="0.25">
      <c r="B1" s="154" t="s">
        <v>1447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1145</v>
      </c>
      <c r="I3" s="34" t="s">
        <v>1135</v>
      </c>
      <c r="J3" s="34" t="s">
        <v>1146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1448</v>
      </c>
      <c r="C4" s="33">
        <v>1</v>
      </c>
      <c r="D4" s="33">
        <v>32192718</v>
      </c>
      <c r="E4" s="33">
        <v>32230494</v>
      </c>
      <c r="F4" s="33" t="s">
        <v>1449</v>
      </c>
      <c r="G4" s="33">
        <v>898130</v>
      </c>
      <c r="H4" s="33">
        <v>332601</v>
      </c>
      <c r="I4" s="34">
        <v>1.8603000000000001E-3</v>
      </c>
      <c r="J4" s="34">
        <v>4.1298999999999999E-5</v>
      </c>
      <c r="K4" s="39">
        <f t="shared" ref="K4:K35" si="0">(-2*(LN(I4)+LN(J4)))</f>
        <v>32.76337957061164</v>
      </c>
      <c r="L4" s="40">
        <f t="shared" ref="L4:L35" si="1">(CHIDIST(K4,4))</f>
        <v>1.3354096699065558E-6</v>
      </c>
      <c r="M4" s="41" t="str">
        <f t="shared" ref="M4:M35" si="2">IF(AND(L4&lt;I4,L4&lt;J4),"#","")</f>
        <v>#</v>
      </c>
    </row>
    <row r="5" spans="2:13" x14ac:dyDescent="0.25">
      <c r="B5" s="33" t="s">
        <v>1450</v>
      </c>
      <c r="C5" s="33">
        <v>2</v>
      </c>
      <c r="D5" s="33">
        <v>27498289</v>
      </c>
      <c r="E5" s="33">
        <v>27504367</v>
      </c>
      <c r="F5" s="33" t="s">
        <v>1451</v>
      </c>
      <c r="G5" s="33">
        <v>898130</v>
      </c>
      <c r="H5" s="33">
        <v>332601</v>
      </c>
      <c r="I5" s="34">
        <v>7.9696000000000007E-6</v>
      </c>
      <c r="J5" s="34">
        <v>9.0702000000000005E-3</v>
      </c>
      <c r="K5" s="39">
        <f t="shared" si="0"/>
        <v>32.885274438017902</v>
      </c>
      <c r="L5" s="40">
        <f t="shared" si="1"/>
        <v>1.2608561353044805E-6</v>
      </c>
      <c r="M5" s="41" t="str">
        <f t="shared" si="2"/>
        <v>#</v>
      </c>
    </row>
    <row r="6" spans="2:13" x14ac:dyDescent="0.25">
      <c r="B6" s="33" t="s">
        <v>1452</v>
      </c>
      <c r="C6" s="33">
        <v>2</v>
      </c>
      <c r="D6" s="33">
        <v>27505260</v>
      </c>
      <c r="E6" s="33">
        <v>27530307</v>
      </c>
      <c r="F6" s="33" t="s">
        <v>1453</v>
      </c>
      <c r="G6" s="33">
        <v>898130</v>
      </c>
      <c r="H6" s="33">
        <v>332601</v>
      </c>
      <c r="I6" s="34">
        <v>5.0942000000000003E-6</v>
      </c>
      <c r="J6" s="34">
        <v>1.4945999999999999E-2</v>
      </c>
      <c r="K6" s="39">
        <f t="shared" si="0"/>
        <v>32.781438987550118</v>
      </c>
      <c r="L6" s="40">
        <f t="shared" si="1"/>
        <v>1.3240930913025911E-6</v>
      </c>
      <c r="M6" s="41" t="str">
        <f t="shared" si="2"/>
        <v>#</v>
      </c>
    </row>
    <row r="7" spans="2:13" x14ac:dyDescent="0.25">
      <c r="B7" s="33" t="s">
        <v>1454</v>
      </c>
      <c r="C7" s="33">
        <v>2</v>
      </c>
      <c r="D7" s="33">
        <v>27799389</v>
      </c>
      <c r="E7" s="33">
        <v>27805588</v>
      </c>
      <c r="F7" s="33" t="s">
        <v>1455</v>
      </c>
      <c r="G7" s="33">
        <v>898130</v>
      </c>
      <c r="H7" s="33">
        <v>332601</v>
      </c>
      <c r="I7" s="34">
        <v>1.4904E-5</v>
      </c>
      <c r="J7" s="34">
        <v>8.0596999999999995E-3</v>
      </c>
      <c r="K7" s="39">
        <f t="shared" si="0"/>
        <v>31.869519737329945</v>
      </c>
      <c r="L7" s="40">
        <f t="shared" si="1"/>
        <v>2.0342333096272914E-6</v>
      </c>
      <c r="M7" s="41" t="str">
        <f t="shared" si="2"/>
        <v>#</v>
      </c>
    </row>
    <row r="8" spans="2:13" x14ac:dyDescent="0.25">
      <c r="B8" s="33" t="s">
        <v>1456</v>
      </c>
      <c r="C8" s="33">
        <v>2</v>
      </c>
      <c r="D8" s="33">
        <v>27886338</v>
      </c>
      <c r="E8" s="33">
        <v>27917840</v>
      </c>
      <c r="F8" s="33" t="s">
        <v>1457</v>
      </c>
      <c r="G8" s="33">
        <v>898130</v>
      </c>
      <c r="H8" s="33">
        <v>332601</v>
      </c>
      <c r="I8" s="34">
        <v>6.8565999999999997E-6</v>
      </c>
      <c r="J8" s="34">
        <v>6.9921999999999996E-3</v>
      </c>
      <c r="K8" s="39">
        <f t="shared" si="0"/>
        <v>33.706517805662415</v>
      </c>
      <c r="L8" s="40">
        <f t="shared" si="1"/>
        <v>8.5593376624312166E-7</v>
      </c>
      <c r="M8" s="41" t="str">
        <f t="shared" si="2"/>
        <v>#</v>
      </c>
    </row>
    <row r="9" spans="2:13" x14ac:dyDescent="0.25">
      <c r="B9" s="33" t="s">
        <v>885</v>
      </c>
      <c r="C9" s="33">
        <v>3</v>
      </c>
      <c r="D9" s="33">
        <v>49721380</v>
      </c>
      <c r="E9" s="33">
        <v>49726934</v>
      </c>
      <c r="F9" s="33" t="s">
        <v>1419</v>
      </c>
      <c r="G9" s="33">
        <v>898130</v>
      </c>
      <c r="H9" s="33">
        <v>332601</v>
      </c>
      <c r="I9" s="34">
        <v>7.9740999999999996E-3</v>
      </c>
      <c r="J9" s="34">
        <v>7.3533000000000004E-6</v>
      </c>
      <c r="K9" s="39">
        <f t="shared" si="0"/>
        <v>33.303835710506036</v>
      </c>
      <c r="L9" s="40">
        <f t="shared" si="1"/>
        <v>1.035036964468321E-6</v>
      </c>
      <c r="M9" s="41" t="str">
        <f t="shared" si="2"/>
        <v>#</v>
      </c>
    </row>
    <row r="10" spans="2:13" x14ac:dyDescent="0.25">
      <c r="B10" s="33" t="s">
        <v>1458</v>
      </c>
      <c r="C10" s="33">
        <v>3</v>
      </c>
      <c r="D10" s="33">
        <v>49726932</v>
      </c>
      <c r="E10" s="33">
        <v>49758962</v>
      </c>
      <c r="F10" s="33" t="s">
        <v>1459</v>
      </c>
      <c r="G10" s="33">
        <v>898130</v>
      </c>
      <c r="H10" s="33">
        <v>332601</v>
      </c>
      <c r="I10" s="34">
        <v>4.7999000000000002E-4</v>
      </c>
      <c r="J10" s="34">
        <v>3.6313000000000003E-5</v>
      </c>
      <c r="K10" s="39">
        <f t="shared" si="0"/>
        <v>35.730160083392924</v>
      </c>
      <c r="L10" s="40">
        <f t="shared" si="1"/>
        <v>3.2881602226946365E-7</v>
      </c>
      <c r="M10" s="41" t="str">
        <f t="shared" si="2"/>
        <v>#</v>
      </c>
    </row>
    <row r="11" spans="2:13" x14ac:dyDescent="0.25">
      <c r="B11" s="33" t="s">
        <v>1460</v>
      </c>
      <c r="C11" s="33">
        <v>3</v>
      </c>
      <c r="D11" s="33">
        <v>49761727</v>
      </c>
      <c r="E11" s="33">
        <v>49823975</v>
      </c>
      <c r="F11" s="33" t="s">
        <v>1461</v>
      </c>
      <c r="G11" s="33">
        <v>898130</v>
      </c>
      <c r="H11" s="33">
        <v>332601</v>
      </c>
      <c r="I11" s="34">
        <v>4.0785000000000002E-4</v>
      </c>
      <c r="J11" s="34">
        <v>1.6816E-5</v>
      </c>
      <c r="K11" s="39">
        <f t="shared" si="0"/>
        <v>37.595581684094725</v>
      </c>
      <c r="L11" s="40">
        <f t="shared" si="1"/>
        <v>1.357812795787265E-7</v>
      </c>
      <c r="M11" s="41" t="str">
        <f t="shared" si="2"/>
        <v>#</v>
      </c>
    </row>
    <row r="12" spans="2:13" x14ac:dyDescent="0.25">
      <c r="B12" s="33" t="s">
        <v>1462</v>
      </c>
      <c r="C12" s="33">
        <v>3</v>
      </c>
      <c r="D12" s="33">
        <v>49828165</v>
      </c>
      <c r="E12" s="33">
        <v>49837268</v>
      </c>
      <c r="F12" s="33" t="s">
        <v>1463</v>
      </c>
      <c r="G12" s="33">
        <v>898130</v>
      </c>
      <c r="H12" s="33">
        <v>332601</v>
      </c>
      <c r="I12" s="34">
        <v>4.4916000000000002E-5</v>
      </c>
      <c r="J12" s="34">
        <v>2.3283000000000001E-4</v>
      </c>
      <c r="K12" s="39">
        <f t="shared" si="0"/>
        <v>36.751836927368203</v>
      </c>
      <c r="L12" s="40">
        <f t="shared" si="1"/>
        <v>2.0262933052742456E-7</v>
      </c>
      <c r="M12" s="41" t="str">
        <f t="shared" si="2"/>
        <v>#</v>
      </c>
    </row>
    <row r="13" spans="2:13" x14ac:dyDescent="0.25">
      <c r="B13" s="33" t="s">
        <v>1464</v>
      </c>
      <c r="C13" s="33">
        <v>3</v>
      </c>
      <c r="D13" s="33">
        <v>49842640</v>
      </c>
      <c r="E13" s="33">
        <v>49851379</v>
      </c>
      <c r="F13" s="33" t="s">
        <v>1465</v>
      </c>
      <c r="G13" s="33">
        <v>898130</v>
      </c>
      <c r="H13" s="33">
        <v>332601</v>
      </c>
      <c r="I13" s="34">
        <v>1.2867E-4</v>
      </c>
      <c r="J13" s="34">
        <v>1.0796E-4</v>
      </c>
      <c r="K13" s="39">
        <f t="shared" si="0"/>
        <v>36.184018681163693</v>
      </c>
      <c r="L13" s="40">
        <f t="shared" si="1"/>
        <v>2.6521117216641365E-7</v>
      </c>
      <c r="M13" s="41" t="str">
        <f t="shared" si="2"/>
        <v>#</v>
      </c>
    </row>
    <row r="14" spans="2:13" x14ac:dyDescent="0.25">
      <c r="B14" s="33" t="s">
        <v>1466</v>
      </c>
      <c r="C14" s="33">
        <v>3</v>
      </c>
      <c r="D14" s="33">
        <v>49866034</v>
      </c>
      <c r="E14" s="33">
        <v>49894007</v>
      </c>
      <c r="F14" s="33" t="s">
        <v>1467</v>
      </c>
      <c r="G14" s="33">
        <v>898130</v>
      </c>
      <c r="H14" s="33">
        <v>332601</v>
      </c>
      <c r="I14" s="34">
        <v>7.9616999999999993E-5</v>
      </c>
      <c r="J14" s="34">
        <v>3.256E-5</v>
      </c>
      <c r="K14" s="39">
        <f t="shared" si="0"/>
        <v>39.541417873814083</v>
      </c>
      <c r="L14" s="40">
        <f t="shared" si="1"/>
        <v>5.3844521928471843E-8</v>
      </c>
      <c r="M14" s="41" t="str">
        <f t="shared" si="2"/>
        <v>#</v>
      </c>
    </row>
    <row r="15" spans="2:13" x14ac:dyDescent="0.25">
      <c r="B15" s="33" t="s">
        <v>1468</v>
      </c>
      <c r="C15" s="33">
        <v>3</v>
      </c>
      <c r="D15" s="33">
        <v>49924435</v>
      </c>
      <c r="E15" s="33">
        <v>49941299</v>
      </c>
      <c r="F15" s="33" t="s">
        <v>1469</v>
      </c>
      <c r="G15" s="33">
        <v>898130</v>
      </c>
      <c r="H15" s="33">
        <v>332601</v>
      </c>
      <c r="I15" s="34">
        <v>2.9966E-2</v>
      </c>
      <c r="J15" s="34">
        <v>3.7251999999999999E-6</v>
      </c>
      <c r="K15" s="39">
        <f t="shared" si="0"/>
        <v>32.016163779320188</v>
      </c>
      <c r="L15" s="40">
        <f t="shared" si="1"/>
        <v>1.8986010104345696E-6</v>
      </c>
      <c r="M15" s="41" t="str">
        <f t="shared" si="2"/>
        <v>#</v>
      </c>
    </row>
    <row r="16" spans="2:13" x14ac:dyDescent="0.25">
      <c r="B16" s="33" t="s">
        <v>1470</v>
      </c>
      <c r="C16" s="33">
        <v>3</v>
      </c>
      <c r="D16" s="33">
        <v>58318607</v>
      </c>
      <c r="E16" s="33">
        <v>58411748</v>
      </c>
      <c r="F16" s="33" t="s">
        <v>1471</v>
      </c>
      <c r="G16" s="33">
        <v>898130</v>
      </c>
      <c r="H16" s="33">
        <v>332601</v>
      </c>
      <c r="I16" s="34">
        <v>8.2154999999999995E-6</v>
      </c>
      <c r="J16" s="34">
        <v>1.0959E-2</v>
      </c>
      <c r="K16" s="39">
        <f t="shared" si="0"/>
        <v>32.446164373110818</v>
      </c>
      <c r="L16" s="40">
        <f t="shared" si="1"/>
        <v>1.5506572032402534E-6</v>
      </c>
      <c r="M16" s="41" t="str">
        <f t="shared" si="2"/>
        <v>#</v>
      </c>
    </row>
    <row r="17" spans="2:13" x14ac:dyDescent="0.25">
      <c r="B17" s="33" t="s">
        <v>1294</v>
      </c>
      <c r="C17" s="33">
        <v>3</v>
      </c>
      <c r="D17" s="33">
        <v>58413357</v>
      </c>
      <c r="E17" s="33">
        <v>58419584</v>
      </c>
      <c r="F17" s="33" t="s">
        <v>1295</v>
      </c>
      <c r="G17" s="33">
        <v>898130</v>
      </c>
      <c r="H17" s="33">
        <v>332601</v>
      </c>
      <c r="I17" s="34">
        <v>3.3716E-6</v>
      </c>
      <c r="J17" s="34">
        <v>4.2902000000000001E-3</v>
      </c>
      <c r="K17" s="39">
        <f t="shared" si="0"/>
        <v>36.103090151810711</v>
      </c>
      <c r="L17" s="40">
        <f t="shared" si="1"/>
        <v>2.7557751926916318E-7</v>
      </c>
      <c r="M17" s="41" t="str">
        <f t="shared" si="2"/>
        <v>#</v>
      </c>
    </row>
    <row r="18" spans="2:13" x14ac:dyDescent="0.25">
      <c r="B18" s="33" t="s">
        <v>1472</v>
      </c>
      <c r="C18" s="33">
        <v>3</v>
      </c>
      <c r="D18" s="33">
        <v>75955846</v>
      </c>
      <c r="E18" s="33">
        <v>77699115</v>
      </c>
      <c r="F18" s="33" t="s">
        <v>1473</v>
      </c>
      <c r="G18" s="33">
        <v>898130</v>
      </c>
      <c r="H18" s="33">
        <v>332601</v>
      </c>
      <c r="I18" s="34">
        <v>1.2635000000000001E-4</v>
      </c>
      <c r="J18" s="34">
        <v>1.1113E-4</v>
      </c>
      <c r="K18" s="39">
        <f t="shared" si="0"/>
        <v>36.162529189793574</v>
      </c>
      <c r="L18" s="40">
        <f t="shared" si="1"/>
        <v>2.6792529306534247E-7</v>
      </c>
      <c r="M18" s="41" t="str">
        <f t="shared" si="2"/>
        <v>#</v>
      </c>
    </row>
    <row r="19" spans="2:13" x14ac:dyDescent="0.25">
      <c r="B19" s="33" t="s">
        <v>1474</v>
      </c>
      <c r="C19" s="33">
        <v>3</v>
      </c>
      <c r="D19" s="33">
        <v>113251143</v>
      </c>
      <c r="E19" s="33">
        <v>113348425</v>
      </c>
      <c r="F19" s="33" t="s">
        <v>1475</v>
      </c>
      <c r="G19" s="33">
        <v>898130</v>
      </c>
      <c r="H19" s="33">
        <v>332601</v>
      </c>
      <c r="I19" s="34">
        <v>1.06E-5</v>
      </c>
      <c r="J19" s="34">
        <v>4.8215000000000003E-3</v>
      </c>
      <c r="K19" s="39">
        <f t="shared" si="0"/>
        <v>33.578653505720176</v>
      </c>
      <c r="L19" s="40">
        <f t="shared" si="1"/>
        <v>9.0917513275249773E-7</v>
      </c>
      <c r="M19" s="41" t="str">
        <f t="shared" si="2"/>
        <v>#</v>
      </c>
    </row>
    <row r="20" spans="2:13" x14ac:dyDescent="0.25">
      <c r="B20" s="33" t="s">
        <v>1476</v>
      </c>
      <c r="C20" s="33">
        <v>4</v>
      </c>
      <c r="D20" s="33">
        <v>103941025</v>
      </c>
      <c r="E20" s="33">
        <v>104006986</v>
      </c>
      <c r="F20" s="33" t="s">
        <v>1477</v>
      </c>
      <c r="G20" s="33">
        <v>898130</v>
      </c>
      <c r="H20" s="33">
        <v>332601</v>
      </c>
      <c r="I20" s="34">
        <v>1.1318E-4</v>
      </c>
      <c r="J20" s="34">
        <v>9.0722000000000003E-4</v>
      </c>
      <c r="K20" s="39">
        <f t="shared" si="0"/>
        <v>32.18331333125662</v>
      </c>
      <c r="L20" s="40">
        <f t="shared" si="1"/>
        <v>1.7549569425984525E-6</v>
      </c>
      <c r="M20" s="41" t="str">
        <f t="shared" si="2"/>
        <v>#</v>
      </c>
    </row>
    <row r="21" spans="2:13" x14ac:dyDescent="0.25">
      <c r="B21" s="33" t="s">
        <v>1478</v>
      </c>
      <c r="C21" s="33">
        <v>4</v>
      </c>
      <c r="D21" s="33">
        <v>104026963</v>
      </c>
      <c r="E21" s="33">
        <v>104119566</v>
      </c>
      <c r="F21" s="33" t="s">
        <v>1479</v>
      </c>
      <c r="G21" s="33">
        <v>898130</v>
      </c>
      <c r="H21" s="33">
        <v>332601</v>
      </c>
      <c r="I21" s="34">
        <v>2.0798999999999999E-4</v>
      </c>
      <c r="J21" s="34">
        <v>1.6356000000000001E-5</v>
      </c>
      <c r="K21" s="39">
        <f t="shared" si="0"/>
        <v>38.997872623607286</v>
      </c>
      <c r="L21" s="40">
        <f t="shared" si="1"/>
        <v>6.9735012475675849E-8</v>
      </c>
      <c r="M21" s="41" t="str">
        <f t="shared" si="2"/>
        <v>#</v>
      </c>
    </row>
    <row r="22" spans="2:13" x14ac:dyDescent="0.25">
      <c r="B22" s="33" t="s">
        <v>1480</v>
      </c>
      <c r="C22" s="33">
        <v>4</v>
      </c>
      <c r="D22" s="33">
        <v>157681606</v>
      </c>
      <c r="E22" s="33">
        <v>157892546</v>
      </c>
      <c r="F22" s="33" t="s">
        <v>1481</v>
      </c>
      <c r="G22" s="33">
        <v>898130</v>
      </c>
      <c r="H22" s="33">
        <v>332601</v>
      </c>
      <c r="I22" s="34">
        <v>6.1017999999999998E-6</v>
      </c>
      <c r="J22" s="34">
        <v>8.5646000000000003E-3</v>
      </c>
      <c r="K22" s="39">
        <f t="shared" si="0"/>
        <v>33.534089196670934</v>
      </c>
      <c r="L22" s="40">
        <f t="shared" si="1"/>
        <v>9.2849644575241249E-7</v>
      </c>
      <c r="M22" s="41" t="str">
        <f t="shared" si="2"/>
        <v>#</v>
      </c>
    </row>
    <row r="23" spans="2:13" x14ac:dyDescent="0.25">
      <c r="B23" s="33" t="s">
        <v>1482</v>
      </c>
      <c r="C23" s="33">
        <v>5</v>
      </c>
      <c r="D23" s="33">
        <v>473425</v>
      </c>
      <c r="E23" s="33">
        <v>524447</v>
      </c>
      <c r="F23" s="33" t="s">
        <v>1483</v>
      </c>
      <c r="G23" s="33">
        <v>898130</v>
      </c>
      <c r="H23" s="33">
        <v>332601</v>
      </c>
      <c r="I23" s="34">
        <v>4.8438999999999999E-3</v>
      </c>
      <c r="J23" s="34">
        <v>3.9214999999999996E-6</v>
      </c>
      <c r="K23" s="39">
        <f t="shared" si="0"/>
        <v>35.558142843787721</v>
      </c>
      <c r="L23" s="40">
        <f t="shared" si="1"/>
        <v>3.5671510663329712E-7</v>
      </c>
      <c r="M23" s="41" t="str">
        <f t="shared" si="2"/>
        <v>#</v>
      </c>
    </row>
    <row r="24" spans="2:13" x14ac:dyDescent="0.25">
      <c r="B24" s="33" t="s">
        <v>1484</v>
      </c>
      <c r="C24" s="33">
        <v>5</v>
      </c>
      <c r="D24" s="33">
        <v>660883</v>
      </c>
      <c r="E24" s="33">
        <v>693510</v>
      </c>
      <c r="F24" s="33" t="s">
        <v>1485</v>
      </c>
      <c r="G24" s="33">
        <v>898130</v>
      </c>
      <c r="H24" s="33">
        <v>332601</v>
      </c>
      <c r="I24" s="34">
        <v>1.7191000000000001E-2</v>
      </c>
      <c r="J24" s="34">
        <v>2.7391000000000002E-6</v>
      </c>
      <c r="K24" s="39">
        <f t="shared" si="0"/>
        <v>33.742500893195022</v>
      </c>
      <c r="L24" s="40">
        <f t="shared" si="1"/>
        <v>8.4151908381145035E-7</v>
      </c>
      <c r="M24" s="41" t="str">
        <f t="shared" si="2"/>
        <v>#</v>
      </c>
    </row>
    <row r="25" spans="2:13" x14ac:dyDescent="0.25">
      <c r="B25" s="33" t="s">
        <v>1486</v>
      </c>
      <c r="C25" s="33">
        <v>5</v>
      </c>
      <c r="D25" s="33">
        <v>45259349</v>
      </c>
      <c r="E25" s="33">
        <v>45696253</v>
      </c>
      <c r="F25" s="33" t="s">
        <v>1487</v>
      </c>
      <c r="G25" s="33">
        <v>898130</v>
      </c>
      <c r="H25" s="33">
        <v>332601</v>
      </c>
      <c r="I25" s="34">
        <v>6.6660000000000002E-5</v>
      </c>
      <c r="J25" s="34">
        <v>4.9193000000000001E-5</v>
      </c>
      <c r="K25" s="39">
        <f t="shared" si="0"/>
        <v>39.07132941219141</v>
      </c>
      <c r="L25" s="40">
        <f t="shared" si="1"/>
        <v>6.734066218610526E-8</v>
      </c>
      <c r="M25" s="41" t="str">
        <f t="shared" si="2"/>
        <v>#</v>
      </c>
    </row>
    <row r="26" spans="2:13" x14ac:dyDescent="0.25">
      <c r="B26" s="33" t="s">
        <v>1488</v>
      </c>
      <c r="C26" s="33">
        <v>5</v>
      </c>
      <c r="D26" s="33">
        <v>52776239</v>
      </c>
      <c r="E26" s="33">
        <v>52782964</v>
      </c>
      <c r="F26" s="33" t="s">
        <v>1489</v>
      </c>
      <c r="G26" s="33">
        <v>898130</v>
      </c>
      <c r="H26" s="33">
        <v>332601</v>
      </c>
      <c r="I26" s="34">
        <v>2.0670999999999999E-5</v>
      </c>
      <c r="J26" s="34">
        <v>5.7984000000000004E-3</v>
      </c>
      <c r="K26" s="39">
        <f t="shared" si="0"/>
        <v>31.873904135405688</v>
      </c>
      <c r="L26" s="40">
        <f t="shared" si="1"/>
        <v>2.030041503932709E-6</v>
      </c>
      <c r="M26" s="41" t="str">
        <f t="shared" si="2"/>
        <v>#</v>
      </c>
    </row>
    <row r="27" spans="2:13" x14ac:dyDescent="0.25">
      <c r="B27" s="33" t="s">
        <v>1490</v>
      </c>
      <c r="C27" s="33">
        <v>5</v>
      </c>
      <c r="D27" s="33">
        <v>72112139</v>
      </c>
      <c r="E27" s="33">
        <v>72212560</v>
      </c>
      <c r="F27" s="33" t="s">
        <v>1491</v>
      </c>
      <c r="G27" s="33">
        <v>898130</v>
      </c>
      <c r="H27" s="33">
        <v>332601</v>
      </c>
      <c r="I27" s="34">
        <v>4.6777000000000003E-5</v>
      </c>
      <c r="J27" s="34">
        <v>3.3072E-4</v>
      </c>
      <c r="K27" s="39">
        <f t="shared" si="0"/>
        <v>35.968714781731087</v>
      </c>
      <c r="L27" s="40">
        <f t="shared" si="1"/>
        <v>2.9368970679761522E-7</v>
      </c>
      <c r="M27" s="41" t="str">
        <f t="shared" si="2"/>
        <v>#</v>
      </c>
    </row>
    <row r="28" spans="2:13" x14ac:dyDescent="0.25">
      <c r="B28" s="33" t="s">
        <v>1492</v>
      </c>
      <c r="C28" s="33">
        <v>5</v>
      </c>
      <c r="D28" s="33">
        <v>72251808</v>
      </c>
      <c r="E28" s="33">
        <v>72386349</v>
      </c>
      <c r="F28" s="33" t="s">
        <v>1493</v>
      </c>
      <c r="G28" s="33">
        <v>898130</v>
      </c>
      <c r="H28" s="33">
        <v>332601</v>
      </c>
      <c r="I28" s="34">
        <v>3.8731999999999996E-6</v>
      </c>
      <c r="J28" s="34">
        <v>1.2420000000000001E-4</v>
      </c>
      <c r="K28" s="39">
        <f t="shared" si="0"/>
        <v>42.910093815347864</v>
      </c>
      <c r="L28" s="40">
        <f t="shared" si="1"/>
        <v>1.0802032650204081E-8</v>
      </c>
      <c r="M28" s="41" t="str">
        <f t="shared" si="2"/>
        <v>#</v>
      </c>
    </row>
    <row r="29" spans="2:13" x14ac:dyDescent="0.25">
      <c r="B29" s="33" t="s">
        <v>1494</v>
      </c>
      <c r="C29" s="33">
        <v>5</v>
      </c>
      <c r="D29" s="33">
        <v>102594403</v>
      </c>
      <c r="E29" s="33">
        <v>102614361</v>
      </c>
      <c r="F29" s="33" t="s">
        <v>1495</v>
      </c>
      <c r="G29" s="33">
        <v>898130</v>
      </c>
      <c r="H29" s="33">
        <v>332601</v>
      </c>
      <c r="I29" s="34">
        <v>1.0237999999999999E-5</v>
      </c>
      <c r="J29" s="34">
        <v>2.2206000000000001E-3</v>
      </c>
      <c r="K29" s="39">
        <f t="shared" si="0"/>
        <v>35.198764238545984</v>
      </c>
      <c r="L29" s="40">
        <f t="shared" si="1"/>
        <v>4.2284770486888162E-7</v>
      </c>
      <c r="M29" s="41" t="str">
        <f t="shared" si="2"/>
        <v>#</v>
      </c>
    </row>
    <row r="30" spans="2:13" x14ac:dyDescent="0.25">
      <c r="B30" s="33" t="s">
        <v>1496</v>
      </c>
      <c r="C30" s="33">
        <v>6</v>
      </c>
      <c r="D30" s="33">
        <v>26031817</v>
      </c>
      <c r="E30" s="33">
        <v>26032288</v>
      </c>
      <c r="F30" s="33" t="s">
        <v>1497</v>
      </c>
      <c r="G30" s="33">
        <v>898130</v>
      </c>
      <c r="H30" s="33">
        <v>332601</v>
      </c>
      <c r="I30" s="34">
        <v>1.9E-2</v>
      </c>
      <c r="J30" s="34">
        <v>7.7330000000000003E-6</v>
      </c>
      <c r="K30" s="39">
        <f t="shared" si="0"/>
        <v>31.466659944306144</v>
      </c>
      <c r="L30" s="40">
        <f t="shared" si="1"/>
        <v>2.4585779728185347E-6</v>
      </c>
      <c r="M30" s="41" t="str">
        <f t="shared" si="2"/>
        <v>#</v>
      </c>
    </row>
    <row r="31" spans="2:13" x14ac:dyDescent="0.25">
      <c r="B31" s="33" t="s">
        <v>1498</v>
      </c>
      <c r="C31" s="33">
        <v>6</v>
      </c>
      <c r="D31" s="33">
        <v>26033320</v>
      </c>
      <c r="E31" s="33">
        <v>26033796</v>
      </c>
      <c r="F31" s="33" t="s">
        <v>1499</v>
      </c>
      <c r="G31" s="33">
        <v>898130</v>
      </c>
      <c r="H31" s="33">
        <v>332601</v>
      </c>
      <c r="I31" s="34">
        <v>1.4645000000000001E-3</v>
      </c>
      <c r="J31" s="34">
        <v>2.6774000000000001E-5</v>
      </c>
      <c r="K31" s="39">
        <f t="shared" si="0"/>
        <v>34.108641364594106</v>
      </c>
      <c r="L31" s="40">
        <f t="shared" si="1"/>
        <v>7.07919356362585E-7</v>
      </c>
      <c r="M31" s="41" t="str">
        <f t="shared" si="2"/>
        <v>#</v>
      </c>
    </row>
    <row r="32" spans="2:13" x14ac:dyDescent="0.25">
      <c r="B32" s="33" t="s">
        <v>1500</v>
      </c>
      <c r="C32" s="33">
        <v>6</v>
      </c>
      <c r="D32" s="33">
        <v>26087509</v>
      </c>
      <c r="E32" s="33">
        <v>26098571</v>
      </c>
      <c r="F32" s="33" t="s">
        <v>1501</v>
      </c>
      <c r="G32" s="33">
        <v>898130</v>
      </c>
      <c r="H32" s="33">
        <v>332601</v>
      </c>
      <c r="I32" s="34">
        <v>1.7762E-4</v>
      </c>
      <c r="J32" s="34">
        <v>6.0081000000000003E-5</v>
      </c>
      <c r="K32" s="39">
        <f t="shared" si="0"/>
        <v>36.711362054613588</v>
      </c>
      <c r="L32" s="40">
        <f t="shared" si="1"/>
        <v>2.0655583828540368E-7</v>
      </c>
      <c r="M32" s="41" t="str">
        <f t="shared" si="2"/>
        <v>#</v>
      </c>
    </row>
    <row r="33" spans="2:13" x14ac:dyDescent="0.25">
      <c r="B33" s="33" t="s">
        <v>1502</v>
      </c>
      <c r="C33" s="33">
        <v>6</v>
      </c>
      <c r="D33" s="33">
        <v>26104104</v>
      </c>
      <c r="E33" s="33">
        <v>26104518</v>
      </c>
      <c r="F33" s="33" t="s">
        <v>1503</v>
      </c>
      <c r="G33" s="33">
        <v>898130</v>
      </c>
      <c r="H33" s="33">
        <v>332601</v>
      </c>
      <c r="I33" s="34">
        <v>2.3629E-4</v>
      </c>
      <c r="J33" s="34">
        <v>5.7868999999999996E-6</v>
      </c>
      <c r="K33" s="39">
        <f t="shared" si="0"/>
        <v>40.820729018770535</v>
      </c>
      <c r="L33" s="40">
        <f t="shared" si="1"/>
        <v>2.9276245552659285E-8</v>
      </c>
      <c r="M33" s="41" t="str">
        <f t="shared" si="2"/>
        <v>#</v>
      </c>
    </row>
    <row r="34" spans="2:13" x14ac:dyDescent="0.25">
      <c r="B34" s="33" t="s">
        <v>1504</v>
      </c>
      <c r="C34" s="33">
        <v>6</v>
      </c>
      <c r="D34" s="33">
        <v>26115101</v>
      </c>
      <c r="E34" s="33">
        <v>26124154</v>
      </c>
      <c r="F34" s="33" t="s">
        <v>1505</v>
      </c>
      <c r="G34" s="33">
        <v>898130</v>
      </c>
      <c r="H34" s="33">
        <v>332601</v>
      </c>
      <c r="I34" s="34">
        <v>1.8044999999999999E-3</v>
      </c>
      <c r="J34" s="34">
        <v>1.2969999999999999E-5</v>
      </c>
      <c r="K34" s="39">
        <f t="shared" si="0"/>
        <v>35.140686587034708</v>
      </c>
      <c r="L34" s="40">
        <f t="shared" si="1"/>
        <v>4.3462709261678166E-7</v>
      </c>
      <c r="M34" s="41" t="str">
        <f t="shared" si="2"/>
        <v>#</v>
      </c>
    </row>
    <row r="35" spans="2:13" x14ac:dyDescent="0.25">
      <c r="B35" s="33" t="s">
        <v>1506</v>
      </c>
      <c r="C35" s="33">
        <v>6</v>
      </c>
      <c r="D35" s="33">
        <v>26124373</v>
      </c>
      <c r="E35" s="33">
        <v>26139344</v>
      </c>
      <c r="F35" s="33" t="s">
        <v>1507</v>
      </c>
      <c r="G35" s="33">
        <v>898130</v>
      </c>
      <c r="H35" s="33">
        <v>332601</v>
      </c>
      <c r="I35" s="34">
        <v>2.8067000000000001E-4</v>
      </c>
      <c r="J35" s="34">
        <v>3.7673000000000003E-5</v>
      </c>
      <c r="K35" s="39">
        <f t="shared" si="0"/>
        <v>36.729795712874719</v>
      </c>
      <c r="L35" s="40">
        <f t="shared" si="1"/>
        <v>2.0475825078871128E-7</v>
      </c>
      <c r="M35" s="41" t="str">
        <f t="shared" si="2"/>
        <v>#</v>
      </c>
    </row>
    <row r="36" spans="2:13" x14ac:dyDescent="0.25">
      <c r="B36" s="33" t="s">
        <v>1508</v>
      </c>
      <c r="C36" s="33">
        <v>6</v>
      </c>
      <c r="D36" s="33">
        <v>30899130</v>
      </c>
      <c r="E36" s="33">
        <v>30899952</v>
      </c>
      <c r="F36" s="33" t="s">
        <v>1509</v>
      </c>
      <c r="G36" s="33">
        <v>898130</v>
      </c>
      <c r="H36" s="33">
        <v>332601</v>
      </c>
      <c r="I36" s="34">
        <v>3.9430000000000003E-3</v>
      </c>
      <c r="J36" s="34">
        <v>1.0787E-5</v>
      </c>
      <c r="K36" s="39">
        <f t="shared" ref="K36:K67" si="3">(-2*(LN(I36)+LN(J36)))</f>
        <v>33.945964553315257</v>
      </c>
      <c r="L36" s="40">
        <f t="shared" ref="L36:L67" si="4">(CHIDIST(K36,4))</f>
        <v>7.6444738936358042E-7</v>
      </c>
      <c r="M36" s="41" t="str">
        <f t="shared" ref="M36:M67" si="5">IF(AND(L36&lt;I36,L36&lt;J36),"#","")</f>
        <v>#</v>
      </c>
    </row>
    <row r="37" spans="2:13" x14ac:dyDescent="0.25">
      <c r="B37" s="33" t="s">
        <v>1510</v>
      </c>
      <c r="C37" s="33">
        <v>6</v>
      </c>
      <c r="D37" s="33">
        <v>30908749</v>
      </c>
      <c r="E37" s="33">
        <v>30921998</v>
      </c>
      <c r="F37" s="33" t="s">
        <v>1511</v>
      </c>
      <c r="G37" s="33">
        <v>898130</v>
      </c>
      <c r="H37" s="33">
        <v>332601</v>
      </c>
      <c r="I37" s="34">
        <v>4.1640999999999998E-4</v>
      </c>
      <c r="J37" s="34">
        <v>1.3463E-4</v>
      </c>
      <c r="K37" s="39">
        <f t="shared" si="3"/>
        <v>33.393640978230238</v>
      </c>
      <c r="L37" s="40">
        <f t="shared" si="4"/>
        <v>9.9210637846542454E-7</v>
      </c>
      <c r="M37" s="41" t="str">
        <f t="shared" si="5"/>
        <v>#</v>
      </c>
    </row>
    <row r="38" spans="2:13" x14ac:dyDescent="0.25">
      <c r="B38" s="33" t="s">
        <v>1512</v>
      </c>
      <c r="C38" s="33">
        <v>6</v>
      </c>
      <c r="D38" s="33">
        <v>30978251</v>
      </c>
      <c r="E38" s="33">
        <v>31003179</v>
      </c>
      <c r="F38" s="33" t="s">
        <v>1513</v>
      </c>
      <c r="G38" s="33">
        <v>898130</v>
      </c>
      <c r="H38" s="33">
        <v>332601</v>
      </c>
      <c r="I38" s="34">
        <v>6.1126999999999999E-5</v>
      </c>
      <c r="J38" s="34">
        <v>2.9293E-4</v>
      </c>
      <c r="K38" s="39">
        <f t="shared" si="3"/>
        <v>35.676267552416363</v>
      </c>
      <c r="L38" s="40">
        <f t="shared" si="4"/>
        <v>3.3731434447588188E-7</v>
      </c>
      <c r="M38" s="41" t="str">
        <f t="shared" si="5"/>
        <v>#</v>
      </c>
    </row>
    <row r="39" spans="2:13" x14ac:dyDescent="0.25">
      <c r="B39" s="33" t="s">
        <v>1514</v>
      </c>
      <c r="C39" s="33">
        <v>6</v>
      </c>
      <c r="D39" s="33">
        <v>31582961</v>
      </c>
      <c r="E39" s="33">
        <v>31584798</v>
      </c>
      <c r="F39" s="33" t="s">
        <v>1515</v>
      </c>
      <c r="G39" s="33">
        <v>898130</v>
      </c>
      <c r="H39" s="33">
        <v>332601</v>
      </c>
      <c r="I39" s="34">
        <v>5.0720000000000002E-5</v>
      </c>
      <c r="J39" s="34">
        <v>5.4724999999999999E-4</v>
      </c>
      <c r="K39" s="39">
        <f t="shared" si="3"/>
        <v>34.799590138793207</v>
      </c>
      <c r="L39" s="40">
        <f t="shared" si="4"/>
        <v>5.107142798396093E-7</v>
      </c>
      <c r="M39" s="41" t="str">
        <f t="shared" si="5"/>
        <v>#</v>
      </c>
    </row>
    <row r="40" spans="2:13" x14ac:dyDescent="0.25">
      <c r="B40" s="33" t="s">
        <v>903</v>
      </c>
      <c r="C40" s="33">
        <v>6</v>
      </c>
      <c r="D40" s="33">
        <v>31626075</v>
      </c>
      <c r="E40" s="33">
        <v>31628549</v>
      </c>
      <c r="F40" s="33" t="s">
        <v>1420</v>
      </c>
      <c r="G40" s="33">
        <v>898130</v>
      </c>
      <c r="H40" s="33">
        <v>332601</v>
      </c>
      <c r="I40" s="34">
        <v>2.6855999999999998E-5</v>
      </c>
      <c r="J40" s="34">
        <v>2.5018000000000002E-4</v>
      </c>
      <c r="K40" s="39">
        <f t="shared" si="3"/>
        <v>37.636702394928435</v>
      </c>
      <c r="L40" s="40">
        <f t="shared" si="4"/>
        <v>1.3315621343493163E-7</v>
      </c>
      <c r="M40" s="41" t="str">
        <f t="shared" si="5"/>
        <v>#</v>
      </c>
    </row>
    <row r="41" spans="2:13" x14ac:dyDescent="0.25">
      <c r="B41" s="33" t="s">
        <v>1326</v>
      </c>
      <c r="C41" s="33">
        <v>6</v>
      </c>
      <c r="D41" s="33">
        <v>31938868</v>
      </c>
      <c r="E41" s="33">
        <v>31950598</v>
      </c>
      <c r="F41" s="33" t="s">
        <v>1327</v>
      </c>
      <c r="G41" s="33">
        <v>898130</v>
      </c>
      <c r="H41" s="33">
        <v>332601</v>
      </c>
      <c r="I41" s="34">
        <v>5.8942999999999996E-6</v>
      </c>
      <c r="J41" s="34">
        <v>1.0145E-2</v>
      </c>
      <c r="K41" s="39">
        <f t="shared" si="3"/>
        <v>33.264598162857808</v>
      </c>
      <c r="L41" s="40">
        <f t="shared" si="4"/>
        <v>1.0543704635256376E-6</v>
      </c>
      <c r="M41" s="41" t="str">
        <f t="shared" si="5"/>
        <v>#</v>
      </c>
    </row>
    <row r="42" spans="2:13" x14ac:dyDescent="0.25">
      <c r="B42" s="33" t="s">
        <v>1516</v>
      </c>
      <c r="C42" s="33">
        <v>6</v>
      </c>
      <c r="D42" s="33">
        <v>32158543</v>
      </c>
      <c r="E42" s="33">
        <v>32163300</v>
      </c>
      <c r="F42" s="33" t="s">
        <v>1517</v>
      </c>
      <c r="G42" s="33">
        <v>898130</v>
      </c>
      <c r="H42" s="33">
        <v>332601</v>
      </c>
      <c r="I42" s="34">
        <v>1.3716999999999999E-5</v>
      </c>
      <c r="J42" s="34">
        <v>4.5694999999999998E-3</v>
      </c>
      <c r="K42" s="39">
        <f t="shared" si="3"/>
        <v>33.170452215440044</v>
      </c>
      <c r="L42" s="40">
        <f t="shared" si="4"/>
        <v>1.102239009321292E-6</v>
      </c>
      <c r="M42" s="41" t="str">
        <f t="shared" si="5"/>
        <v>#</v>
      </c>
    </row>
    <row r="43" spans="2:13" x14ac:dyDescent="0.25">
      <c r="B43" s="33" t="s">
        <v>1518</v>
      </c>
      <c r="C43" s="33">
        <v>6</v>
      </c>
      <c r="D43" s="33">
        <v>34555065</v>
      </c>
      <c r="E43" s="33">
        <v>34664636</v>
      </c>
      <c r="F43" s="33" t="s">
        <v>1519</v>
      </c>
      <c r="G43" s="33">
        <v>898130</v>
      </c>
      <c r="H43" s="33">
        <v>332601</v>
      </c>
      <c r="I43" s="34">
        <v>5.8153999999999999E-5</v>
      </c>
      <c r="J43" s="34">
        <v>8.5744000000000004E-6</v>
      </c>
      <c r="K43" s="39">
        <f t="shared" si="3"/>
        <v>42.838290863905911</v>
      </c>
      <c r="L43" s="40">
        <f t="shared" si="4"/>
        <v>1.1178985325291915E-8</v>
      </c>
      <c r="M43" s="41" t="str">
        <f t="shared" si="5"/>
        <v>#</v>
      </c>
    </row>
    <row r="44" spans="2:13" x14ac:dyDescent="0.25">
      <c r="B44" s="33" t="s">
        <v>1520</v>
      </c>
      <c r="C44" s="33">
        <v>6</v>
      </c>
      <c r="D44" s="33">
        <v>34725183</v>
      </c>
      <c r="E44" s="33">
        <v>34741571</v>
      </c>
      <c r="F44" s="33" t="s">
        <v>1521</v>
      </c>
      <c r="G44" s="33">
        <v>898130</v>
      </c>
      <c r="H44" s="33">
        <v>332601</v>
      </c>
      <c r="I44" s="34">
        <v>2.4856999999999999E-5</v>
      </c>
      <c r="J44" s="34">
        <v>8.8945999999999995E-6</v>
      </c>
      <c r="K44" s="39">
        <f t="shared" si="3"/>
        <v>44.464874723778763</v>
      </c>
      <c r="L44" s="40">
        <f t="shared" si="4"/>
        <v>5.1365309510341786E-9</v>
      </c>
      <c r="M44" s="41" t="str">
        <f t="shared" si="5"/>
        <v>#</v>
      </c>
    </row>
    <row r="45" spans="2:13" x14ac:dyDescent="0.25">
      <c r="B45" s="33" t="s">
        <v>1522</v>
      </c>
      <c r="C45" s="33">
        <v>6</v>
      </c>
      <c r="D45" s="33">
        <v>34759857</v>
      </c>
      <c r="E45" s="33">
        <v>34850915</v>
      </c>
      <c r="F45" s="33" t="s">
        <v>1523</v>
      </c>
      <c r="G45" s="33">
        <v>898130</v>
      </c>
      <c r="H45" s="33">
        <v>332601</v>
      </c>
      <c r="I45" s="34">
        <v>6.2341999999999994E-5</v>
      </c>
      <c r="J45" s="34">
        <v>3.2709999999999997E-5</v>
      </c>
      <c r="K45" s="39">
        <f t="shared" si="3"/>
        <v>40.021409836846864</v>
      </c>
      <c r="L45" s="40">
        <f t="shared" si="4"/>
        <v>4.2845172762656593E-8</v>
      </c>
      <c r="M45" s="41" t="str">
        <f t="shared" si="5"/>
        <v>#</v>
      </c>
    </row>
    <row r="46" spans="2:13" x14ac:dyDescent="0.25">
      <c r="B46" s="33" t="s">
        <v>1524</v>
      </c>
      <c r="C46" s="33">
        <v>6</v>
      </c>
      <c r="D46" s="33">
        <v>143072604</v>
      </c>
      <c r="E46" s="33">
        <v>143266338</v>
      </c>
      <c r="F46" s="33" t="s">
        <v>1525</v>
      </c>
      <c r="G46" s="33">
        <v>898130</v>
      </c>
      <c r="H46" s="33">
        <v>332601</v>
      </c>
      <c r="I46" s="34">
        <v>2.5995E-4</v>
      </c>
      <c r="J46" s="34">
        <v>2.7355000000000001E-4</v>
      </c>
      <c r="K46" s="39">
        <f t="shared" si="3"/>
        <v>32.918094781177977</v>
      </c>
      <c r="L46" s="40">
        <f t="shared" si="4"/>
        <v>1.2415010314401756E-6</v>
      </c>
      <c r="M46" s="41" t="str">
        <f t="shared" si="5"/>
        <v>#</v>
      </c>
    </row>
    <row r="47" spans="2:13" x14ac:dyDescent="0.25">
      <c r="B47" s="33" t="s">
        <v>1526</v>
      </c>
      <c r="C47" s="33">
        <v>7</v>
      </c>
      <c r="D47" s="33">
        <v>26331541</v>
      </c>
      <c r="E47" s="33">
        <v>26413949</v>
      </c>
      <c r="F47" s="33" t="s">
        <v>1527</v>
      </c>
      <c r="G47" s="33">
        <v>898130</v>
      </c>
      <c r="H47" s="33">
        <v>332601</v>
      </c>
      <c r="I47" s="34">
        <v>6.8040000000000002E-3</v>
      </c>
      <c r="J47" s="34">
        <v>9.9703000000000001E-6</v>
      </c>
      <c r="K47" s="39">
        <f t="shared" si="3"/>
        <v>33.01228897724188</v>
      </c>
      <c r="L47" s="40">
        <f t="shared" si="4"/>
        <v>1.1875804503348811E-6</v>
      </c>
      <c r="M47" s="41" t="str">
        <f t="shared" si="5"/>
        <v>#</v>
      </c>
    </row>
    <row r="48" spans="2:13" x14ac:dyDescent="0.25">
      <c r="B48" s="33" t="s">
        <v>1528</v>
      </c>
      <c r="C48" s="33">
        <v>8</v>
      </c>
      <c r="D48" s="33">
        <v>145691426</v>
      </c>
      <c r="E48" s="33">
        <v>145699585</v>
      </c>
      <c r="F48" s="33" t="s">
        <v>1529</v>
      </c>
      <c r="G48" s="33">
        <v>898130</v>
      </c>
      <c r="H48" s="33">
        <v>332601</v>
      </c>
      <c r="I48" s="34">
        <v>1.1654999999999999E-5</v>
      </c>
      <c r="J48" s="34">
        <v>1.3658E-2</v>
      </c>
      <c r="K48" s="39">
        <f t="shared" si="3"/>
        <v>31.306410267839588</v>
      </c>
      <c r="L48" s="40">
        <f t="shared" si="4"/>
        <v>2.6509236395058343E-6</v>
      </c>
      <c r="M48" s="41" t="str">
        <f t="shared" si="5"/>
        <v>#</v>
      </c>
    </row>
    <row r="49" spans="2:13" x14ac:dyDescent="0.25">
      <c r="B49" s="33" t="s">
        <v>1530</v>
      </c>
      <c r="C49" s="33">
        <v>8</v>
      </c>
      <c r="D49" s="33">
        <v>145698795</v>
      </c>
      <c r="E49" s="33">
        <v>145701718</v>
      </c>
      <c r="F49" s="33" t="s">
        <v>1531</v>
      </c>
      <c r="G49" s="33">
        <v>898130</v>
      </c>
      <c r="H49" s="33">
        <v>332601</v>
      </c>
      <c r="I49" s="34">
        <v>1.3405E-5</v>
      </c>
      <c r="J49" s="34">
        <v>3.6643999999999999E-3</v>
      </c>
      <c r="K49" s="39">
        <f t="shared" si="3"/>
        <v>33.657946908199143</v>
      </c>
      <c r="L49" s="40">
        <f t="shared" si="4"/>
        <v>8.7578203280933944E-7</v>
      </c>
      <c r="M49" s="41" t="str">
        <f t="shared" si="5"/>
        <v>#</v>
      </c>
    </row>
    <row r="50" spans="2:13" x14ac:dyDescent="0.25">
      <c r="B50" s="33" t="s">
        <v>1300</v>
      </c>
      <c r="C50" s="33">
        <v>8</v>
      </c>
      <c r="D50" s="33">
        <v>145736667</v>
      </c>
      <c r="E50" s="33">
        <v>145743229</v>
      </c>
      <c r="F50" s="33" t="s">
        <v>1301</v>
      </c>
      <c r="G50" s="33">
        <v>898130</v>
      </c>
      <c r="H50" s="33">
        <v>332601</v>
      </c>
      <c r="I50" s="34">
        <v>2.9998000000000001E-6</v>
      </c>
      <c r="J50" s="34">
        <v>2.1115999999999999E-2</v>
      </c>
      <c r="K50" s="39">
        <f t="shared" si="3"/>
        <v>33.149378340411836</v>
      </c>
      <c r="L50" s="40">
        <f t="shared" si="4"/>
        <v>1.1132471881269021E-6</v>
      </c>
      <c r="M50" s="41" t="str">
        <f t="shared" si="5"/>
        <v>#</v>
      </c>
    </row>
    <row r="51" spans="2:13" x14ac:dyDescent="0.25">
      <c r="B51" s="33" t="s">
        <v>1532</v>
      </c>
      <c r="C51" s="33">
        <v>8</v>
      </c>
      <c r="D51" s="33">
        <v>145743376</v>
      </c>
      <c r="E51" s="33">
        <v>145750557</v>
      </c>
      <c r="F51" s="33" t="s">
        <v>1533</v>
      </c>
      <c r="G51" s="33">
        <v>898130</v>
      </c>
      <c r="H51" s="33">
        <v>332601</v>
      </c>
      <c r="I51" s="34">
        <v>9.7536999999999995E-6</v>
      </c>
      <c r="J51" s="34">
        <v>3.6865999999999999E-3</v>
      </c>
      <c r="K51" s="39">
        <f t="shared" si="3"/>
        <v>34.281829025328562</v>
      </c>
      <c r="L51" s="40">
        <f t="shared" si="4"/>
        <v>6.5231083025642058E-7</v>
      </c>
      <c r="M51" s="41" t="str">
        <f t="shared" si="5"/>
        <v>#</v>
      </c>
    </row>
    <row r="52" spans="2:13" x14ac:dyDescent="0.25">
      <c r="B52" s="33" t="s">
        <v>1534</v>
      </c>
      <c r="C52" s="33">
        <v>8</v>
      </c>
      <c r="D52" s="33">
        <v>145747761</v>
      </c>
      <c r="E52" s="33">
        <v>145752416</v>
      </c>
      <c r="F52" s="33" t="s">
        <v>1535</v>
      </c>
      <c r="G52" s="33">
        <v>898130</v>
      </c>
      <c r="H52" s="33">
        <v>332601</v>
      </c>
      <c r="I52" s="34">
        <v>5.5813999999999996E-6</v>
      </c>
      <c r="J52" s="34">
        <v>2.8644999999999999E-3</v>
      </c>
      <c r="K52" s="39">
        <f t="shared" si="3"/>
        <v>35.902864762196998</v>
      </c>
      <c r="L52" s="40">
        <f t="shared" si="4"/>
        <v>3.0299399047984253E-7</v>
      </c>
      <c r="M52" s="41" t="str">
        <f t="shared" si="5"/>
        <v>#</v>
      </c>
    </row>
    <row r="53" spans="2:13" x14ac:dyDescent="0.25">
      <c r="B53" s="33" t="s">
        <v>1434</v>
      </c>
      <c r="C53" s="33">
        <v>11</v>
      </c>
      <c r="D53" s="33">
        <v>27387508</v>
      </c>
      <c r="E53" s="33">
        <v>27494322</v>
      </c>
      <c r="F53" s="33" t="s">
        <v>1435</v>
      </c>
      <c r="G53" s="33">
        <v>898130</v>
      </c>
      <c r="H53" s="33">
        <v>332601</v>
      </c>
      <c r="I53" s="34">
        <v>8.5243999999999992E-6</v>
      </c>
      <c r="J53" s="34">
        <v>1.1459E-2</v>
      </c>
      <c r="K53" s="39">
        <f t="shared" si="3"/>
        <v>32.283115500082133</v>
      </c>
      <c r="L53" s="40">
        <f t="shared" si="4"/>
        <v>1.674406209880913E-6</v>
      </c>
      <c r="M53" s="41" t="str">
        <f t="shared" si="5"/>
        <v>#</v>
      </c>
    </row>
    <row r="54" spans="2:13" x14ac:dyDescent="0.25">
      <c r="B54" s="33" t="s">
        <v>1536</v>
      </c>
      <c r="C54" s="33">
        <v>11</v>
      </c>
      <c r="D54" s="33">
        <v>58125597</v>
      </c>
      <c r="E54" s="33">
        <v>58126542</v>
      </c>
      <c r="F54" s="33" t="s">
        <v>1537</v>
      </c>
      <c r="G54" s="33">
        <v>898130</v>
      </c>
      <c r="H54" s="33">
        <v>332601</v>
      </c>
      <c r="I54" s="34">
        <v>2.3615999999999999E-4</v>
      </c>
      <c r="J54" s="34">
        <v>9.8492000000000005E-6</v>
      </c>
      <c r="K54" s="39">
        <f t="shared" si="3"/>
        <v>39.758242681809875</v>
      </c>
      <c r="L54" s="40">
        <f t="shared" si="4"/>
        <v>4.8564566313664174E-8</v>
      </c>
      <c r="M54" s="41" t="str">
        <f t="shared" si="5"/>
        <v>#</v>
      </c>
    </row>
    <row r="55" spans="2:13" x14ac:dyDescent="0.25">
      <c r="B55" s="33" t="s">
        <v>1538</v>
      </c>
      <c r="C55" s="33">
        <v>11</v>
      </c>
      <c r="D55" s="33">
        <v>58169937</v>
      </c>
      <c r="E55" s="33">
        <v>58170882</v>
      </c>
      <c r="F55" s="33" t="s">
        <v>1539</v>
      </c>
      <c r="G55" s="33">
        <v>898130</v>
      </c>
      <c r="H55" s="33">
        <v>332601</v>
      </c>
      <c r="I55" s="34">
        <v>2.0565000000000001E-4</v>
      </c>
      <c r="J55" s="34">
        <v>1.1661E-4</v>
      </c>
      <c r="K55" s="39">
        <f t="shared" si="3"/>
        <v>35.09202077543975</v>
      </c>
      <c r="L55" s="40">
        <f t="shared" si="4"/>
        <v>4.4474902829531531E-7</v>
      </c>
      <c r="M55" s="41" t="str">
        <f t="shared" si="5"/>
        <v>#</v>
      </c>
    </row>
    <row r="56" spans="2:13" x14ac:dyDescent="0.25">
      <c r="B56" s="33" t="s">
        <v>1540</v>
      </c>
      <c r="C56" s="33">
        <v>11</v>
      </c>
      <c r="D56" s="33">
        <v>117671559</v>
      </c>
      <c r="E56" s="33">
        <v>117699413</v>
      </c>
      <c r="F56" s="33" t="s">
        <v>1541</v>
      </c>
      <c r="G56" s="33">
        <v>898130</v>
      </c>
      <c r="H56" s="33">
        <v>332601</v>
      </c>
      <c r="I56" s="34">
        <v>6.9936000000000003E-5</v>
      </c>
      <c r="J56" s="34">
        <v>7.6157000000000004E-4</v>
      </c>
      <c r="K56" s="39">
        <f t="shared" si="3"/>
        <v>33.496116971725144</v>
      </c>
      <c r="L56" s="40">
        <f t="shared" si="4"/>
        <v>9.452821741858168E-7</v>
      </c>
      <c r="M56" s="41" t="str">
        <f t="shared" si="5"/>
        <v>#</v>
      </c>
    </row>
    <row r="57" spans="2:13" x14ac:dyDescent="0.25">
      <c r="B57" s="33" t="s">
        <v>1542</v>
      </c>
      <c r="C57" s="33">
        <v>12</v>
      </c>
      <c r="D57" s="33">
        <v>6728001</v>
      </c>
      <c r="E57" s="33">
        <v>6745613</v>
      </c>
      <c r="F57" s="33" t="s">
        <v>1543</v>
      </c>
      <c r="G57" s="33">
        <v>898130</v>
      </c>
      <c r="H57" s="33">
        <v>332601</v>
      </c>
      <c r="I57" s="34">
        <v>9.1656000000000008E-6</v>
      </c>
      <c r="J57" s="34">
        <v>5.3353000000000003E-3</v>
      </c>
      <c r="K57" s="39">
        <f t="shared" si="3"/>
        <v>33.666926751498067</v>
      </c>
      <c r="L57" s="40">
        <f t="shared" si="4"/>
        <v>8.7207821719351723E-7</v>
      </c>
      <c r="M57" s="41" t="str">
        <f t="shared" si="5"/>
        <v>#</v>
      </c>
    </row>
    <row r="58" spans="2:13" x14ac:dyDescent="0.25">
      <c r="B58" s="33" t="s">
        <v>1544</v>
      </c>
      <c r="C58" s="33">
        <v>12</v>
      </c>
      <c r="D58" s="33">
        <v>54379629</v>
      </c>
      <c r="E58" s="33">
        <v>54428672</v>
      </c>
      <c r="F58" s="33" t="s">
        <v>1545</v>
      </c>
      <c r="G58" s="33">
        <v>898130</v>
      </c>
      <c r="H58" s="33">
        <v>332601</v>
      </c>
      <c r="I58" s="34">
        <v>2.7940999999999999E-3</v>
      </c>
      <c r="J58" s="34">
        <v>1.2047E-5</v>
      </c>
      <c r="K58" s="39">
        <f t="shared" si="3"/>
        <v>34.413880238973469</v>
      </c>
      <c r="L58" s="40">
        <f t="shared" si="4"/>
        <v>6.1285512118952376E-7</v>
      </c>
      <c r="M58" s="41" t="str">
        <f t="shared" si="5"/>
        <v>#</v>
      </c>
    </row>
    <row r="59" spans="2:13" x14ac:dyDescent="0.25">
      <c r="B59" s="33" t="s">
        <v>1546</v>
      </c>
      <c r="C59" s="33">
        <v>12</v>
      </c>
      <c r="D59" s="33">
        <v>54384408</v>
      </c>
      <c r="E59" s="33">
        <v>54424607</v>
      </c>
      <c r="F59" s="33" t="s">
        <v>1547</v>
      </c>
      <c r="G59" s="33">
        <v>898130</v>
      </c>
      <c r="H59" s="33">
        <v>332601</v>
      </c>
      <c r="I59" s="34">
        <v>5.2554999999999998E-3</v>
      </c>
      <c r="J59" s="34">
        <v>1.4474999999999999E-5</v>
      </c>
      <c r="K59" s="39">
        <f t="shared" si="3"/>
        <v>32.783135332412158</v>
      </c>
      <c r="L59" s="40">
        <f t="shared" si="4"/>
        <v>1.3230350315145757E-6</v>
      </c>
      <c r="M59" s="41" t="str">
        <f t="shared" si="5"/>
        <v>#</v>
      </c>
    </row>
    <row r="60" spans="2:13" x14ac:dyDescent="0.25">
      <c r="B60" s="33" t="s">
        <v>1548</v>
      </c>
      <c r="C60" s="33">
        <v>12</v>
      </c>
      <c r="D60" s="33">
        <v>54410715</v>
      </c>
      <c r="E60" s="33">
        <v>54449813</v>
      </c>
      <c r="F60" s="33" t="s">
        <v>1549</v>
      </c>
      <c r="G60" s="33">
        <v>898130</v>
      </c>
      <c r="H60" s="33">
        <v>332601</v>
      </c>
      <c r="I60" s="34">
        <v>5.8728999999999997E-4</v>
      </c>
      <c r="J60" s="34">
        <v>1.3742E-5</v>
      </c>
      <c r="K60" s="39">
        <f t="shared" si="3"/>
        <v>37.270091088018397</v>
      </c>
      <c r="L60" s="40">
        <f t="shared" si="4"/>
        <v>1.5846540436401066E-7</v>
      </c>
      <c r="M60" s="41" t="str">
        <f t="shared" si="5"/>
        <v>#</v>
      </c>
    </row>
    <row r="61" spans="2:13" x14ac:dyDescent="0.25">
      <c r="B61" s="33" t="s">
        <v>1550</v>
      </c>
      <c r="C61" s="33">
        <v>12</v>
      </c>
      <c r="D61" s="33">
        <v>54426637</v>
      </c>
      <c r="E61" s="33">
        <v>54429142</v>
      </c>
      <c r="F61" s="33" t="s">
        <v>1551</v>
      </c>
      <c r="G61" s="33">
        <v>898130</v>
      </c>
      <c r="H61" s="33">
        <v>332601</v>
      </c>
      <c r="I61" s="34">
        <v>1.1578000000000001E-3</v>
      </c>
      <c r="J61" s="34">
        <v>4.0516000000000003E-5</v>
      </c>
      <c r="K61" s="39">
        <f t="shared" si="3"/>
        <v>33.750094452918184</v>
      </c>
      <c r="L61" s="40">
        <f t="shared" si="4"/>
        <v>8.3850818366603242E-7</v>
      </c>
      <c r="M61" s="41" t="str">
        <f t="shared" si="5"/>
        <v>#</v>
      </c>
    </row>
    <row r="62" spans="2:13" x14ac:dyDescent="0.25">
      <c r="B62" s="33" t="s">
        <v>1552</v>
      </c>
      <c r="C62" s="33">
        <v>12</v>
      </c>
      <c r="D62" s="33">
        <v>111843752</v>
      </c>
      <c r="E62" s="33">
        <v>111889427</v>
      </c>
      <c r="F62" s="33" t="s">
        <v>1553</v>
      </c>
      <c r="G62" s="33">
        <v>898130</v>
      </c>
      <c r="H62" s="33">
        <v>332601</v>
      </c>
      <c r="I62" s="34">
        <v>2.9838000000000001E-5</v>
      </c>
      <c r="J62" s="34">
        <v>7.0295000000000004E-4</v>
      </c>
      <c r="K62" s="39">
        <f t="shared" si="3"/>
        <v>35.359905202883951</v>
      </c>
      <c r="L62" s="40">
        <f t="shared" si="4"/>
        <v>3.9180494666115733E-7</v>
      </c>
      <c r="M62" s="41" t="str">
        <f t="shared" si="5"/>
        <v>#</v>
      </c>
    </row>
    <row r="63" spans="2:13" x14ac:dyDescent="0.25">
      <c r="B63" s="33" t="s">
        <v>1554</v>
      </c>
      <c r="C63" s="33">
        <v>12</v>
      </c>
      <c r="D63" s="33">
        <v>111890018</v>
      </c>
      <c r="E63" s="33">
        <v>112037480</v>
      </c>
      <c r="F63" s="33" t="s">
        <v>1555</v>
      </c>
      <c r="G63" s="33">
        <v>898130</v>
      </c>
      <c r="H63" s="33">
        <v>332601</v>
      </c>
      <c r="I63" s="34">
        <v>2.6905000000000001E-5</v>
      </c>
      <c r="J63" s="34">
        <v>8.3009000000000002E-4</v>
      </c>
      <c r="K63" s="39">
        <f t="shared" si="3"/>
        <v>35.23434968868019</v>
      </c>
      <c r="L63" s="40">
        <f t="shared" si="4"/>
        <v>4.1578800458321184E-7</v>
      </c>
      <c r="M63" s="41" t="str">
        <f t="shared" si="5"/>
        <v>#</v>
      </c>
    </row>
    <row r="64" spans="2:13" x14ac:dyDescent="0.25">
      <c r="B64" s="33" t="s">
        <v>1556</v>
      </c>
      <c r="C64" s="33">
        <v>12</v>
      </c>
      <c r="D64" s="33">
        <v>121078355</v>
      </c>
      <c r="E64" s="33">
        <v>121105127</v>
      </c>
      <c r="F64" s="33" t="s">
        <v>1557</v>
      </c>
      <c r="G64" s="33">
        <v>898130</v>
      </c>
      <c r="H64" s="33">
        <v>332601</v>
      </c>
      <c r="I64" s="34">
        <v>9.8615000000000004E-5</v>
      </c>
      <c r="J64" s="34">
        <v>1.4226000000000001E-4</v>
      </c>
      <c r="K64" s="39">
        <f t="shared" si="3"/>
        <v>36.16428273353543</v>
      </c>
      <c r="L64" s="40">
        <f t="shared" si="4"/>
        <v>2.6770278686192849E-7</v>
      </c>
      <c r="M64" s="41" t="str">
        <f t="shared" si="5"/>
        <v>#</v>
      </c>
    </row>
    <row r="65" spans="2:13" x14ac:dyDescent="0.25">
      <c r="B65" s="33" t="s">
        <v>1558</v>
      </c>
      <c r="C65" s="33">
        <v>12</v>
      </c>
      <c r="D65" s="33">
        <v>123868320</v>
      </c>
      <c r="E65" s="33">
        <v>123893905</v>
      </c>
      <c r="F65" s="33" t="s">
        <v>1559</v>
      </c>
      <c r="G65" s="33">
        <v>898130</v>
      </c>
      <c r="H65" s="33">
        <v>332601</v>
      </c>
      <c r="I65" s="34">
        <v>4.1906999999999997E-5</v>
      </c>
      <c r="J65" s="34">
        <v>3.8088000000000002E-3</v>
      </c>
      <c r="K65" s="39">
        <f t="shared" si="3"/>
        <v>31.30099756126943</v>
      </c>
      <c r="L65" s="40">
        <f t="shared" si="4"/>
        <v>2.6576757167013467E-6</v>
      </c>
      <c r="M65" s="41" t="str">
        <f t="shared" si="5"/>
        <v>#</v>
      </c>
    </row>
    <row r="66" spans="2:13" x14ac:dyDescent="0.25">
      <c r="B66" s="33" t="s">
        <v>1355</v>
      </c>
      <c r="C66" s="33">
        <v>12</v>
      </c>
      <c r="D66" s="33">
        <v>123899936</v>
      </c>
      <c r="E66" s="33">
        <v>123921264</v>
      </c>
      <c r="F66" s="33" t="s">
        <v>1356</v>
      </c>
      <c r="G66" s="33">
        <v>898130</v>
      </c>
      <c r="H66" s="33">
        <v>332601</v>
      </c>
      <c r="I66" s="34">
        <v>3.2351000000000002E-6</v>
      </c>
      <c r="J66" s="34">
        <v>1.8339999999999999E-3</v>
      </c>
      <c r="K66" s="39">
        <f t="shared" si="3"/>
        <v>37.885413247471909</v>
      </c>
      <c r="L66" s="40">
        <f t="shared" si="4"/>
        <v>1.1832353646395404E-7</v>
      </c>
      <c r="M66" s="41" t="str">
        <f t="shared" si="5"/>
        <v>#</v>
      </c>
    </row>
    <row r="67" spans="2:13" x14ac:dyDescent="0.25">
      <c r="B67" s="33" t="s">
        <v>1560</v>
      </c>
      <c r="C67" s="33">
        <v>12</v>
      </c>
      <c r="D67" s="33">
        <v>124247042</v>
      </c>
      <c r="E67" s="33">
        <v>124420753</v>
      </c>
      <c r="F67" s="33" t="s">
        <v>1561</v>
      </c>
      <c r="G67" s="33">
        <v>898130</v>
      </c>
      <c r="H67" s="33">
        <v>332601</v>
      </c>
      <c r="I67" s="34">
        <v>5.6756999999999997E-6</v>
      </c>
      <c r="J67" s="34">
        <v>1.1464999999999999E-2</v>
      </c>
      <c r="K67" s="39">
        <f t="shared" si="3"/>
        <v>33.095546033716396</v>
      </c>
      <c r="L67" s="40">
        <f t="shared" si="4"/>
        <v>1.1418669397495808E-6</v>
      </c>
      <c r="M67" s="41" t="str">
        <f t="shared" si="5"/>
        <v>#</v>
      </c>
    </row>
    <row r="68" spans="2:13" x14ac:dyDescent="0.25">
      <c r="B68" s="33" t="s">
        <v>1562</v>
      </c>
      <c r="C68" s="33">
        <v>15</v>
      </c>
      <c r="D68" s="33">
        <v>42073346</v>
      </c>
      <c r="E68" s="33">
        <v>42076229</v>
      </c>
      <c r="F68" s="33" t="s">
        <v>1563</v>
      </c>
      <c r="G68" s="33">
        <v>898130</v>
      </c>
      <c r="H68" s="33">
        <v>332601</v>
      </c>
      <c r="I68" s="34">
        <v>7.4479999999999997E-6</v>
      </c>
      <c r="J68" s="34">
        <v>2.9115E-3</v>
      </c>
      <c r="K68" s="39">
        <f t="shared" ref="K68:K91" si="6">(-2*(LN(I68)+LN(J68)))</f>
        <v>35.293303769353216</v>
      </c>
      <c r="L68" s="40">
        <f t="shared" ref="L68:L91" si="7">(CHIDIST(K68,4))</f>
        <v>4.0434988641473322E-7</v>
      </c>
      <c r="M68" s="41" t="str">
        <f t="shared" ref="M68:M91" si="8">IF(AND(L68&lt;I68,L68&lt;J68),"#","")</f>
        <v>#</v>
      </c>
    </row>
    <row r="69" spans="2:13" x14ac:dyDescent="0.25">
      <c r="B69" s="33" t="s">
        <v>1564</v>
      </c>
      <c r="C69" s="33">
        <v>15</v>
      </c>
      <c r="D69" s="33">
        <v>57210821</v>
      </c>
      <c r="E69" s="33">
        <v>57591479</v>
      </c>
      <c r="F69" s="33" t="s">
        <v>1565</v>
      </c>
      <c r="G69" s="33">
        <v>898130</v>
      </c>
      <c r="H69" s="33">
        <v>332601</v>
      </c>
      <c r="I69" s="34">
        <v>2.3953000000000001E-4</v>
      </c>
      <c r="J69" s="34">
        <v>1.2463E-4</v>
      </c>
      <c r="K69" s="39">
        <f t="shared" si="6"/>
        <v>34.653986196246919</v>
      </c>
      <c r="L69" s="40">
        <f t="shared" si="7"/>
        <v>5.4710883217617447E-7</v>
      </c>
      <c r="M69" s="41" t="str">
        <f t="shared" si="8"/>
        <v>#</v>
      </c>
    </row>
    <row r="70" spans="2:13" x14ac:dyDescent="0.25">
      <c r="B70" s="33" t="s">
        <v>1566</v>
      </c>
      <c r="C70" s="33">
        <v>15</v>
      </c>
      <c r="D70" s="33">
        <v>91541646</v>
      </c>
      <c r="E70" s="33">
        <v>91565833</v>
      </c>
      <c r="F70" s="33" t="s">
        <v>1567</v>
      </c>
      <c r="G70" s="33">
        <v>898130</v>
      </c>
      <c r="H70" s="33">
        <v>332601</v>
      </c>
      <c r="I70" s="34">
        <v>1.6500000000000001E-5</v>
      </c>
      <c r="J70" s="34">
        <v>8.9317000000000007E-3</v>
      </c>
      <c r="K70" s="39">
        <f t="shared" si="6"/>
        <v>31.460597419457152</v>
      </c>
      <c r="L70" s="40">
        <f t="shared" si="7"/>
        <v>2.4655951482637673E-6</v>
      </c>
      <c r="M70" s="41" t="str">
        <f t="shared" si="8"/>
        <v>#</v>
      </c>
    </row>
    <row r="71" spans="2:13" x14ac:dyDescent="0.25">
      <c r="B71" s="33" t="s">
        <v>1568</v>
      </c>
      <c r="C71" s="33">
        <v>16</v>
      </c>
      <c r="D71" s="33">
        <v>53467889</v>
      </c>
      <c r="E71" s="33">
        <v>53525561</v>
      </c>
      <c r="F71" s="33" t="s">
        <v>1569</v>
      </c>
      <c r="G71" s="33">
        <v>898130</v>
      </c>
      <c r="H71" s="33">
        <v>332601</v>
      </c>
      <c r="I71" s="34">
        <v>1.8485999999999999E-5</v>
      </c>
      <c r="J71" s="34">
        <v>1.6835999999999999E-3</v>
      </c>
      <c r="K71" s="39">
        <f t="shared" si="6"/>
        <v>34.57063558037909</v>
      </c>
      <c r="L71" s="40">
        <f t="shared" si="7"/>
        <v>5.690944868294768E-7</v>
      </c>
      <c r="M71" s="41" t="str">
        <f t="shared" si="8"/>
        <v>#</v>
      </c>
    </row>
    <row r="72" spans="2:13" x14ac:dyDescent="0.25">
      <c r="B72" s="33" t="s">
        <v>1570</v>
      </c>
      <c r="C72" s="33">
        <v>16</v>
      </c>
      <c r="D72" s="33">
        <v>53524952</v>
      </c>
      <c r="E72" s="33">
        <v>53538323</v>
      </c>
      <c r="F72" s="33" t="s">
        <v>1571</v>
      </c>
      <c r="G72" s="33">
        <v>898130</v>
      </c>
      <c r="H72" s="33">
        <v>332601</v>
      </c>
      <c r="I72" s="34">
        <v>1.0866000000000001E-5</v>
      </c>
      <c r="J72" s="34">
        <v>4.6879000000000003E-5</v>
      </c>
      <c r="K72" s="39">
        <f t="shared" si="6"/>
        <v>42.79562530763198</v>
      </c>
      <c r="L72" s="40">
        <f t="shared" si="7"/>
        <v>1.140915938742128E-8</v>
      </c>
      <c r="M72" s="41" t="str">
        <f t="shared" si="8"/>
        <v>#</v>
      </c>
    </row>
    <row r="73" spans="2:13" x14ac:dyDescent="0.25">
      <c r="B73" s="33" t="s">
        <v>1572</v>
      </c>
      <c r="C73" s="33">
        <v>17</v>
      </c>
      <c r="D73" s="33">
        <v>17991200</v>
      </c>
      <c r="E73" s="33">
        <v>18011285</v>
      </c>
      <c r="F73" s="33" t="s">
        <v>1573</v>
      </c>
      <c r="G73" s="33">
        <v>898130</v>
      </c>
      <c r="H73" s="33">
        <v>332601</v>
      </c>
      <c r="I73" s="34">
        <v>7.6211000000000006E-5</v>
      </c>
      <c r="J73" s="34">
        <v>2.0549000000000001E-4</v>
      </c>
      <c r="K73" s="39">
        <f t="shared" si="6"/>
        <v>35.944235871494499</v>
      </c>
      <c r="L73" s="40">
        <f t="shared" si="7"/>
        <v>2.9711471959945391E-7</v>
      </c>
      <c r="M73" s="41" t="str">
        <f t="shared" si="8"/>
        <v>#</v>
      </c>
    </row>
    <row r="74" spans="2:13" x14ac:dyDescent="0.25">
      <c r="B74" s="33" t="s">
        <v>1574</v>
      </c>
      <c r="C74" s="33">
        <v>17</v>
      </c>
      <c r="D74" s="33">
        <v>18012020</v>
      </c>
      <c r="E74" s="33">
        <v>18083116</v>
      </c>
      <c r="F74" s="33" t="s">
        <v>1575</v>
      </c>
      <c r="G74" s="33">
        <v>898130</v>
      </c>
      <c r="H74" s="33">
        <v>332601</v>
      </c>
      <c r="I74" s="34">
        <v>4.8847000000000002E-5</v>
      </c>
      <c r="J74" s="34">
        <v>1.5058000000000001E-4</v>
      </c>
      <c r="K74" s="39">
        <f t="shared" si="6"/>
        <v>37.45566729478162</v>
      </c>
      <c r="L74" s="40">
        <f t="shared" si="7"/>
        <v>1.4510573791041584E-7</v>
      </c>
      <c r="M74" s="41" t="str">
        <f t="shared" si="8"/>
        <v>#</v>
      </c>
    </row>
    <row r="75" spans="2:13" x14ac:dyDescent="0.25">
      <c r="B75" s="33" t="s">
        <v>1440</v>
      </c>
      <c r="C75" s="33">
        <v>17</v>
      </c>
      <c r="D75" s="33">
        <v>46970127</v>
      </c>
      <c r="E75" s="33">
        <v>46973233</v>
      </c>
      <c r="F75" s="33" t="s">
        <v>1441</v>
      </c>
      <c r="G75" s="33">
        <v>898130</v>
      </c>
      <c r="H75" s="33">
        <v>332601</v>
      </c>
      <c r="I75" s="34">
        <v>3.3174000000000002E-6</v>
      </c>
      <c r="J75" s="34">
        <v>4.1672000000000002E-3</v>
      </c>
      <c r="K75" s="39">
        <f t="shared" si="6"/>
        <v>36.193680291815525</v>
      </c>
      <c r="L75" s="40">
        <f t="shared" si="7"/>
        <v>2.6399986057414302E-7</v>
      </c>
      <c r="M75" s="41" t="str">
        <f t="shared" si="8"/>
        <v>#</v>
      </c>
    </row>
    <row r="76" spans="2:13" x14ac:dyDescent="0.25">
      <c r="B76" s="33" t="s">
        <v>1576</v>
      </c>
      <c r="C76" s="33">
        <v>17</v>
      </c>
      <c r="D76" s="33">
        <v>46985731</v>
      </c>
      <c r="E76" s="33">
        <v>47006418</v>
      </c>
      <c r="F76" s="33" t="s">
        <v>1577</v>
      </c>
      <c r="G76" s="33">
        <v>898130</v>
      </c>
      <c r="H76" s="33">
        <v>332601</v>
      </c>
      <c r="I76" s="34">
        <v>5.4434000000000003E-6</v>
      </c>
      <c r="J76" s="34">
        <v>2.0646000000000002E-3</v>
      </c>
      <c r="K76" s="39">
        <f t="shared" si="6"/>
        <v>36.607850936520734</v>
      </c>
      <c r="L76" s="40">
        <f t="shared" si="7"/>
        <v>2.1694607840580436E-7</v>
      </c>
      <c r="M76" s="41" t="str">
        <f t="shared" si="8"/>
        <v>#</v>
      </c>
    </row>
    <row r="77" spans="2:13" x14ac:dyDescent="0.25">
      <c r="B77" s="33" t="s">
        <v>1578</v>
      </c>
      <c r="C77" s="33">
        <v>17</v>
      </c>
      <c r="D77" s="33">
        <v>47006678</v>
      </c>
      <c r="E77" s="33">
        <v>47022479</v>
      </c>
      <c r="F77" s="33" t="s">
        <v>1579</v>
      </c>
      <c r="G77" s="33">
        <v>898130</v>
      </c>
      <c r="H77" s="33">
        <v>332601</v>
      </c>
      <c r="I77" s="34">
        <v>5.5740000000000003E-6</v>
      </c>
      <c r="J77" s="34">
        <v>2.6045999999999999E-3</v>
      </c>
      <c r="K77" s="39">
        <f t="shared" si="6"/>
        <v>36.095747590670378</v>
      </c>
      <c r="L77" s="40">
        <f t="shared" si="7"/>
        <v>2.7653780129477761E-7</v>
      </c>
      <c r="M77" s="41" t="str">
        <f t="shared" si="8"/>
        <v>#</v>
      </c>
    </row>
    <row r="78" spans="2:13" x14ac:dyDescent="0.25">
      <c r="B78" s="33" t="s">
        <v>1580</v>
      </c>
      <c r="C78" s="33">
        <v>17</v>
      </c>
      <c r="D78" s="33">
        <v>47035916</v>
      </c>
      <c r="E78" s="33">
        <v>47045958</v>
      </c>
      <c r="F78" s="33" t="s">
        <v>1581</v>
      </c>
      <c r="G78" s="33">
        <v>898130</v>
      </c>
      <c r="H78" s="33">
        <v>332601</v>
      </c>
      <c r="I78" s="34">
        <v>4.8597999999999996E-6</v>
      </c>
      <c r="J78" s="34">
        <v>2.5635000000000002E-4</v>
      </c>
      <c r="K78" s="39">
        <f t="shared" si="6"/>
        <v>41.006960265793182</v>
      </c>
      <c r="L78" s="40">
        <f t="shared" si="7"/>
        <v>2.6789244778424189E-8</v>
      </c>
      <c r="M78" s="41" t="str">
        <f t="shared" si="8"/>
        <v>#</v>
      </c>
    </row>
    <row r="79" spans="2:13" x14ac:dyDescent="0.25">
      <c r="B79" s="33" t="s">
        <v>1582</v>
      </c>
      <c r="C79" s="33">
        <v>17</v>
      </c>
      <c r="D79" s="33">
        <v>47074774</v>
      </c>
      <c r="E79" s="33">
        <v>47133012</v>
      </c>
      <c r="F79" s="33" t="s">
        <v>1583</v>
      </c>
      <c r="G79" s="33">
        <v>898130</v>
      </c>
      <c r="H79" s="33">
        <v>332601</v>
      </c>
      <c r="I79" s="34">
        <v>2.4417E-5</v>
      </c>
      <c r="J79" s="34">
        <v>5.7065000000000002E-4</v>
      </c>
      <c r="K79" s="39">
        <f t="shared" si="6"/>
        <v>36.177930885831849</v>
      </c>
      <c r="L79" s="40">
        <f t="shared" si="7"/>
        <v>2.6597726538020951E-7</v>
      </c>
      <c r="M79" s="41" t="str">
        <f t="shared" si="8"/>
        <v>#</v>
      </c>
    </row>
    <row r="80" spans="2:13" x14ac:dyDescent="0.25">
      <c r="B80" s="33" t="s">
        <v>1584</v>
      </c>
      <c r="C80" s="33">
        <v>17</v>
      </c>
      <c r="D80" s="33">
        <v>48620419</v>
      </c>
      <c r="E80" s="33">
        <v>48633213</v>
      </c>
      <c r="F80" s="33" t="s">
        <v>1585</v>
      </c>
      <c r="G80" s="33">
        <v>898130</v>
      </c>
      <c r="H80" s="33">
        <v>332601</v>
      </c>
      <c r="I80" s="34">
        <v>4.9899000000000003E-6</v>
      </c>
      <c r="J80" s="34">
        <v>1.2840000000000001E-2</v>
      </c>
      <c r="K80" s="39">
        <f t="shared" si="6"/>
        <v>33.126569338404266</v>
      </c>
      <c r="L80" s="40">
        <f t="shared" si="7"/>
        <v>1.1252851987537373E-6</v>
      </c>
      <c r="M80" s="41" t="str">
        <f t="shared" si="8"/>
        <v>#</v>
      </c>
    </row>
    <row r="81" spans="2:13" x14ac:dyDescent="0.25">
      <c r="B81" s="33" t="s">
        <v>1586</v>
      </c>
      <c r="C81" s="33">
        <v>19</v>
      </c>
      <c r="D81" s="33">
        <v>2714565</v>
      </c>
      <c r="E81" s="33">
        <v>2721416</v>
      </c>
      <c r="F81" s="33" t="s">
        <v>1587</v>
      </c>
      <c r="G81" s="33">
        <v>898130</v>
      </c>
      <c r="H81" s="33">
        <v>332601</v>
      </c>
      <c r="I81" s="34">
        <v>1.8280999999999999E-2</v>
      </c>
      <c r="J81" s="34">
        <v>6.8650999999999997E-6</v>
      </c>
      <c r="K81" s="39">
        <f t="shared" si="6"/>
        <v>31.781905924130463</v>
      </c>
      <c r="L81" s="40">
        <f t="shared" si="7"/>
        <v>2.1198296820492786E-6</v>
      </c>
      <c r="M81" s="41" t="str">
        <f t="shared" si="8"/>
        <v>#</v>
      </c>
    </row>
    <row r="82" spans="2:13" x14ac:dyDescent="0.25">
      <c r="B82" s="33" t="s">
        <v>1588</v>
      </c>
      <c r="C82" s="33">
        <v>19</v>
      </c>
      <c r="D82" s="33">
        <v>45417504</v>
      </c>
      <c r="E82" s="33">
        <v>45422606</v>
      </c>
      <c r="F82" s="33" t="s">
        <v>1589</v>
      </c>
      <c r="G82" s="33">
        <v>898130</v>
      </c>
      <c r="H82" s="33">
        <v>332601</v>
      </c>
      <c r="I82" s="34">
        <v>2.1619000000000001E-5</v>
      </c>
      <c r="J82" s="34">
        <v>3.2642000000000001E-3</v>
      </c>
      <c r="K82" s="39">
        <f t="shared" si="6"/>
        <v>32.933357139079249</v>
      </c>
      <c r="L82" s="40">
        <f t="shared" si="7"/>
        <v>1.2326014951440793E-6</v>
      </c>
      <c r="M82" s="41" t="str">
        <f t="shared" si="8"/>
        <v>#</v>
      </c>
    </row>
    <row r="83" spans="2:13" x14ac:dyDescent="0.25">
      <c r="B83" s="33" t="s">
        <v>1590</v>
      </c>
      <c r="C83" s="33">
        <v>19</v>
      </c>
      <c r="D83" s="33">
        <v>46286205</v>
      </c>
      <c r="E83" s="33">
        <v>46296060</v>
      </c>
      <c r="F83" s="33" t="s">
        <v>1591</v>
      </c>
      <c r="G83" s="33">
        <v>898130</v>
      </c>
      <c r="H83" s="33">
        <v>332601</v>
      </c>
      <c r="I83" s="34">
        <v>7.4917000000000001E-5</v>
      </c>
      <c r="J83" s="34">
        <v>1.7089E-3</v>
      </c>
      <c r="K83" s="39">
        <f t="shared" si="6"/>
        <v>31.742070228427508</v>
      </c>
      <c r="L83" s="40">
        <f t="shared" si="7"/>
        <v>2.159925427312738E-6</v>
      </c>
      <c r="M83" s="41" t="str">
        <f t="shared" si="8"/>
        <v>#</v>
      </c>
    </row>
    <row r="84" spans="2:13" x14ac:dyDescent="0.25">
      <c r="B84" s="33" t="s">
        <v>1592</v>
      </c>
      <c r="C84" s="33">
        <v>19</v>
      </c>
      <c r="D84" s="33">
        <v>46318668</v>
      </c>
      <c r="E84" s="33">
        <v>46366548</v>
      </c>
      <c r="F84" s="33" t="s">
        <v>1593</v>
      </c>
      <c r="G84" s="33">
        <v>898130</v>
      </c>
      <c r="H84" s="33">
        <v>332601</v>
      </c>
      <c r="I84" s="34">
        <v>2.8078000000000001E-5</v>
      </c>
      <c r="J84" s="34">
        <v>2.1754000000000001E-3</v>
      </c>
      <c r="K84" s="39">
        <f t="shared" si="6"/>
        <v>33.222133859438074</v>
      </c>
      <c r="L84" s="40">
        <f t="shared" si="7"/>
        <v>1.0756994869394192E-6</v>
      </c>
      <c r="M84" s="41" t="str">
        <f t="shared" si="8"/>
        <v>#</v>
      </c>
    </row>
    <row r="85" spans="2:13" x14ac:dyDescent="0.25">
      <c r="B85" s="33" t="s">
        <v>1594</v>
      </c>
      <c r="C85" s="33">
        <v>19</v>
      </c>
      <c r="D85" s="33">
        <v>46367247</v>
      </c>
      <c r="E85" s="33">
        <v>46377055</v>
      </c>
      <c r="F85" s="33" t="s">
        <v>1595</v>
      </c>
      <c r="G85" s="33">
        <v>898130</v>
      </c>
      <c r="H85" s="33">
        <v>332601</v>
      </c>
      <c r="I85" s="34">
        <v>3.3405E-6</v>
      </c>
      <c r="J85" s="34">
        <v>7.7510999999999997E-5</v>
      </c>
      <c r="K85" s="39">
        <f t="shared" si="6"/>
        <v>44.14896151554774</v>
      </c>
      <c r="L85" s="40">
        <f t="shared" si="7"/>
        <v>5.9745713636118091E-9</v>
      </c>
      <c r="M85" s="41" t="str">
        <f t="shared" si="8"/>
        <v>#</v>
      </c>
    </row>
    <row r="86" spans="2:13" x14ac:dyDescent="0.25">
      <c r="B86" s="33" t="s">
        <v>1596</v>
      </c>
      <c r="C86" s="33">
        <v>20</v>
      </c>
      <c r="D86" s="33">
        <v>62289163</v>
      </c>
      <c r="E86" s="33">
        <v>62328416</v>
      </c>
      <c r="F86" s="33" t="s">
        <v>1597</v>
      </c>
      <c r="G86" s="33">
        <v>898130</v>
      </c>
      <c r="H86" s="33">
        <v>332601</v>
      </c>
      <c r="I86" s="34">
        <v>3.3414000000000002E-5</v>
      </c>
      <c r="J86" s="34">
        <v>3.4475E-3</v>
      </c>
      <c r="K86" s="39">
        <f t="shared" si="6"/>
        <v>31.953283064851007</v>
      </c>
      <c r="L86" s="40">
        <f t="shared" si="7"/>
        <v>1.9556202318169982E-6</v>
      </c>
      <c r="M86" s="41" t="str">
        <f t="shared" si="8"/>
        <v>#</v>
      </c>
    </row>
    <row r="87" spans="2:13" x14ac:dyDescent="0.25">
      <c r="B87" s="33" t="s">
        <v>1598</v>
      </c>
      <c r="C87" s="33">
        <v>20</v>
      </c>
      <c r="D87" s="33">
        <v>62290653</v>
      </c>
      <c r="E87" s="33">
        <v>62330037</v>
      </c>
      <c r="F87" s="33" t="s">
        <v>1599</v>
      </c>
      <c r="G87" s="33">
        <v>898130</v>
      </c>
      <c r="H87" s="33">
        <v>332601</v>
      </c>
      <c r="I87" s="34">
        <v>3.8655999999999997E-5</v>
      </c>
      <c r="J87" s="34">
        <v>3.2810000000000001E-3</v>
      </c>
      <c r="K87" s="39">
        <f t="shared" si="6"/>
        <v>31.760831161310193</v>
      </c>
      <c r="L87" s="40">
        <f t="shared" si="7"/>
        <v>2.1409487799141215E-6</v>
      </c>
      <c r="M87" s="41" t="str">
        <f t="shared" si="8"/>
        <v>#</v>
      </c>
    </row>
    <row r="88" spans="2:13" x14ac:dyDescent="0.25">
      <c r="B88" s="33" t="s">
        <v>1600</v>
      </c>
      <c r="C88" s="33">
        <v>20</v>
      </c>
      <c r="D88" s="33">
        <v>62338817</v>
      </c>
      <c r="E88" s="33">
        <v>62367494</v>
      </c>
      <c r="F88" s="33" t="s">
        <v>1601</v>
      </c>
      <c r="G88" s="33">
        <v>898130</v>
      </c>
      <c r="H88" s="33">
        <v>332601</v>
      </c>
      <c r="I88" s="34">
        <v>7.169E-5</v>
      </c>
      <c r="J88" s="34">
        <v>5.4969000000000003E-4</v>
      </c>
      <c r="K88" s="39">
        <f t="shared" si="6"/>
        <v>34.098630730207148</v>
      </c>
      <c r="L88" s="40">
        <f t="shared" si="7"/>
        <v>7.1127435400860883E-7</v>
      </c>
      <c r="M88" s="41" t="str">
        <f t="shared" si="8"/>
        <v>#</v>
      </c>
    </row>
    <row r="89" spans="2:13" x14ac:dyDescent="0.25">
      <c r="B89" s="33" t="s">
        <v>1602</v>
      </c>
      <c r="C89" s="33">
        <v>20</v>
      </c>
      <c r="D89" s="33">
        <v>62340216</v>
      </c>
      <c r="E89" s="33">
        <v>62370456</v>
      </c>
      <c r="F89" s="33" t="s">
        <v>1603</v>
      </c>
      <c r="G89" s="33">
        <v>898130</v>
      </c>
      <c r="H89" s="33">
        <v>332601</v>
      </c>
      <c r="I89" s="34">
        <v>1.0681E-4</v>
      </c>
      <c r="J89" s="34">
        <v>5.6273E-4</v>
      </c>
      <c r="K89" s="39">
        <f t="shared" si="6"/>
        <v>33.254339242863523</v>
      </c>
      <c r="L89" s="40">
        <f t="shared" si="7"/>
        <v>1.0594844021737046E-6</v>
      </c>
      <c r="M89" s="41" t="str">
        <f t="shared" si="8"/>
        <v>#</v>
      </c>
    </row>
    <row r="90" spans="2:13" x14ac:dyDescent="0.25">
      <c r="B90" s="33" t="s">
        <v>1604</v>
      </c>
      <c r="C90" s="33">
        <v>20</v>
      </c>
      <c r="D90" s="33">
        <v>62369623</v>
      </c>
      <c r="E90" s="33">
        <v>62371751</v>
      </c>
      <c r="F90" s="33" t="s">
        <v>1605</v>
      </c>
      <c r="G90" s="33">
        <v>898130</v>
      </c>
      <c r="H90" s="33">
        <v>332601</v>
      </c>
      <c r="I90" s="34">
        <v>8.8119000000000001E-5</v>
      </c>
      <c r="J90" s="34">
        <v>5.8184999999999997E-4</v>
      </c>
      <c r="K90" s="39">
        <f t="shared" si="6"/>
        <v>33.572240519332617</v>
      </c>
      <c r="L90" s="40">
        <f t="shared" si="7"/>
        <v>9.1193067206633972E-7</v>
      </c>
      <c r="M90" s="41" t="str">
        <f t="shared" si="8"/>
        <v>#</v>
      </c>
    </row>
    <row r="91" spans="2:13" x14ac:dyDescent="0.25">
      <c r="B91" s="33" t="s">
        <v>1606</v>
      </c>
      <c r="C91" s="33">
        <v>22</v>
      </c>
      <c r="D91" s="33">
        <v>30184597</v>
      </c>
      <c r="E91" s="33">
        <v>30234271</v>
      </c>
      <c r="F91" s="33" t="s">
        <v>1607</v>
      </c>
      <c r="G91" s="33">
        <v>898130</v>
      </c>
      <c r="H91" s="33">
        <v>332601</v>
      </c>
      <c r="I91" s="34">
        <v>3.4842999999999998E-6</v>
      </c>
      <c r="J91" s="34">
        <v>2.2426999999999999E-2</v>
      </c>
      <c r="K91" s="39">
        <f t="shared" si="6"/>
        <v>32.729466167194296</v>
      </c>
      <c r="L91" s="40">
        <f t="shared" si="7"/>
        <v>1.3569218507892231E-6</v>
      </c>
      <c r="M91" s="41" t="str">
        <f t="shared" si="8"/>
        <v>#</v>
      </c>
    </row>
    <row r="93" spans="2:13" x14ac:dyDescent="0.25">
      <c r="B93" s="156" t="s">
        <v>1608</v>
      </c>
      <c r="C93" s="156"/>
      <c r="D93" s="156"/>
      <c r="E93" s="156"/>
      <c r="F93" s="156"/>
      <c r="G93" s="156"/>
      <c r="H93" s="156"/>
      <c r="I93" s="156"/>
      <c r="J93" s="156"/>
      <c r="K93" s="156"/>
      <c r="L93" s="156"/>
    </row>
    <row r="94" spans="2:13" x14ac:dyDescent="0.25">
      <c r="B94" s="156"/>
      <c r="C94" s="156"/>
      <c r="D94" s="156"/>
      <c r="E94" s="156"/>
      <c r="F94" s="156"/>
      <c r="G94" s="156"/>
      <c r="H94" s="156"/>
      <c r="I94" s="156"/>
      <c r="J94" s="156"/>
      <c r="K94" s="156"/>
      <c r="L94" s="156"/>
    </row>
  </sheetData>
  <sortState xmlns:xlrd2="http://schemas.microsoft.com/office/spreadsheetml/2017/richdata2" ref="B4:M91">
    <sortCondition ref="C4:C91"/>
    <sortCondition ref="D4:D91"/>
  </sortState>
  <mergeCells count="2">
    <mergeCell ref="B1:K1"/>
    <mergeCell ref="B93:L9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06791-1B48-42FA-B8D1-D8E68D454895}">
  <dimension ref="A1:S189"/>
  <sheetViews>
    <sheetView topLeftCell="A3" workbookViewId="0">
      <selection activeCell="I179" sqref="I179"/>
    </sheetView>
  </sheetViews>
  <sheetFormatPr defaultColWidth="8.7109375" defaultRowHeight="15" x14ac:dyDescent="0.25"/>
  <cols>
    <col min="1" max="2" width="8.7109375" style="57"/>
    <col min="3" max="3" width="11.140625" style="57" customWidth="1"/>
    <col min="4" max="4" width="12.85546875" style="57" customWidth="1"/>
    <col min="5" max="5" width="16.28515625" style="57" customWidth="1"/>
    <col min="6" max="6" width="17.140625" style="57" customWidth="1"/>
    <col min="7" max="7" width="21.85546875" style="57" customWidth="1"/>
    <col min="8" max="8" width="17.5703125" style="57" customWidth="1"/>
    <col min="9" max="9" width="12.140625" style="57" customWidth="1"/>
    <col min="10" max="10" width="12.28515625" style="57" customWidth="1"/>
    <col min="11" max="11" width="13.42578125" style="57" customWidth="1"/>
    <col min="12" max="12" width="13.85546875" style="57" customWidth="1"/>
    <col min="13" max="13" width="20.140625" style="57" customWidth="1"/>
    <col min="14" max="14" width="11.140625" style="57" customWidth="1"/>
    <col min="15" max="15" width="19.42578125" style="58" customWidth="1"/>
    <col min="16" max="16384" width="8.7109375" style="57"/>
  </cols>
  <sheetData>
    <row r="1" spans="2:18" s="53" customFormat="1" ht="15.75" x14ac:dyDescent="0.25">
      <c r="D1" s="69" t="s">
        <v>77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2:18" s="53" customFormat="1" x14ac:dyDescent="0.25"/>
    <row r="3" spans="2:18" s="53" customFormat="1" ht="15.75" x14ac:dyDescent="0.25">
      <c r="B3" s="112" t="s">
        <v>2154</v>
      </c>
      <c r="C3" s="112"/>
      <c r="D3" s="112"/>
      <c r="E3" s="112"/>
      <c r="F3" s="112"/>
      <c r="G3" s="112"/>
      <c r="H3" s="112"/>
      <c r="I3" s="112"/>
      <c r="J3" s="112"/>
      <c r="K3" s="112"/>
    </row>
    <row r="4" spans="2:18" s="53" customFormat="1" x14ac:dyDescent="0.25">
      <c r="B4" s="57"/>
      <c r="C4" s="54" t="s">
        <v>78</v>
      </c>
      <c r="D4" s="54" t="s">
        <v>79</v>
      </c>
      <c r="E4" s="54" t="s">
        <v>80</v>
      </c>
      <c r="F4" s="54" t="s">
        <v>81</v>
      </c>
      <c r="G4" s="54" t="s">
        <v>82</v>
      </c>
      <c r="H4" s="54" t="s">
        <v>83</v>
      </c>
      <c r="I4" s="54" t="s">
        <v>84</v>
      </c>
      <c r="J4" s="54" t="s">
        <v>85</v>
      </c>
      <c r="K4" s="54" t="s">
        <v>86</v>
      </c>
      <c r="L4" s="54" t="s">
        <v>87</v>
      </c>
      <c r="M4" s="55" t="s">
        <v>88</v>
      </c>
    </row>
    <row r="5" spans="2:18" s="53" customFormat="1" x14ac:dyDescent="0.25">
      <c r="B5" s="66">
        <v>1</v>
      </c>
      <c r="C5" s="63">
        <v>464</v>
      </c>
      <c r="D5" s="63">
        <v>3</v>
      </c>
      <c r="E5" s="63">
        <v>47588462</v>
      </c>
      <c r="F5" s="63">
        <v>50387742</v>
      </c>
      <c r="G5" s="63" t="s">
        <v>89</v>
      </c>
      <c r="H5" s="63" t="s">
        <v>90</v>
      </c>
      <c r="I5" s="64">
        <v>1</v>
      </c>
      <c r="J5" s="64">
        <v>0.50156999999999996</v>
      </c>
      <c r="K5" s="64">
        <v>1</v>
      </c>
      <c r="L5" s="64">
        <v>1</v>
      </c>
      <c r="M5" s="65">
        <v>1.23674E-4</v>
      </c>
    </row>
    <row r="6" spans="2:18" s="53" customFormat="1" x14ac:dyDescent="0.25">
      <c r="B6" s="57">
        <v>2</v>
      </c>
      <c r="C6" s="58">
        <v>958</v>
      </c>
      <c r="D6" s="58">
        <v>6</v>
      </c>
      <c r="E6" s="58">
        <v>31106494</v>
      </c>
      <c r="F6" s="58">
        <v>31250556</v>
      </c>
      <c r="G6" s="58" t="s">
        <v>89</v>
      </c>
      <c r="H6" s="58" t="s">
        <v>91</v>
      </c>
      <c r="I6" s="59">
        <v>-0.51487499999999997</v>
      </c>
      <c r="J6" s="59">
        <v>-0.78805999999999998</v>
      </c>
      <c r="K6" s="59">
        <v>-0.24232000000000001</v>
      </c>
      <c r="L6" s="59">
        <v>0.265096</v>
      </c>
      <c r="M6" s="60">
        <v>7.07802E-4</v>
      </c>
    </row>
    <row r="7" spans="2:18" s="53" customFormat="1" x14ac:dyDescent="0.25">
      <c r="B7" s="57">
        <v>3</v>
      </c>
      <c r="C7" s="58">
        <v>959</v>
      </c>
      <c r="D7" s="58">
        <v>6</v>
      </c>
      <c r="E7" s="58">
        <v>31250557</v>
      </c>
      <c r="F7" s="58">
        <v>31320268</v>
      </c>
      <c r="G7" s="58" t="s">
        <v>89</v>
      </c>
      <c r="H7" s="58" t="s">
        <v>91</v>
      </c>
      <c r="I7" s="59">
        <v>-0.55197499999999999</v>
      </c>
      <c r="J7" s="59">
        <v>-0.82582</v>
      </c>
      <c r="K7" s="59">
        <v>-0.27471000000000001</v>
      </c>
      <c r="L7" s="59">
        <v>0.30467699999999998</v>
      </c>
      <c r="M7" s="60">
        <v>5.08779E-4</v>
      </c>
    </row>
    <row r="8" spans="2:18" s="53" customFormat="1" x14ac:dyDescent="0.25">
      <c r="B8" s="117">
        <v>4</v>
      </c>
      <c r="C8" s="58">
        <v>961</v>
      </c>
      <c r="D8" s="58">
        <v>6</v>
      </c>
      <c r="E8" s="58">
        <v>31427210</v>
      </c>
      <c r="F8" s="58">
        <v>32208901</v>
      </c>
      <c r="G8" s="58" t="s">
        <v>89</v>
      </c>
      <c r="H8" s="58" t="s">
        <v>92</v>
      </c>
      <c r="I8" s="59">
        <v>0.89446300000000001</v>
      </c>
      <c r="J8" s="59">
        <v>0.44623000000000002</v>
      </c>
      <c r="K8" s="59">
        <v>1</v>
      </c>
      <c r="L8" s="59">
        <v>0.80006500000000003</v>
      </c>
      <c r="M8" s="60">
        <v>1.8900000000000001E-4</v>
      </c>
    </row>
    <row r="9" spans="2:18" s="53" customFormat="1" x14ac:dyDescent="0.25">
      <c r="B9" s="117"/>
      <c r="C9" s="58">
        <v>961</v>
      </c>
      <c r="D9" s="58">
        <v>6</v>
      </c>
      <c r="E9" s="58">
        <v>31427210</v>
      </c>
      <c r="F9" s="58">
        <v>32208901</v>
      </c>
      <c r="G9" s="58" t="s">
        <v>89</v>
      </c>
      <c r="H9" s="58" t="s">
        <v>93</v>
      </c>
      <c r="I9" s="59">
        <v>0.55426299999999995</v>
      </c>
      <c r="J9" s="59">
        <v>0.26457999999999998</v>
      </c>
      <c r="K9" s="59">
        <v>0.91452999999999995</v>
      </c>
      <c r="L9" s="59">
        <v>0.30720799999999998</v>
      </c>
      <c r="M9" s="60">
        <v>2.49029E-4</v>
      </c>
    </row>
    <row r="10" spans="2:18" s="53" customFormat="1" x14ac:dyDescent="0.25">
      <c r="B10" s="117"/>
      <c r="C10" s="63">
        <v>961</v>
      </c>
      <c r="D10" s="63">
        <v>6</v>
      </c>
      <c r="E10" s="63">
        <v>31427210</v>
      </c>
      <c r="F10" s="63">
        <v>32208901</v>
      </c>
      <c r="G10" s="63" t="s">
        <v>89</v>
      </c>
      <c r="H10" s="63" t="s">
        <v>90</v>
      </c>
      <c r="I10" s="64">
        <v>0.53490400000000005</v>
      </c>
      <c r="J10" s="64">
        <v>0.26149</v>
      </c>
      <c r="K10" s="64">
        <v>0.85419999999999996</v>
      </c>
      <c r="L10" s="64">
        <v>0.28612300000000002</v>
      </c>
      <c r="M10" s="65">
        <v>2.9315299999999999E-4</v>
      </c>
    </row>
    <row r="11" spans="2:18" s="53" customFormat="1" x14ac:dyDescent="0.25">
      <c r="B11" s="57">
        <v>5</v>
      </c>
      <c r="C11" s="58">
        <v>962</v>
      </c>
      <c r="D11" s="58">
        <v>6</v>
      </c>
      <c r="E11" s="58">
        <v>32208902</v>
      </c>
      <c r="F11" s="58">
        <v>32454577</v>
      </c>
      <c r="G11" s="58" t="s">
        <v>89</v>
      </c>
      <c r="H11" s="58" t="s">
        <v>93</v>
      </c>
      <c r="I11" s="59">
        <v>0.80534099999999997</v>
      </c>
      <c r="J11" s="59">
        <v>0.54376000000000002</v>
      </c>
      <c r="K11" s="59">
        <v>1</v>
      </c>
      <c r="L11" s="59">
        <v>0.64857299999999996</v>
      </c>
      <c r="M11" s="60">
        <v>5.0699299999999999E-7</v>
      </c>
    </row>
    <row r="12" spans="2:18" s="53" customFormat="1" x14ac:dyDescent="0.25">
      <c r="B12" s="117">
        <v>6</v>
      </c>
      <c r="C12" s="58">
        <v>963</v>
      </c>
      <c r="D12" s="58">
        <v>6</v>
      </c>
      <c r="E12" s="58">
        <v>32454578</v>
      </c>
      <c r="F12" s="58">
        <v>32539567</v>
      </c>
      <c r="G12" s="58" t="s">
        <v>89</v>
      </c>
      <c r="H12" s="58" t="s">
        <v>93</v>
      </c>
      <c r="I12" s="59">
        <v>0.75911499999999998</v>
      </c>
      <c r="J12" s="59">
        <v>0.71123000000000003</v>
      </c>
      <c r="K12" s="59">
        <v>0.80481999999999998</v>
      </c>
      <c r="L12" s="59">
        <v>0.57625599999999999</v>
      </c>
      <c r="M12" s="60">
        <v>2.6952299999999998E-130</v>
      </c>
    </row>
    <row r="13" spans="2:18" s="53" customFormat="1" x14ac:dyDescent="0.25">
      <c r="B13" s="117"/>
      <c r="C13" s="63">
        <v>963</v>
      </c>
      <c r="D13" s="63">
        <v>6</v>
      </c>
      <c r="E13" s="63">
        <v>32454578</v>
      </c>
      <c r="F13" s="63">
        <v>32539567</v>
      </c>
      <c r="G13" s="63" t="s">
        <v>89</v>
      </c>
      <c r="H13" s="63" t="s">
        <v>90</v>
      </c>
      <c r="I13" s="64">
        <v>0.738259</v>
      </c>
      <c r="J13" s="64">
        <v>0.67198000000000002</v>
      </c>
      <c r="K13" s="64">
        <v>0.80261000000000005</v>
      </c>
      <c r="L13" s="64">
        <v>0.54502600000000001</v>
      </c>
      <c r="M13" s="65">
        <v>1.14768E-54</v>
      </c>
    </row>
    <row r="14" spans="2:18" s="53" customFormat="1" x14ac:dyDescent="0.25">
      <c r="B14" s="117"/>
      <c r="C14" s="58">
        <v>963</v>
      </c>
      <c r="D14" s="58">
        <v>6</v>
      </c>
      <c r="E14" s="58">
        <v>32454578</v>
      </c>
      <c r="F14" s="58">
        <v>32539567</v>
      </c>
      <c r="G14" s="58" t="s">
        <v>89</v>
      </c>
      <c r="H14" s="58" t="s">
        <v>94</v>
      </c>
      <c r="I14" s="59">
        <v>0.27220499999999997</v>
      </c>
      <c r="J14" s="59">
        <v>0.17657999999999999</v>
      </c>
      <c r="K14" s="59">
        <v>0.36603999999999998</v>
      </c>
      <c r="L14" s="59">
        <v>7.4095400000000006E-2</v>
      </c>
      <c r="M14" s="60">
        <v>4.89072E-8</v>
      </c>
    </row>
    <row r="15" spans="2:18" s="53" customFormat="1" x14ac:dyDescent="0.25">
      <c r="B15" s="117"/>
      <c r="C15" s="58">
        <v>963</v>
      </c>
      <c r="D15" s="58">
        <v>6</v>
      </c>
      <c r="E15" s="58">
        <v>32454578</v>
      </c>
      <c r="F15" s="58">
        <v>32539567</v>
      </c>
      <c r="G15" s="58" t="s">
        <v>89</v>
      </c>
      <c r="H15" s="58" t="s">
        <v>91</v>
      </c>
      <c r="I15" s="59">
        <v>-0.63224800000000003</v>
      </c>
      <c r="J15" s="59">
        <v>-0.86424999999999996</v>
      </c>
      <c r="K15" s="59">
        <v>-0.39233000000000001</v>
      </c>
      <c r="L15" s="59">
        <v>0.39973799999999998</v>
      </c>
      <c r="M15" s="60">
        <v>2.6429000000000001E-5</v>
      </c>
    </row>
    <row r="16" spans="2:18" s="53" customFormat="1" x14ac:dyDescent="0.25">
      <c r="B16" s="117">
        <v>7</v>
      </c>
      <c r="C16" s="58">
        <v>964</v>
      </c>
      <c r="D16" s="58">
        <v>6</v>
      </c>
      <c r="E16" s="58">
        <v>32539568</v>
      </c>
      <c r="F16" s="58">
        <v>32586784</v>
      </c>
      <c r="G16" s="58" t="s">
        <v>89</v>
      </c>
      <c r="H16" s="58" t="s">
        <v>93</v>
      </c>
      <c r="I16" s="59">
        <v>0.78824499999999997</v>
      </c>
      <c r="J16" s="59">
        <v>0.71084000000000003</v>
      </c>
      <c r="K16" s="59">
        <v>0.86531999999999998</v>
      </c>
      <c r="L16" s="59">
        <v>0.62133000000000005</v>
      </c>
      <c r="M16" s="60">
        <v>7.51227E-43</v>
      </c>
    </row>
    <row r="17" spans="2:13" s="53" customFormat="1" x14ac:dyDescent="0.25">
      <c r="B17" s="117"/>
      <c r="C17" s="63">
        <v>964</v>
      </c>
      <c r="D17" s="63">
        <v>6</v>
      </c>
      <c r="E17" s="63">
        <v>32539568</v>
      </c>
      <c r="F17" s="63">
        <v>32586784</v>
      </c>
      <c r="G17" s="63" t="s">
        <v>89</v>
      </c>
      <c r="H17" s="63" t="s">
        <v>90</v>
      </c>
      <c r="I17" s="64">
        <v>0.92463600000000001</v>
      </c>
      <c r="J17" s="64">
        <v>0.83601000000000003</v>
      </c>
      <c r="K17" s="64">
        <v>1</v>
      </c>
      <c r="L17" s="64">
        <v>0.85495200000000005</v>
      </c>
      <c r="M17" s="65">
        <v>1.3322700000000001E-30</v>
      </c>
    </row>
    <row r="18" spans="2:13" s="53" customFormat="1" x14ac:dyDescent="0.25">
      <c r="B18" s="117"/>
      <c r="C18" s="58">
        <v>964</v>
      </c>
      <c r="D18" s="58">
        <v>6</v>
      </c>
      <c r="E18" s="58">
        <v>32539568</v>
      </c>
      <c r="F18" s="58">
        <v>32586784</v>
      </c>
      <c r="G18" s="58" t="s">
        <v>89</v>
      </c>
      <c r="H18" s="58" t="s">
        <v>91</v>
      </c>
      <c r="I18" s="59">
        <v>-0.74240399999999995</v>
      </c>
      <c r="J18" s="59">
        <v>-0.93883000000000005</v>
      </c>
      <c r="K18" s="59">
        <v>-0.54412000000000005</v>
      </c>
      <c r="L18" s="59">
        <v>0.55116399999999999</v>
      </c>
      <c r="M18" s="60">
        <v>3.2112000000000003E-8</v>
      </c>
    </row>
    <row r="19" spans="2:13" s="53" customFormat="1" x14ac:dyDescent="0.25">
      <c r="B19" s="117">
        <v>8</v>
      </c>
      <c r="C19" s="58">
        <v>965</v>
      </c>
      <c r="D19" s="58">
        <v>6</v>
      </c>
      <c r="E19" s="58">
        <v>32586785</v>
      </c>
      <c r="F19" s="58">
        <v>32629239</v>
      </c>
      <c r="G19" s="58" t="s">
        <v>89</v>
      </c>
      <c r="H19" s="58" t="s">
        <v>93</v>
      </c>
      <c r="I19" s="59">
        <v>0.68587699999999996</v>
      </c>
      <c r="J19" s="59">
        <v>0.61524999999999996</v>
      </c>
      <c r="K19" s="59">
        <v>0.75536999999999999</v>
      </c>
      <c r="L19" s="59">
        <v>0.47042699999999998</v>
      </c>
      <c r="M19" s="60">
        <v>3.7332300000000002E-56</v>
      </c>
    </row>
    <row r="20" spans="2:13" s="53" customFormat="1" x14ac:dyDescent="0.25">
      <c r="B20" s="117"/>
      <c r="C20" s="63">
        <v>965</v>
      </c>
      <c r="D20" s="63">
        <v>6</v>
      </c>
      <c r="E20" s="63">
        <v>32586785</v>
      </c>
      <c r="F20" s="63">
        <v>32629239</v>
      </c>
      <c r="G20" s="63" t="s">
        <v>89</v>
      </c>
      <c r="H20" s="63" t="s">
        <v>90</v>
      </c>
      <c r="I20" s="64">
        <v>0.74611400000000005</v>
      </c>
      <c r="J20" s="64">
        <v>0.65273999999999999</v>
      </c>
      <c r="K20" s="64">
        <v>0.83818000000000004</v>
      </c>
      <c r="L20" s="64">
        <v>0.55668700000000004</v>
      </c>
      <c r="M20" s="65">
        <v>1.8888800000000001E-32</v>
      </c>
    </row>
    <row r="21" spans="2:13" s="53" customFormat="1" x14ac:dyDescent="0.25">
      <c r="B21" s="117"/>
      <c r="C21" s="58">
        <v>965</v>
      </c>
      <c r="D21" s="58">
        <v>6</v>
      </c>
      <c r="E21" s="58">
        <v>32586785</v>
      </c>
      <c r="F21" s="58">
        <v>32629239</v>
      </c>
      <c r="G21" s="58" t="s">
        <v>89</v>
      </c>
      <c r="H21" s="58" t="s">
        <v>94</v>
      </c>
      <c r="I21" s="59">
        <v>0.39146500000000001</v>
      </c>
      <c r="J21" s="59">
        <v>0.29427999999999999</v>
      </c>
      <c r="K21" s="59">
        <v>0.48681999999999997</v>
      </c>
      <c r="L21" s="59">
        <v>0.15324499999999999</v>
      </c>
      <c r="M21" s="60">
        <v>3.3231699999999998E-13</v>
      </c>
    </row>
    <row r="22" spans="2:13" s="53" customFormat="1" x14ac:dyDescent="0.25">
      <c r="B22" s="117"/>
      <c r="C22" s="58">
        <v>965</v>
      </c>
      <c r="D22" s="58">
        <v>6</v>
      </c>
      <c r="E22" s="58">
        <v>32586785</v>
      </c>
      <c r="F22" s="58">
        <v>32629239</v>
      </c>
      <c r="G22" s="58" t="s">
        <v>89</v>
      </c>
      <c r="H22" s="58" t="s">
        <v>91</v>
      </c>
      <c r="I22" s="59">
        <v>-0.40915299999999999</v>
      </c>
      <c r="J22" s="59">
        <v>-0.56213999999999997</v>
      </c>
      <c r="K22" s="59">
        <v>-0.26077</v>
      </c>
      <c r="L22" s="59">
        <v>0.167406</v>
      </c>
      <c r="M22" s="60">
        <v>5.5950100000000003E-7</v>
      </c>
    </row>
    <row r="23" spans="2:13" s="53" customFormat="1" x14ac:dyDescent="0.25">
      <c r="B23" s="117">
        <v>9</v>
      </c>
      <c r="C23" s="58">
        <v>966</v>
      </c>
      <c r="D23" s="58">
        <v>6</v>
      </c>
      <c r="E23" s="58">
        <v>32629240</v>
      </c>
      <c r="F23" s="58">
        <v>32682213</v>
      </c>
      <c r="G23" s="58" t="s">
        <v>89</v>
      </c>
      <c r="H23" s="58" t="s">
        <v>93</v>
      </c>
      <c r="I23" s="59">
        <v>0.65984600000000004</v>
      </c>
      <c r="J23" s="59">
        <v>0.53293000000000001</v>
      </c>
      <c r="K23" s="59">
        <v>0.78515000000000001</v>
      </c>
      <c r="L23" s="59">
        <v>0.43539699999999998</v>
      </c>
      <c r="M23" s="60">
        <v>6.1544800000000004E-16</v>
      </c>
    </row>
    <row r="24" spans="2:13" s="53" customFormat="1" x14ac:dyDescent="0.25">
      <c r="B24" s="117"/>
      <c r="C24" s="58">
        <v>966</v>
      </c>
      <c r="D24" s="58">
        <v>6</v>
      </c>
      <c r="E24" s="58">
        <v>32629240</v>
      </c>
      <c r="F24" s="58">
        <v>32682213</v>
      </c>
      <c r="G24" s="58" t="s">
        <v>89</v>
      </c>
      <c r="H24" s="58" t="s">
        <v>91</v>
      </c>
      <c r="I24" s="59">
        <v>-0.95186199999999999</v>
      </c>
      <c r="J24" s="59">
        <v>-1</v>
      </c>
      <c r="K24" s="59">
        <v>-0.81347000000000003</v>
      </c>
      <c r="L24" s="59">
        <v>0.90604200000000001</v>
      </c>
      <c r="M24" s="60">
        <v>2.7004099999999998E-12</v>
      </c>
    </row>
    <row r="25" spans="2:13" s="53" customFormat="1" x14ac:dyDescent="0.25">
      <c r="B25" s="117"/>
      <c r="C25" s="63">
        <v>966</v>
      </c>
      <c r="D25" s="63">
        <v>6</v>
      </c>
      <c r="E25" s="63">
        <v>32629240</v>
      </c>
      <c r="F25" s="63">
        <v>32682213</v>
      </c>
      <c r="G25" s="63" t="s">
        <v>89</v>
      </c>
      <c r="H25" s="63" t="s">
        <v>90</v>
      </c>
      <c r="I25" s="64">
        <v>0.580731</v>
      </c>
      <c r="J25" s="64">
        <v>0.43106</v>
      </c>
      <c r="K25" s="64">
        <v>0.72599000000000002</v>
      </c>
      <c r="L25" s="64">
        <v>0.33724900000000002</v>
      </c>
      <c r="M25" s="65">
        <v>3.3234599999999997E-11</v>
      </c>
    </row>
    <row r="26" spans="2:13" s="53" customFormat="1" x14ac:dyDescent="0.25">
      <c r="B26" s="66">
        <v>10</v>
      </c>
      <c r="C26" s="63">
        <v>969</v>
      </c>
      <c r="D26" s="63">
        <v>6</v>
      </c>
      <c r="E26" s="63">
        <v>33194976</v>
      </c>
      <c r="F26" s="63">
        <v>33864262</v>
      </c>
      <c r="G26" s="63" t="s">
        <v>89</v>
      </c>
      <c r="H26" s="63" t="s">
        <v>90</v>
      </c>
      <c r="I26" s="64">
        <v>0.876247</v>
      </c>
      <c r="J26" s="64">
        <v>0.4718</v>
      </c>
      <c r="K26" s="64">
        <v>1</v>
      </c>
      <c r="L26" s="64">
        <v>0.76780999999999999</v>
      </c>
      <c r="M26" s="65">
        <v>1.77336E-4</v>
      </c>
    </row>
    <row r="27" spans="2:13" s="53" customFormat="1" x14ac:dyDescent="0.25">
      <c r="B27" s="57">
        <v>11</v>
      </c>
      <c r="C27" s="63">
        <v>1667</v>
      </c>
      <c r="D27" s="63">
        <v>11</v>
      </c>
      <c r="E27" s="63">
        <v>56623495</v>
      </c>
      <c r="F27" s="63">
        <v>57675986</v>
      </c>
      <c r="G27" s="63" t="s">
        <v>89</v>
      </c>
      <c r="H27" s="63" t="s">
        <v>90</v>
      </c>
      <c r="I27" s="64">
        <v>0.86113099999999998</v>
      </c>
      <c r="J27" s="64">
        <v>0.43391000000000002</v>
      </c>
      <c r="K27" s="64">
        <v>1</v>
      </c>
      <c r="L27" s="64">
        <v>0.74154600000000004</v>
      </c>
      <c r="M27" s="65">
        <v>3.79389E-4</v>
      </c>
    </row>
    <row r="28" spans="2:13" s="53" customFormat="1" x14ac:dyDescent="0.25">
      <c r="B28" s="57">
        <v>12</v>
      </c>
      <c r="C28" s="63">
        <v>1895</v>
      </c>
      <c r="D28" s="63">
        <v>13</v>
      </c>
      <c r="E28" s="63">
        <v>53336572</v>
      </c>
      <c r="F28" s="63">
        <v>54684856</v>
      </c>
      <c r="G28" s="63" t="s">
        <v>89</v>
      </c>
      <c r="H28" s="63" t="s">
        <v>90</v>
      </c>
      <c r="I28" s="64">
        <v>0.78916200000000003</v>
      </c>
      <c r="J28" s="64">
        <v>0.46245000000000003</v>
      </c>
      <c r="K28" s="64">
        <v>1</v>
      </c>
      <c r="L28" s="64">
        <v>0.62277700000000003</v>
      </c>
      <c r="M28" s="65">
        <v>2.5945999999999999E-5</v>
      </c>
    </row>
    <row r="29" spans="2:13" s="53" customFormat="1" x14ac:dyDescent="0.25">
      <c r="D29" s="113" t="s">
        <v>95</v>
      </c>
      <c r="E29" s="113"/>
      <c r="F29" s="113"/>
      <c r="G29" s="113"/>
      <c r="H29" s="113"/>
      <c r="I29" s="113"/>
      <c r="J29" s="113"/>
      <c r="K29" s="113"/>
      <c r="L29" s="113"/>
      <c r="M29" s="113"/>
    </row>
    <row r="30" spans="2:13" s="53" customFormat="1" x14ac:dyDescent="0.25">
      <c r="D30" s="113"/>
      <c r="E30" s="113"/>
      <c r="F30" s="113"/>
      <c r="G30" s="113"/>
      <c r="H30" s="113"/>
      <c r="I30" s="113"/>
      <c r="J30" s="113"/>
      <c r="K30" s="113"/>
      <c r="L30" s="113"/>
      <c r="M30" s="113"/>
    </row>
    <row r="31" spans="2:13" s="53" customFormat="1" x14ac:dyDescent="0.25">
      <c r="D31" s="68"/>
      <c r="E31" s="68"/>
      <c r="F31" s="68"/>
      <c r="G31" s="68"/>
      <c r="H31" s="68"/>
      <c r="I31" s="68"/>
      <c r="J31" s="68"/>
      <c r="K31" s="68"/>
      <c r="L31" s="68"/>
      <c r="M31" s="68"/>
    </row>
    <row r="32" spans="2:13" s="53" customFormat="1" ht="16.5" thickBot="1" x14ac:dyDescent="0.3">
      <c r="B32" s="112" t="s">
        <v>2181</v>
      </c>
      <c r="C32" s="112"/>
      <c r="D32" s="112"/>
      <c r="E32" s="112"/>
      <c r="F32" s="112"/>
      <c r="G32" s="112"/>
      <c r="H32" s="112"/>
      <c r="I32" s="112"/>
      <c r="J32" s="112"/>
      <c r="K32" s="112"/>
      <c r="L32" s="68"/>
      <c r="M32" s="68"/>
    </row>
    <row r="33" spans="2:13" s="53" customFormat="1" ht="15.75" thickBot="1" x14ac:dyDescent="0.3">
      <c r="B33" s="71" t="s">
        <v>96</v>
      </c>
      <c r="C33" s="91" t="s">
        <v>2156</v>
      </c>
      <c r="D33" s="72" t="s">
        <v>97</v>
      </c>
      <c r="E33" s="72" t="s">
        <v>98</v>
      </c>
      <c r="F33" s="72" t="s">
        <v>99</v>
      </c>
      <c r="G33" s="72" t="s">
        <v>100</v>
      </c>
      <c r="H33" s="72" t="s">
        <v>101</v>
      </c>
      <c r="I33" s="72" t="s">
        <v>102</v>
      </c>
      <c r="J33" s="72" t="s">
        <v>103</v>
      </c>
      <c r="K33" s="72" t="s">
        <v>104</v>
      </c>
      <c r="L33" s="72" t="s">
        <v>61</v>
      </c>
      <c r="M33" s="68"/>
    </row>
    <row r="34" spans="2:13" s="53" customFormat="1" ht="15.75" thickBot="1" x14ac:dyDescent="0.3">
      <c r="B34" s="114" t="s">
        <v>105</v>
      </c>
      <c r="C34" s="92"/>
      <c r="D34" s="73">
        <v>950</v>
      </c>
      <c r="E34" s="73">
        <v>6</v>
      </c>
      <c r="F34" s="73">
        <v>25684630</v>
      </c>
      <c r="G34" s="73">
        <v>26396200</v>
      </c>
      <c r="H34" s="73" t="s">
        <v>106</v>
      </c>
      <c r="I34" s="73" t="s">
        <v>107</v>
      </c>
      <c r="J34" s="73">
        <v>0.66</v>
      </c>
      <c r="K34" s="73">
        <v>0.44</v>
      </c>
      <c r="L34" s="74">
        <v>3.5000000000000003E-2</v>
      </c>
      <c r="M34" s="68"/>
    </row>
    <row r="35" spans="2:13" s="53" customFormat="1" ht="15.75" thickBot="1" x14ac:dyDescent="0.3">
      <c r="B35" s="115"/>
      <c r="C35" s="92"/>
      <c r="D35" s="73">
        <v>1126</v>
      </c>
      <c r="E35" s="73">
        <v>7</v>
      </c>
      <c r="F35" s="73">
        <v>27351287</v>
      </c>
      <c r="G35" s="73">
        <v>28890886</v>
      </c>
      <c r="H35" s="73" t="s">
        <v>106</v>
      </c>
      <c r="I35" s="73" t="s">
        <v>107</v>
      </c>
      <c r="J35" s="73">
        <v>0.46</v>
      </c>
      <c r="K35" s="73">
        <v>0.21</v>
      </c>
      <c r="L35" s="74">
        <v>1.52E-2</v>
      </c>
      <c r="M35" s="68"/>
    </row>
    <row r="36" spans="2:13" s="53" customFormat="1" ht="15.75" thickBot="1" x14ac:dyDescent="0.3">
      <c r="B36" s="116"/>
      <c r="C36" s="92"/>
      <c r="D36" s="73">
        <v>1719</v>
      </c>
      <c r="E36" s="73">
        <v>11</v>
      </c>
      <c r="F36" s="73">
        <v>112755447</v>
      </c>
      <c r="G36" s="73">
        <v>113889019</v>
      </c>
      <c r="H36" s="73" t="s">
        <v>106</v>
      </c>
      <c r="I36" s="73" t="s">
        <v>107</v>
      </c>
      <c r="J36" s="73">
        <v>0.54</v>
      </c>
      <c r="K36" s="73">
        <v>0.28999999999999998</v>
      </c>
      <c r="L36" s="74">
        <v>4.6899999999999997E-2</v>
      </c>
      <c r="M36" s="68"/>
    </row>
    <row r="37" spans="2:13" s="53" customFormat="1" ht="15.75" thickBot="1" x14ac:dyDescent="0.3">
      <c r="B37" s="114" t="s">
        <v>2157</v>
      </c>
      <c r="C37" s="92"/>
      <c r="D37" s="73">
        <v>950</v>
      </c>
      <c r="E37" s="73">
        <v>6</v>
      </c>
      <c r="F37" s="73">
        <v>25684630</v>
      </c>
      <c r="G37" s="73">
        <v>26396200</v>
      </c>
      <c r="H37" s="73" t="s">
        <v>2158</v>
      </c>
      <c r="I37" s="73" t="s">
        <v>107</v>
      </c>
      <c r="J37" s="73">
        <v>0.9</v>
      </c>
      <c r="K37" s="73">
        <v>0.81</v>
      </c>
      <c r="L37" s="74">
        <v>5.5900000000000004E-3</v>
      </c>
      <c r="M37" s="68"/>
    </row>
    <row r="38" spans="2:13" s="53" customFormat="1" ht="15.6" customHeight="1" thickBot="1" x14ac:dyDescent="0.3">
      <c r="B38" s="116"/>
      <c r="C38" s="92"/>
      <c r="D38" s="73">
        <v>1126</v>
      </c>
      <c r="E38" s="73">
        <v>7</v>
      </c>
      <c r="F38" s="73">
        <v>27351287</v>
      </c>
      <c r="G38" s="73">
        <v>28890886</v>
      </c>
      <c r="H38" s="73" t="s">
        <v>2158</v>
      </c>
      <c r="I38" s="73" t="s">
        <v>107</v>
      </c>
      <c r="J38" s="73">
        <v>0.48</v>
      </c>
      <c r="K38" s="73">
        <v>0.23</v>
      </c>
      <c r="L38" s="74">
        <v>1.23E-2</v>
      </c>
      <c r="M38" s="68"/>
    </row>
    <row r="39" spans="2:13" s="53" customFormat="1" ht="15.75" thickBot="1" x14ac:dyDescent="0.3">
      <c r="B39" s="135" t="s">
        <v>108</v>
      </c>
      <c r="C39" s="93"/>
      <c r="D39" s="75">
        <v>464</v>
      </c>
      <c r="E39" s="75">
        <v>3</v>
      </c>
      <c r="F39" s="75">
        <v>47588462</v>
      </c>
      <c r="G39" s="75">
        <v>50387742</v>
      </c>
      <c r="H39" s="75" t="s">
        <v>106</v>
      </c>
      <c r="I39" s="75" t="s">
        <v>90</v>
      </c>
      <c r="J39" s="75">
        <v>1</v>
      </c>
      <c r="K39" s="75">
        <v>1</v>
      </c>
      <c r="L39" s="75" t="s">
        <v>109</v>
      </c>
      <c r="M39" s="68"/>
    </row>
    <row r="40" spans="2:13" s="53" customFormat="1" ht="15.75" thickBot="1" x14ac:dyDescent="0.3">
      <c r="B40" s="136"/>
      <c r="C40" s="93"/>
      <c r="D40" s="75">
        <v>954</v>
      </c>
      <c r="E40" s="75">
        <v>6</v>
      </c>
      <c r="F40" s="75">
        <v>29529756</v>
      </c>
      <c r="G40" s="75">
        <v>29833843</v>
      </c>
      <c r="H40" s="75" t="s">
        <v>106</v>
      </c>
      <c r="I40" s="75" t="s">
        <v>90</v>
      </c>
      <c r="J40" s="75">
        <v>0.64</v>
      </c>
      <c r="K40" s="75">
        <v>0.41</v>
      </c>
      <c r="L40" s="76">
        <v>2.2499999999999999E-2</v>
      </c>
      <c r="M40" s="68"/>
    </row>
    <row r="41" spans="2:13" s="53" customFormat="1" ht="15.75" thickBot="1" x14ac:dyDescent="0.3">
      <c r="B41" s="136"/>
      <c r="C41" s="93"/>
      <c r="D41" s="75">
        <v>961</v>
      </c>
      <c r="E41" s="75">
        <v>6</v>
      </c>
      <c r="F41" s="75">
        <v>31427210</v>
      </c>
      <c r="G41" s="75">
        <v>32208901</v>
      </c>
      <c r="H41" s="75" t="s">
        <v>106</v>
      </c>
      <c r="I41" s="75" t="s">
        <v>90</v>
      </c>
      <c r="J41" s="75">
        <v>0.53</v>
      </c>
      <c r="K41" s="75">
        <v>0.28999999999999998</v>
      </c>
      <c r="L41" s="75" t="s">
        <v>110</v>
      </c>
      <c r="M41" s="68"/>
    </row>
    <row r="42" spans="2:13" s="53" customFormat="1" ht="15.75" thickBot="1" x14ac:dyDescent="0.3">
      <c r="B42" s="136"/>
      <c r="C42" s="93"/>
      <c r="D42" s="75">
        <v>963</v>
      </c>
      <c r="E42" s="75">
        <v>6</v>
      </c>
      <c r="F42" s="75">
        <v>32454578</v>
      </c>
      <c r="G42" s="75">
        <v>32539567</v>
      </c>
      <c r="H42" s="75" t="s">
        <v>106</v>
      </c>
      <c r="I42" s="75" t="s">
        <v>90</v>
      </c>
      <c r="J42" s="75">
        <v>0.74</v>
      </c>
      <c r="K42" s="75">
        <v>0.55000000000000004</v>
      </c>
      <c r="L42" s="75" t="s">
        <v>111</v>
      </c>
      <c r="M42" s="68"/>
    </row>
    <row r="43" spans="2:13" s="53" customFormat="1" ht="15.75" thickBot="1" x14ac:dyDescent="0.3">
      <c r="B43" s="136"/>
      <c r="C43" s="93"/>
      <c r="D43" s="75">
        <v>964</v>
      </c>
      <c r="E43" s="75">
        <v>6</v>
      </c>
      <c r="F43" s="75">
        <v>32539568</v>
      </c>
      <c r="G43" s="75">
        <v>32586784</v>
      </c>
      <c r="H43" s="75" t="s">
        <v>106</v>
      </c>
      <c r="I43" s="75" t="s">
        <v>90</v>
      </c>
      <c r="J43" s="75">
        <v>0.92</v>
      </c>
      <c r="K43" s="75">
        <v>0.85</v>
      </c>
      <c r="L43" s="75" t="s">
        <v>112</v>
      </c>
      <c r="M43" s="68"/>
    </row>
    <row r="44" spans="2:13" s="53" customFormat="1" ht="15.75" thickBot="1" x14ac:dyDescent="0.3">
      <c r="B44" s="136"/>
      <c r="C44" s="93"/>
      <c r="D44" s="75">
        <v>965</v>
      </c>
      <c r="E44" s="75">
        <v>6</v>
      </c>
      <c r="F44" s="75">
        <v>32586785</v>
      </c>
      <c r="G44" s="75">
        <v>32629239</v>
      </c>
      <c r="H44" s="75" t="s">
        <v>106</v>
      </c>
      <c r="I44" s="75" t="s">
        <v>90</v>
      </c>
      <c r="J44" s="75">
        <v>0.75</v>
      </c>
      <c r="K44" s="75">
        <v>0.56000000000000005</v>
      </c>
      <c r="L44" s="75" t="s">
        <v>113</v>
      </c>
      <c r="M44" s="68"/>
    </row>
    <row r="45" spans="2:13" s="53" customFormat="1" ht="15.75" thickBot="1" x14ac:dyDescent="0.3">
      <c r="B45" s="136"/>
      <c r="C45" s="93"/>
      <c r="D45" s="75">
        <v>966</v>
      </c>
      <c r="E45" s="75">
        <v>6</v>
      </c>
      <c r="F45" s="75">
        <v>32629240</v>
      </c>
      <c r="G45" s="75">
        <v>32682213</v>
      </c>
      <c r="H45" s="75" t="s">
        <v>106</v>
      </c>
      <c r="I45" s="75" t="s">
        <v>90</v>
      </c>
      <c r="J45" s="75">
        <v>0.57999999999999996</v>
      </c>
      <c r="K45" s="75">
        <v>0.34</v>
      </c>
      <c r="L45" s="75" t="s">
        <v>114</v>
      </c>
      <c r="M45" s="68"/>
    </row>
    <row r="46" spans="2:13" s="53" customFormat="1" ht="15.75" thickBot="1" x14ac:dyDescent="0.3">
      <c r="B46" s="136"/>
      <c r="C46" s="93"/>
      <c r="D46" s="75">
        <v>969</v>
      </c>
      <c r="E46" s="75">
        <v>6</v>
      </c>
      <c r="F46" s="75">
        <v>33194976</v>
      </c>
      <c r="G46" s="75">
        <v>33864262</v>
      </c>
      <c r="H46" s="75" t="s">
        <v>106</v>
      </c>
      <c r="I46" s="75" t="s">
        <v>90</v>
      </c>
      <c r="J46" s="75">
        <v>0.88</v>
      </c>
      <c r="K46" s="75">
        <v>0.77</v>
      </c>
      <c r="L46" s="75" t="s">
        <v>115</v>
      </c>
      <c r="M46" s="68"/>
    </row>
    <row r="47" spans="2:13" s="53" customFormat="1" ht="15.75" thickBot="1" x14ac:dyDescent="0.3">
      <c r="B47" s="136"/>
      <c r="C47" s="93"/>
      <c r="D47" s="75">
        <v>1126</v>
      </c>
      <c r="E47" s="75">
        <v>7</v>
      </c>
      <c r="F47" s="75">
        <v>27351287</v>
      </c>
      <c r="G47" s="75">
        <v>28890886</v>
      </c>
      <c r="H47" s="75" t="s">
        <v>106</v>
      </c>
      <c r="I47" s="75" t="s">
        <v>90</v>
      </c>
      <c r="J47" s="75">
        <v>0.44</v>
      </c>
      <c r="K47" s="75">
        <v>0.19</v>
      </c>
      <c r="L47" s="76">
        <v>3.8300000000000001E-3</v>
      </c>
      <c r="M47" s="68"/>
    </row>
    <row r="48" spans="2:13" s="53" customFormat="1" ht="15.75" thickBot="1" x14ac:dyDescent="0.3">
      <c r="B48" s="136"/>
      <c r="C48" s="93"/>
      <c r="D48" s="75">
        <v>1667</v>
      </c>
      <c r="E48" s="75">
        <v>11</v>
      </c>
      <c r="F48" s="75">
        <v>56623495</v>
      </c>
      <c r="G48" s="75">
        <v>57675986</v>
      </c>
      <c r="H48" s="75" t="s">
        <v>106</v>
      </c>
      <c r="I48" s="75" t="s">
        <v>90</v>
      </c>
      <c r="J48" s="75">
        <v>0.86</v>
      </c>
      <c r="K48" s="75">
        <v>0.74</v>
      </c>
      <c r="L48" s="75" t="s">
        <v>116</v>
      </c>
      <c r="M48" s="68"/>
    </row>
    <row r="49" spans="2:13" s="53" customFormat="1" ht="15.75" thickBot="1" x14ac:dyDescent="0.3">
      <c r="B49" s="136"/>
      <c r="C49" s="93"/>
      <c r="D49" s="75">
        <v>1719</v>
      </c>
      <c r="E49" s="75">
        <v>11</v>
      </c>
      <c r="F49" s="75">
        <v>112755447</v>
      </c>
      <c r="G49" s="75">
        <v>113889019</v>
      </c>
      <c r="H49" s="75" t="s">
        <v>106</v>
      </c>
      <c r="I49" s="75" t="s">
        <v>90</v>
      </c>
      <c r="J49" s="75">
        <v>0.65</v>
      </c>
      <c r="K49" s="75">
        <v>0.42</v>
      </c>
      <c r="L49" s="76">
        <v>2.0500000000000002E-3</v>
      </c>
      <c r="M49" s="68"/>
    </row>
    <row r="50" spans="2:13" s="53" customFormat="1" ht="15.75" thickBot="1" x14ac:dyDescent="0.3">
      <c r="B50" s="136"/>
      <c r="C50" s="93"/>
      <c r="D50" s="75">
        <v>1895</v>
      </c>
      <c r="E50" s="75">
        <v>13</v>
      </c>
      <c r="F50" s="75">
        <v>53336572</v>
      </c>
      <c r="G50" s="75">
        <v>54684856</v>
      </c>
      <c r="H50" s="75" t="s">
        <v>106</v>
      </c>
      <c r="I50" s="75" t="s">
        <v>90</v>
      </c>
      <c r="J50" s="75">
        <v>0.79</v>
      </c>
      <c r="K50" s="75">
        <v>0.62</v>
      </c>
      <c r="L50" s="75" t="s">
        <v>117</v>
      </c>
      <c r="M50" s="68"/>
    </row>
    <row r="51" spans="2:13" s="53" customFormat="1" ht="15.75" thickBot="1" x14ac:dyDescent="0.3">
      <c r="B51" s="136"/>
      <c r="C51" s="93"/>
      <c r="D51" s="75">
        <v>1957</v>
      </c>
      <c r="E51" s="75">
        <v>14</v>
      </c>
      <c r="F51" s="75">
        <v>22760701</v>
      </c>
      <c r="G51" s="75">
        <v>23985936</v>
      </c>
      <c r="H51" s="75" t="s">
        <v>106</v>
      </c>
      <c r="I51" s="75" t="s">
        <v>90</v>
      </c>
      <c r="J51" s="75">
        <v>0.41</v>
      </c>
      <c r="K51" s="75">
        <v>0.16</v>
      </c>
      <c r="L51" s="76">
        <v>3.0700000000000002E-2</v>
      </c>
      <c r="M51" s="68"/>
    </row>
    <row r="52" spans="2:13" s="53" customFormat="1" ht="15.75" thickBot="1" x14ac:dyDescent="0.3">
      <c r="B52" s="136"/>
      <c r="C52" s="93"/>
      <c r="D52" s="75">
        <v>2209</v>
      </c>
      <c r="E52" s="75">
        <v>17</v>
      </c>
      <c r="F52" s="75">
        <v>45883902</v>
      </c>
      <c r="G52" s="75">
        <v>47516224</v>
      </c>
      <c r="H52" s="75" t="s">
        <v>106</v>
      </c>
      <c r="I52" s="75" t="s">
        <v>90</v>
      </c>
      <c r="J52" s="75">
        <v>0.53</v>
      </c>
      <c r="K52" s="75">
        <v>0.28000000000000003</v>
      </c>
      <c r="L52" s="76">
        <v>1.8799999999999999E-3</v>
      </c>
      <c r="M52" s="68"/>
    </row>
    <row r="53" spans="2:13" s="53" customFormat="1" ht="15.75" thickBot="1" x14ac:dyDescent="0.3">
      <c r="B53" s="136"/>
      <c r="C53" s="93"/>
      <c r="D53" s="75">
        <v>2281</v>
      </c>
      <c r="E53" s="75">
        <v>18</v>
      </c>
      <c r="F53" s="75">
        <v>52512524</v>
      </c>
      <c r="G53" s="75">
        <v>53762996</v>
      </c>
      <c r="H53" s="75" t="s">
        <v>106</v>
      </c>
      <c r="I53" s="75" t="s">
        <v>90</v>
      </c>
      <c r="J53" s="75">
        <v>0.44</v>
      </c>
      <c r="K53" s="75">
        <v>0.19</v>
      </c>
      <c r="L53" s="76">
        <v>3.98E-3</v>
      </c>
      <c r="M53" s="68"/>
    </row>
    <row r="54" spans="2:13" s="53" customFormat="1" ht="15.75" thickBot="1" x14ac:dyDescent="0.3">
      <c r="B54" s="137"/>
      <c r="C54" s="93"/>
      <c r="D54" s="75">
        <v>2351</v>
      </c>
      <c r="E54" s="75">
        <v>19</v>
      </c>
      <c r="F54" s="75">
        <v>45040933</v>
      </c>
      <c r="G54" s="75">
        <v>45893307</v>
      </c>
      <c r="H54" s="75" t="s">
        <v>106</v>
      </c>
      <c r="I54" s="75" t="s">
        <v>90</v>
      </c>
      <c r="J54" s="75">
        <v>0.28999999999999998</v>
      </c>
      <c r="K54" s="75">
        <v>0.09</v>
      </c>
      <c r="L54" s="76">
        <v>3.9E-2</v>
      </c>
      <c r="M54" s="68"/>
    </row>
    <row r="55" spans="2:13" s="53" customFormat="1" ht="15.75" thickBot="1" x14ac:dyDescent="0.3">
      <c r="B55" s="135" t="s">
        <v>2159</v>
      </c>
      <c r="C55" s="93"/>
      <c r="D55" s="75">
        <v>950</v>
      </c>
      <c r="E55" s="75">
        <v>6</v>
      </c>
      <c r="F55" s="75">
        <v>25684630</v>
      </c>
      <c r="G55" s="75">
        <v>26396200</v>
      </c>
      <c r="H55" s="75" t="s">
        <v>2158</v>
      </c>
      <c r="I55" s="75" t="s">
        <v>90</v>
      </c>
      <c r="J55" s="75">
        <v>0.7</v>
      </c>
      <c r="K55" s="75">
        <v>0.49</v>
      </c>
      <c r="L55" s="76">
        <v>3.9300000000000003E-3</v>
      </c>
      <c r="M55" s="68"/>
    </row>
    <row r="56" spans="2:13" s="53" customFormat="1" ht="15.6" customHeight="1" thickBot="1" x14ac:dyDescent="0.3">
      <c r="B56" s="136"/>
      <c r="C56" s="93"/>
      <c r="D56" s="75">
        <v>959</v>
      </c>
      <c r="E56" s="75">
        <v>6</v>
      </c>
      <c r="F56" s="75">
        <v>31250557</v>
      </c>
      <c r="G56" s="75">
        <v>31320268</v>
      </c>
      <c r="H56" s="75" t="s">
        <v>2158</v>
      </c>
      <c r="I56" s="75" t="s">
        <v>90</v>
      </c>
      <c r="J56" s="75">
        <v>0.35</v>
      </c>
      <c r="K56" s="75">
        <v>0.12</v>
      </c>
      <c r="L56" s="76">
        <v>1.5800000000000002E-2</v>
      </c>
      <c r="M56" s="68"/>
    </row>
    <row r="57" spans="2:13" s="53" customFormat="1" ht="15.75" thickBot="1" x14ac:dyDescent="0.3">
      <c r="B57" s="136"/>
      <c r="C57" s="93"/>
      <c r="D57" s="75">
        <v>961</v>
      </c>
      <c r="E57" s="75">
        <v>6</v>
      </c>
      <c r="F57" s="75">
        <v>31427210</v>
      </c>
      <c r="G57" s="75">
        <v>32208901</v>
      </c>
      <c r="H57" s="75" t="s">
        <v>2158</v>
      </c>
      <c r="I57" s="75" t="s">
        <v>90</v>
      </c>
      <c r="J57" s="75">
        <v>0.53</v>
      </c>
      <c r="K57" s="75">
        <v>0.28000000000000003</v>
      </c>
      <c r="L57" s="75" t="s">
        <v>2160</v>
      </c>
      <c r="M57" s="68"/>
    </row>
    <row r="58" spans="2:13" s="53" customFormat="1" ht="15.75" thickBot="1" x14ac:dyDescent="0.3">
      <c r="B58" s="136"/>
      <c r="C58" s="93"/>
      <c r="D58" s="75">
        <v>963</v>
      </c>
      <c r="E58" s="75">
        <v>6</v>
      </c>
      <c r="F58" s="75">
        <v>32454578</v>
      </c>
      <c r="G58" s="75">
        <v>32539567</v>
      </c>
      <c r="H58" s="75" t="s">
        <v>2158</v>
      </c>
      <c r="I58" s="75" t="s">
        <v>90</v>
      </c>
      <c r="J58" s="75">
        <v>0.85</v>
      </c>
      <c r="K58" s="75">
        <v>0.72</v>
      </c>
      <c r="L58" s="75" t="s">
        <v>2161</v>
      </c>
      <c r="M58" s="68"/>
    </row>
    <row r="59" spans="2:13" s="53" customFormat="1" ht="15.75" thickBot="1" x14ac:dyDescent="0.3">
      <c r="B59" s="136"/>
      <c r="C59" s="93"/>
      <c r="D59" s="75">
        <v>964</v>
      </c>
      <c r="E59" s="75">
        <v>6</v>
      </c>
      <c r="F59" s="75">
        <v>32539568</v>
      </c>
      <c r="G59" s="75">
        <v>32586784</v>
      </c>
      <c r="H59" s="75" t="s">
        <v>2158</v>
      </c>
      <c r="I59" s="75" t="s">
        <v>90</v>
      </c>
      <c r="J59" s="75">
        <v>0.97</v>
      </c>
      <c r="K59" s="75">
        <v>0.94</v>
      </c>
      <c r="L59" s="75" t="s">
        <v>2162</v>
      </c>
      <c r="M59" s="68"/>
    </row>
    <row r="60" spans="2:13" s="53" customFormat="1" ht="15.75" thickBot="1" x14ac:dyDescent="0.3">
      <c r="B60" s="136"/>
      <c r="C60" s="93"/>
      <c r="D60" s="75">
        <v>965</v>
      </c>
      <c r="E60" s="75">
        <v>6</v>
      </c>
      <c r="F60" s="75">
        <v>32586785</v>
      </c>
      <c r="G60" s="75">
        <v>32629239</v>
      </c>
      <c r="H60" s="75" t="s">
        <v>2158</v>
      </c>
      <c r="I60" s="75" t="s">
        <v>90</v>
      </c>
      <c r="J60" s="75">
        <v>0.81</v>
      </c>
      <c r="K60" s="75">
        <v>0.66</v>
      </c>
      <c r="L60" s="75" t="s">
        <v>2163</v>
      </c>
      <c r="M60" s="68"/>
    </row>
    <row r="61" spans="2:13" s="53" customFormat="1" ht="15.75" thickBot="1" x14ac:dyDescent="0.3">
      <c r="B61" s="136"/>
      <c r="C61" s="93"/>
      <c r="D61" s="75">
        <v>966</v>
      </c>
      <c r="E61" s="75">
        <v>6</v>
      </c>
      <c r="F61" s="75">
        <v>32629240</v>
      </c>
      <c r="G61" s="75">
        <v>32682213</v>
      </c>
      <c r="H61" s="75" t="s">
        <v>2158</v>
      </c>
      <c r="I61" s="75" t="s">
        <v>90</v>
      </c>
      <c r="J61" s="75">
        <v>0.63</v>
      </c>
      <c r="K61" s="75">
        <v>0.39</v>
      </c>
      <c r="L61" s="75" t="s">
        <v>2164</v>
      </c>
      <c r="M61" s="68"/>
    </row>
    <row r="62" spans="2:13" s="53" customFormat="1" ht="15.75" thickBot="1" x14ac:dyDescent="0.3">
      <c r="B62" s="136"/>
      <c r="C62" s="93"/>
      <c r="D62" s="75">
        <v>1126</v>
      </c>
      <c r="E62" s="75">
        <v>7</v>
      </c>
      <c r="F62" s="75">
        <v>27351287</v>
      </c>
      <c r="G62" s="75">
        <v>28890886</v>
      </c>
      <c r="H62" s="75" t="s">
        <v>2158</v>
      </c>
      <c r="I62" s="75" t="s">
        <v>90</v>
      </c>
      <c r="J62" s="75">
        <v>0.55000000000000004</v>
      </c>
      <c r="K62" s="75">
        <v>0.3</v>
      </c>
      <c r="L62" s="75" t="s">
        <v>2165</v>
      </c>
      <c r="M62" s="68"/>
    </row>
    <row r="63" spans="2:13" s="53" customFormat="1" ht="15.75" thickBot="1" x14ac:dyDescent="0.3">
      <c r="B63" s="136"/>
      <c r="C63" s="93"/>
      <c r="D63" s="75">
        <v>1667</v>
      </c>
      <c r="E63" s="75">
        <v>11</v>
      </c>
      <c r="F63" s="75">
        <v>56623495</v>
      </c>
      <c r="G63" s="75">
        <v>57675986</v>
      </c>
      <c r="H63" s="75" t="s">
        <v>2158</v>
      </c>
      <c r="I63" s="75" t="s">
        <v>90</v>
      </c>
      <c r="J63" s="75">
        <v>0.97</v>
      </c>
      <c r="K63" s="75">
        <v>0.95</v>
      </c>
      <c r="L63" s="76">
        <v>5.1900000000000002E-3</v>
      </c>
      <c r="M63" s="68"/>
    </row>
    <row r="64" spans="2:13" s="53" customFormat="1" ht="15.75" thickBot="1" x14ac:dyDescent="0.3">
      <c r="B64" s="136"/>
      <c r="C64" s="93"/>
      <c r="D64" s="75">
        <v>1899</v>
      </c>
      <c r="E64" s="75">
        <v>13</v>
      </c>
      <c r="F64" s="75">
        <v>58245844</v>
      </c>
      <c r="G64" s="75">
        <v>59751795</v>
      </c>
      <c r="H64" s="75" t="s">
        <v>2158</v>
      </c>
      <c r="I64" s="75" t="s">
        <v>90</v>
      </c>
      <c r="J64" s="75">
        <v>0.63</v>
      </c>
      <c r="K64" s="75">
        <v>0.4</v>
      </c>
      <c r="L64" s="76">
        <v>4.45E-3</v>
      </c>
      <c r="M64" s="68"/>
    </row>
    <row r="65" spans="2:13" s="53" customFormat="1" ht="15.75" thickBot="1" x14ac:dyDescent="0.3">
      <c r="B65" s="136"/>
      <c r="C65" s="93"/>
      <c r="D65" s="75">
        <v>2209</v>
      </c>
      <c r="E65" s="75">
        <v>17</v>
      </c>
      <c r="F65" s="75">
        <v>45883902</v>
      </c>
      <c r="G65" s="75">
        <v>47516224</v>
      </c>
      <c r="H65" s="75" t="s">
        <v>2158</v>
      </c>
      <c r="I65" s="75" t="s">
        <v>90</v>
      </c>
      <c r="J65" s="75">
        <v>0.37</v>
      </c>
      <c r="K65" s="75">
        <v>0.14000000000000001</v>
      </c>
      <c r="L65" s="76">
        <v>3.6700000000000003E-2</v>
      </c>
      <c r="M65" s="68"/>
    </row>
    <row r="66" spans="2:13" s="53" customFormat="1" ht="15.75" thickBot="1" x14ac:dyDescent="0.3">
      <c r="B66" s="137"/>
      <c r="C66" s="93"/>
      <c r="D66" s="75">
        <v>2281</v>
      </c>
      <c r="E66" s="75">
        <v>18</v>
      </c>
      <c r="F66" s="75">
        <v>52512524</v>
      </c>
      <c r="G66" s="75">
        <v>53762996</v>
      </c>
      <c r="H66" s="75" t="s">
        <v>2158</v>
      </c>
      <c r="I66" s="75" t="s">
        <v>90</v>
      </c>
      <c r="J66" s="75">
        <v>0.69</v>
      </c>
      <c r="K66" s="75">
        <v>0.48</v>
      </c>
      <c r="L66" s="75" t="s">
        <v>2166</v>
      </c>
      <c r="M66" s="68"/>
    </row>
    <row r="67" spans="2:13" s="53" customFormat="1" ht="15.75" thickBot="1" x14ac:dyDescent="0.3">
      <c r="B67" s="138" t="s">
        <v>118</v>
      </c>
      <c r="C67" s="94"/>
      <c r="D67" s="77">
        <v>963</v>
      </c>
      <c r="E67" s="77">
        <v>6</v>
      </c>
      <c r="F67" s="77">
        <v>32454578</v>
      </c>
      <c r="G67" s="77">
        <v>32539567</v>
      </c>
      <c r="H67" s="77" t="s">
        <v>106</v>
      </c>
      <c r="I67" s="77" t="s">
        <v>119</v>
      </c>
      <c r="J67" s="77">
        <v>0.27</v>
      </c>
      <c r="K67" s="77">
        <v>7.0000000000000007E-2</v>
      </c>
      <c r="L67" s="77" t="s">
        <v>120</v>
      </c>
      <c r="M67" s="68"/>
    </row>
    <row r="68" spans="2:13" s="53" customFormat="1" ht="15.6" customHeight="1" thickBot="1" x14ac:dyDescent="0.3">
      <c r="B68" s="139"/>
      <c r="C68" s="94"/>
      <c r="D68" s="77">
        <v>965</v>
      </c>
      <c r="E68" s="77">
        <v>6</v>
      </c>
      <c r="F68" s="77">
        <v>32586785</v>
      </c>
      <c r="G68" s="77">
        <v>32629239</v>
      </c>
      <c r="H68" s="77" t="s">
        <v>106</v>
      </c>
      <c r="I68" s="77" t="s">
        <v>119</v>
      </c>
      <c r="J68" s="77">
        <v>0.39</v>
      </c>
      <c r="K68" s="77">
        <v>0.15</v>
      </c>
      <c r="L68" s="77" t="s">
        <v>121</v>
      </c>
      <c r="M68" s="68"/>
    </row>
    <row r="69" spans="2:13" s="53" customFormat="1" ht="15.75" thickBot="1" x14ac:dyDescent="0.3">
      <c r="B69" s="140"/>
      <c r="C69" s="94"/>
      <c r="D69" s="77">
        <v>966</v>
      </c>
      <c r="E69" s="77">
        <v>6</v>
      </c>
      <c r="F69" s="77">
        <v>32629240</v>
      </c>
      <c r="G69" s="77">
        <v>32682213</v>
      </c>
      <c r="H69" s="77" t="s">
        <v>106</v>
      </c>
      <c r="I69" s="77" t="s">
        <v>119</v>
      </c>
      <c r="J69" s="77">
        <v>0.35</v>
      </c>
      <c r="K69" s="77">
        <v>0.12</v>
      </c>
      <c r="L69" s="78">
        <v>8.9899999999999997E-3</v>
      </c>
      <c r="M69" s="68"/>
    </row>
    <row r="70" spans="2:13" s="53" customFormat="1" ht="15.75" thickBot="1" x14ac:dyDescent="0.3">
      <c r="B70" s="138" t="s">
        <v>2167</v>
      </c>
      <c r="C70" s="94"/>
      <c r="D70" s="77">
        <v>963</v>
      </c>
      <c r="E70" s="77">
        <v>6</v>
      </c>
      <c r="F70" s="77">
        <v>32454578</v>
      </c>
      <c r="G70" s="77">
        <v>32539567</v>
      </c>
      <c r="H70" s="77" t="s">
        <v>2158</v>
      </c>
      <c r="I70" s="77" t="s">
        <v>119</v>
      </c>
      <c r="J70" s="77">
        <v>0.13</v>
      </c>
      <c r="K70" s="77">
        <v>0.02</v>
      </c>
      <c r="L70" s="78">
        <v>8.6099999999999996E-3</v>
      </c>
      <c r="M70" s="68"/>
    </row>
    <row r="71" spans="2:13" s="53" customFormat="1" ht="15.6" customHeight="1" thickBot="1" x14ac:dyDescent="0.3">
      <c r="B71" s="140"/>
      <c r="C71" s="94"/>
      <c r="D71" s="77">
        <v>965</v>
      </c>
      <c r="E71" s="77">
        <v>6</v>
      </c>
      <c r="F71" s="77">
        <v>32586785</v>
      </c>
      <c r="G71" s="77">
        <v>32629239</v>
      </c>
      <c r="H71" s="77" t="s">
        <v>2158</v>
      </c>
      <c r="I71" s="77" t="s">
        <v>119</v>
      </c>
      <c r="J71" s="77">
        <v>0.28999999999999998</v>
      </c>
      <c r="K71" s="77">
        <v>0.09</v>
      </c>
      <c r="L71" s="77" t="s">
        <v>136</v>
      </c>
      <c r="M71" s="68"/>
    </row>
    <row r="72" spans="2:13" s="53" customFormat="1" ht="15.75" thickBot="1" x14ac:dyDescent="0.3">
      <c r="B72" s="130" t="s">
        <v>122</v>
      </c>
      <c r="C72" s="95"/>
      <c r="D72" s="79">
        <v>961</v>
      </c>
      <c r="E72" s="79">
        <v>6</v>
      </c>
      <c r="F72" s="79">
        <v>31427210</v>
      </c>
      <c r="G72" s="79">
        <v>32208901</v>
      </c>
      <c r="H72" s="79" t="s">
        <v>106</v>
      </c>
      <c r="I72" s="79" t="s">
        <v>92</v>
      </c>
      <c r="J72" s="79">
        <v>0.89</v>
      </c>
      <c r="K72" s="79">
        <v>0.8</v>
      </c>
      <c r="L72" s="79" t="s">
        <v>123</v>
      </c>
      <c r="M72" s="68"/>
    </row>
    <row r="73" spans="2:13" s="53" customFormat="1" ht="15.75" thickBot="1" x14ac:dyDescent="0.3">
      <c r="B73" s="131"/>
      <c r="C73" s="95"/>
      <c r="D73" s="79">
        <v>1957</v>
      </c>
      <c r="E73" s="79">
        <v>14</v>
      </c>
      <c r="F73" s="79">
        <v>22760701</v>
      </c>
      <c r="G73" s="79">
        <v>23985936</v>
      </c>
      <c r="H73" s="79" t="s">
        <v>106</v>
      </c>
      <c r="I73" s="79" t="s">
        <v>92</v>
      </c>
      <c r="J73" s="79">
        <v>0.53</v>
      </c>
      <c r="K73" s="79">
        <v>0.28999999999999998</v>
      </c>
      <c r="L73" s="80">
        <v>9.1699999999999993E-3</v>
      </c>
      <c r="M73" s="68"/>
    </row>
    <row r="74" spans="2:13" s="53" customFormat="1" ht="15.6" customHeight="1" thickBot="1" x14ac:dyDescent="0.3">
      <c r="B74" s="130" t="s">
        <v>2168</v>
      </c>
      <c r="C74" s="95"/>
      <c r="D74" s="79">
        <v>961</v>
      </c>
      <c r="E74" s="79">
        <v>6</v>
      </c>
      <c r="F74" s="79">
        <v>31427210</v>
      </c>
      <c r="G74" s="79">
        <v>32208901</v>
      </c>
      <c r="H74" s="79" t="s">
        <v>2158</v>
      </c>
      <c r="I74" s="79" t="s">
        <v>92</v>
      </c>
      <c r="J74" s="79">
        <v>0.79</v>
      </c>
      <c r="K74" s="79">
        <v>0.62</v>
      </c>
      <c r="L74" s="79" t="s">
        <v>2169</v>
      </c>
      <c r="M74" s="68"/>
    </row>
    <row r="75" spans="2:13" s="53" customFormat="1" ht="15.75" thickBot="1" x14ac:dyDescent="0.3">
      <c r="B75" s="131"/>
      <c r="C75" s="95"/>
      <c r="D75" s="79">
        <v>2135</v>
      </c>
      <c r="E75" s="79">
        <v>16</v>
      </c>
      <c r="F75" s="79">
        <v>53393883</v>
      </c>
      <c r="G75" s="79">
        <v>54866095</v>
      </c>
      <c r="H75" s="79" t="s">
        <v>2158</v>
      </c>
      <c r="I75" s="79" t="s">
        <v>92</v>
      </c>
      <c r="J75" s="79">
        <v>0.42</v>
      </c>
      <c r="K75" s="79">
        <v>0.17</v>
      </c>
      <c r="L75" s="80">
        <v>2.2200000000000001E-2</v>
      </c>
      <c r="M75" s="68"/>
    </row>
    <row r="76" spans="2:13" s="53" customFormat="1" ht="15.6" customHeight="1" thickBot="1" x14ac:dyDescent="0.3">
      <c r="B76" s="132" t="s">
        <v>124</v>
      </c>
      <c r="C76" s="96"/>
      <c r="D76" s="81">
        <v>958</v>
      </c>
      <c r="E76" s="81">
        <v>6</v>
      </c>
      <c r="F76" s="81">
        <v>31106494</v>
      </c>
      <c r="G76" s="81">
        <v>31250556</v>
      </c>
      <c r="H76" s="81" t="s">
        <v>106</v>
      </c>
      <c r="I76" s="81" t="s">
        <v>125</v>
      </c>
      <c r="J76" s="81">
        <v>0.57999999999999996</v>
      </c>
      <c r="K76" s="81">
        <v>0.33</v>
      </c>
      <c r="L76" s="82">
        <v>8.7899999999999992E-3</v>
      </c>
      <c r="M76" s="68"/>
    </row>
    <row r="77" spans="2:13" s="53" customFormat="1" ht="15.75" thickBot="1" x14ac:dyDescent="0.3">
      <c r="B77" s="133"/>
      <c r="C77" s="96"/>
      <c r="D77" s="81">
        <v>959</v>
      </c>
      <c r="E77" s="81">
        <v>6</v>
      </c>
      <c r="F77" s="81">
        <v>31250557</v>
      </c>
      <c r="G77" s="81">
        <v>31320268</v>
      </c>
      <c r="H77" s="81" t="s">
        <v>106</v>
      </c>
      <c r="I77" s="81" t="s">
        <v>125</v>
      </c>
      <c r="J77" s="81">
        <v>0.38</v>
      </c>
      <c r="K77" s="81">
        <v>0.14000000000000001</v>
      </c>
      <c r="L77" s="82">
        <v>4.3400000000000001E-2</v>
      </c>
      <c r="M77" s="68"/>
    </row>
    <row r="78" spans="2:13" s="53" customFormat="1" ht="15.75" thickBot="1" x14ac:dyDescent="0.3">
      <c r="B78" s="133"/>
      <c r="C78" s="96"/>
      <c r="D78" s="81">
        <v>960</v>
      </c>
      <c r="E78" s="81">
        <v>6</v>
      </c>
      <c r="F78" s="81">
        <v>31320269</v>
      </c>
      <c r="G78" s="81">
        <v>31427209</v>
      </c>
      <c r="H78" s="81" t="s">
        <v>106</v>
      </c>
      <c r="I78" s="81" t="s">
        <v>125</v>
      </c>
      <c r="J78" s="81">
        <v>0.67</v>
      </c>
      <c r="K78" s="81">
        <v>0.44</v>
      </c>
      <c r="L78" s="82">
        <v>3.5300000000000002E-3</v>
      </c>
      <c r="M78" s="68"/>
    </row>
    <row r="79" spans="2:13" s="53" customFormat="1" ht="15.75" thickBot="1" x14ac:dyDescent="0.3">
      <c r="B79" s="133"/>
      <c r="C79" s="96"/>
      <c r="D79" s="81">
        <v>961</v>
      </c>
      <c r="E79" s="81">
        <v>6</v>
      </c>
      <c r="F79" s="81">
        <v>31427210</v>
      </c>
      <c r="G79" s="81">
        <v>32208901</v>
      </c>
      <c r="H79" s="81" t="s">
        <v>106</v>
      </c>
      <c r="I79" s="81" t="s">
        <v>125</v>
      </c>
      <c r="J79" s="81">
        <v>0.55000000000000004</v>
      </c>
      <c r="K79" s="81">
        <v>0.31</v>
      </c>
      <c r="L79" s="81" t="s">
        <v>126</v>
      </c>
      <c r="M79" s="68"/>
    </row>
    <row r="80" spans="2:13" s="53" customFormat="1" ht="15.75" thickBot="1" x14ac:dyDescent="0.3">
      <c r="B80" s="133"/>
      <c r="C80" s="96"/>
      <c r="D80" s="81">
        <v>962</v>
      </c>
      <c r="E80" s="81">
        <v>6</v>
      </c>
      <c r="F80" s="81">
        <v>32208902</v>
      </c>
      <c r="G80" s="81">
        <v>32454577</v>
      </c>
      <c r="H80" s="81" t="s">
        <v>106</v>
      </c>
      <c r="I80" s="81" t="s">
        <v>125</v>
      </c>
      <c r="J80" s="81">
        <v>0.81</v>
      </c>
      <c r="K80" s="81">
        <v>0.65</v>
      </c>
      <c r="L80" s="81" t="s">
        <v>127</v>
      </c>
      <c r="M80" s="68"/>
    </row>
    <row r="81" spans="2:13" s="53" customFormat="1" ht="15.75" thickBot="1" x14ac:dyDescent="0.3">
      <c r="B81" s="133"/>
      <c r="C81" s="96"/>
      <c r="D81" s="81">
        <v>963</v>
      </c>
      <c r="E81" s="81">
        <v>6</v>
      </c>
      <c r="F81" s="81">
        <v>32454578</v>
      </c>
      <c r="G81" s="81">
        <v>32539567</v>
      </c>
      <c r="H81" s="81" t="s">
        <v>106</v>
      </c>
      <c r="I81" s="81" t="s">
        <v>125</v>
      </c>
      <c r="J81" s="81">
        <v>0.76</v>
      </c>
      <c r="K81" s="81">
        <v>0.57999999999999996</v>
      </c>
      <c r="L81" s="81" t="s">
        <v>128</v>
      </c>
      <c r="M81" s="68"/>
    </row>
    <row r="82" spans="2:13" s="53" customFormat="1" ht="15.75" thickBot="1" x14ac:dyDescent="0.3">
      <c r="B82" s="133"/>
      <c r="C82" s="96"/>
      <c r="D82" s="81">
        <v>964</v>
      </c>
      <c r="E82" s="81">
        <v>6</v>
      </c>
      <c r="F82" s="81">
        <v>32539568</v>
      </c>
      <c r="G82" s="81">
        <v>32586784</v>
      </c>
      <c r="H82" s="81" t="s">
        <v>106</v>
      </c>
      <c r="I82" s="81" t="s">
        <v>125</v>
      </c>
      <c r="J82" s="81">
        <v>0.79</v>
      </c>
      <c r="K82" s="81">
        <v>0.62</v>
      </c>
      <c r="L82" s="81" t="s">
        <v>129</v>
      </c>
      <c r="M82" s="68"/>
    </row>
    <row r="83" spans="2:13" s="53" customFormat="1" ht="15.75" thickBot="1" x14ac:dyDescent="0.3">
      <c r="B83" s="133"/>
      <c r="C83" s="96"/>
      <c r="D83" s="81">
        <v>965</v>
      </c>
      <c r="E83" s="81">
        <v>6</v>
      </c>
      <c r="F83" s="81">
        <v>32586785</v>
      </c>
      <c r="G83" s="81">
        <v>32629239</v>
      </c>
      <c r="H83" s="81" t="s">
        <v>106</v>
      </c>
      <c r="I83" s="81" t="s">
        <v>125</v>
      </c>
      <c r="J83" s="81">
        <v>0.69</v>
      </c>
      <c r="K83" s="81">
        <v>0.47</v>
      </c>
      <c r="L83" s="81" t="s">
        <v>130</v>
      </c>
      <c r="M83" s="68"/>
    </row>
    <row r="84" spans="2:13" s="53" customFormat="1" ht="15.75" thickBot="1" x14ac:dyDescent="0.3">
      <c r="B84" s="133"/>
      <c r="C84" s="96"/>
      <c r="D84" s="81">
        <v>966</v>
      </c>
      <c r="E84" s="81">
        <v>6</v>
      </c>
      <c r="F84" s="81">
        <v>32629240</v>
      </c>
      <c r="G84" s="81">
        <v>32682213</v>
      </c>
      <c r="H84" s="81" t="s">
        <v>106</v>
      </c>
      <c r="I84" s="81" t="s">
        <v>125</v>
      </c>
      <c r="J84" s="81">
        <v>0.66</v>
      </c>
      <c r="K84" s="81">
        <v>0.44</v>
      </c>
      <c r="L84" s="81" t="s">
        <v>131</v>
      </c>
      <c r="M84" s="68"/>
    </row>
    <row r="85" spans="2:13" s="53" customFormat="1" ht="15.75" thickBot="1" x14ac:dyDescent="0.3">
      <c r="B85" s="134"/>
      <c r="C85" s="96"/>
      <c r="D85" s="81">
        <v>967</v>
      </c>
      <c r="E85" s="81">
        <v>6</v>
      </c>
      <c r="F85" s="81">
        <v>32682214</v>
      </c>
      <c r="G85" s="81">
        <v>32897998</v>
      </c>
      <c r="H85" s="81" t="s">
        <v>106</v>
      </c>
      <c r="I85" s="81" t="s">
        <v>125</v>
      </c>
      <c r="J85" s="81">
        <v>0.39</v>
      </c>
      <c r="K85" s="81">
        <v>0.15</v>
      </c>
      <c r="L85" s="82">
        <v>6.1000000000000004E-3</v>
      </c>
      <c r="M85" s="68"/>
    </row>
    <row r="86" spans="2:13" s="53" customFormat="1" ht="15.75" thickBot="1" x14ac:dyDescent="0.3">
      <c r="B86" s="132" t="s">
        <v>2170</v>
      </c>
      <c r="C86" s="96"/>
      <c r="D86" s="81">
        <v>961</v>
      </c>
      <c r="E86" s="81">
        <v>6</v>
      </c>
      <c r="F86" s="81">
        <v>31427210</v>
      </c>
      <c r="G86" s="81">
        <v>32208901</v>
      </c>
      <c r="H86" s="81" t="s">
        <v>2158</v>
      </c>
      <c r="I86" s="81" t="s">
        <v>125</v>
      </c>
      <c r="J86" s="81">
        <v>0.32</v>
      </c>
      <c r="K86" s="81">
        <v>0.1</v>
      </c>
      <c r="L86" s="82">
        <v>4.0800000000000003E-2</v>
      </c>
      <c r="M86" s="68"/>
    </row>
    <row r="87" spans="2:13" s="53" customFormat="1" ht="15.75" thickBot="1" x14ac:dyDescent="0.3">
      <c r="B87" s="133"/>
      <c r="C87" s="96"/>
      <c r="D87" s="81">
        <v>962</v>
      </c>
      <c r="E87" s="81">
        <v>6</v>
      </c>
      <c r="F87" s="81">
        <v>32208902</v>
      </c>
      <c r="G87" s="81">
        <v>32454577</v>
      </c>
      <c r="H87" s="81" t="s">
        <v>2158</v>
      </c>
      <c r="I87" s="81" t="s">
        <v>125</v>
      </c>
      <c r="J87" s="81">
        <v>0.76</v>
      </c>
      <c r="K87" s="81">
        <v>0.57999999999999996</v>
      </c>
      <c r="L87" s="81" t="s">
        <v>2171</v>
      </c>
      <c r="M87" s="68"/>
    </row>
    <row r="88" spans="2:13" s="53" customFormat="1" ht="15.75" thickBot="1" x14ac:dyDescent="0.3">
      <c r="B88" s="133"/>
      <c r="C88" s="96"/>
      <c r="D88" s="81">
        <v>963</v>
      </c>
      <c r="E88" s="81">
        <v>6</v>
      </c>
      <c r="F88" s="81">
        <v>32454578</v>
      </c>
      <c r="G88" s="81">
        <v>32539567</v>
      </c>
      <c r="H88" s="81" t="s">
        <v>2158</v>
      </c>
      <c r="I88" s="81" t="s">
        <v>125</v>
      </c>
      <c r="J88" s="81">
        <v>0.76</v>
      </c>
      <c r="K88" s="81">
        <v>0.57999999999999996</v>
      </c>
      <c r="L88" s="81" t="s">
        <v>2172</v>
      </c>
      <c r="M88" s="68"/>
    </row>
    <row r="89" spans="2:13" s="53" customFormat="1" ht="15.75" thickBot="1" x14ac:dyDescent="0.3">
      <c r="B89" s="133"/>
      <c r="C89" s="96"/>
      <c r="D89" s="81">
        <v>964</v>
      </c>
      <c r="E89" s="81">
        <v>6</v>
      </c>
      <c r="F89" s="81">
        <v>32539568</v>
      </c>
      <c r="G89" s="81">
        <v>32586784</v>
      </c>
      <c r="H89" s="81" t="s">
        <v>2158</v>
      </c>
      <c r="I89" s="81" t="s">
        <v>125</v>
      </c>
      <c r="J89" s="81">
        <v>0.75</v>
      </c>
      <c r="K89" s="81">
        <v>0.56999999999999995</v>
      </c>
      <c r="L89" s="81" t="s">
        <v>2173</v>
      </c>
      <c r="M89" s="68"/>
    </row>
    <row r="90" spans="2:13" s="53" customFormat="1" ht="15.75" thickBot="1" x14ac:dyDescent="0.3">
      <c r="B90" s="133"/>
      <c r="C90" s="96"/>
      <c r="D90" s="81">
        <v>965</v>
      </c>
      <c r="E90" s="81">
        <v>6</v>
      </c>
      <c r="F90" s="81">
        <v>32586785</v>
      </c>
      <c r="G90" s="81">
        <v>32629239</v>
      </c>
      <c r="H90" s="81" t="s">
        <v>2158</v>
      </c>
      <c r="I90" s="81" t="s">
        <v>125</v>
      </c>
      <c r="J90" s="81">
        <v>0.64</v>
      </c>
      <c r="K90" s="81">
        <v>0.42</v>
      </c>
      <c r="L90" s="81" t="s">
        <v>2174</v>
      </c>
      <c r="M90" s="68"/>
    </row>
    <row r="91" spans="2:13" s="53" customFormat="1" ht="15.75" thickBot="1" x14ac:dyDescent="0.3">
      <c r="B91" s="134"/>
      <c r="C91" s="96"/>
      <c r="D91" s="81">
        <v>966</v>
      </c>
      <c r="E91" s="81">
        <v>6</v>
      </c>
      <c r="F91" s="81">
        <v>32629240</v>
      </c>
      <c r="G91" s="81">
        <v>32682213</v>
      </c>
      <c r="H91" s="81" t="s">
        <v>2158</v>
      </c>
      <c r="I91" s="81" t="s">
        <v>125</v>
      </c>
      <c r="J91" s="81">
        <v>0.6</v>
      </c>
      <c r="K91" s="81">
        <v>0.36</v>
      </c>
      <c r="L91" s="81" t="s">
        <v>2175</v>
      </c>
      <c r="M91" s="68"/>
    </row>
    <row r="92" spans="2:13" s="53" customFormat="1" ht="15.75" thickBot="1" x14ac:dyDescent="0.3">
      <c r="B92" s="124" t="s">
        <v>132</v>
      </c>
      <c r="C92" s="97"/>
      <c r="D92" s="83">
        <v>957</v>
      </c>
      <c r="E92" s="83">
        <v>6</v>
      </c>
      <c r="F92" s="83">
        <v>30715007</v>
      </c>
      <c r="G92" s="83">
        <v>31106493</v>
      </c>
      <c r="H92" s="83" t="s">
        <v>106</v>
      </c>
      <c r="I92" s="83" t="s">
        <v>91</v>
      </c>
      <c r="J92" s="83">
        <v>-0.34</v>
      </c>
      <c r="K92" s="83">
        <v>0.12</v>
      </c>
      <c r="L92" s="84">
        <v>0.02</v>
      </c>
      <c r="M92" s="68"/>
    </row>
    <row r="93" spans="2:13" s="53" customFormat="1" ht="15.75" thickBot="1" x14ac:dyDescent="0.3">
      <c r="B93" s="125"/>
      <c r="C93" s="97"/>
      <c r="D93" s="83">
        <v>958</v>
      </c>
      <c r="E93" s="83">
        <v>6</v>
      </c>
      <c r="F93" s="83">
        <v>31106494</v>
      </c>
      <c r="G93" s="83">
        <v>31250556</v>
      </c>
      <c r="H93" s="83" t="s">
        <v>106</v>
      </c>
      <c r="I93" s="83" t="s">
        <v>91</v>
      </c>
      <c r="J93" s="83">
        <v>-0.51</v>
      </c>
      <c r="K93" s="83">
        <v>0.27</v>
      </c>
      <c r="L93" s="83" t="s">
        <v>133</v>
      </c>
      <c r="M93" s="68"/>
    </row>
    <row r="94" spans="2:13" s="53" customFormat="1" ht="15.75" thickBot="1" x14ac:dyDescent="0.3">
      <c r="B94" s="125"/>
      <c r="C94" s="97"/>
      <c r="D94" s="83">
        <v>959</v>
      </c>
      <c r="E94" s="83">
        <v>6</v>
      </c>
      <c r="F94" s="83">
        <v>31250557</v>
      </c>
      <c r="G94" s="83">
        <v>31320268</v>
      </c>
      <c r="H94" s="83" t="s">
        <v>106</v>
      </c>
      <c r="I94" s="83" t="s">
        <v>91</v>
      </c>
      <c r="J94" s="83">
        <v>-0.55000000000000004</v>
      </c>
      <c r="K94" s="83">
        <v>0.3</v>
      </c>
      <c r="L94" s="83" t="s">
        <v>134</v>
      </c>
      <c r="M94" s="68"/>
    </row>
    <row r="95" spans="2:13" s="53" customFormat="1" ht="15.75" thickBot="1" x14ac:dyDescent="0.3">
      <c r="B95" s="125"/>
      <c r="C95" s="97"/>
      <c r="D95" s="83">
        <v>962</v>
      </c>
      <c r="E95" s="83">
        <v>6</v>
      </c>
      <c r="F95" s="83">
        <v>32208902</v>
      </c>
      <c r="G95" s="83">
        <v>32454577</v>
      </c>
      <c r="H95" s="83" t="s">
        <v>106</v>
      </c>
      <c r="I95" s="83" t="s">
        <v>91</v>
      </c>
      <c r="J95" s="83">
        <v>-0.19</v>
      </c>
      <c r="K95" s="83">
        <v>0.04</v>
      </c>
      <c r="L95" s="84">
        <v>1.7299999999999999E-2</v>
      </c>
      <c r="M95" s="68"/>
    </row>
    <row r="96" spans="2:13" s="53" customFormat="1" ht="15.75" thickBot="1" x14ac:dyDescent="0.3">
      <c r="B96" s="125"/>
      <c r="C96" s="97"/>
      <c r="D96" s="83">
        <v>963</v>
      </c>
      <c r="E96" s="83">
        <v>6</v>
      </c>
      <c r="F96" s="83">
        <v>32454578</v>
      </c>
      <c r="G96" s="83">
        <v>32539567</v>
      </c>
      <c r="H96" s="83" t="s">
        <v>106</v>
      </c>
      <c r="I96" s="83" t="s">
        <v>91</v>
      </c>
      <c r="J96" s="83">
        <v>-0.63</v>
      </c>
      <c r="K96" s="83">
        <v>0.4</v>
      </c>
      <c r="L96" s="83" t="s">
        <v>135</v>
      </c>
      <c r="M96" s="68"/>
    </row>
    <row r="97" spans="2:13" s="53" customFormat="1" ht="15.75" thickBot="1" x14ac:dyDescent="0.3">
      <c r="B97" s="125"/>
      <c r="C97" s="97"/>
      <c r="D97" s="83">
        <v>964</v>
      </c>
      <c r="E97" s="83">
        <v>6</v>
      </c>
      <c r="F97" s="83">
        <v>32539568</v>
      </c>
      <c r="G97" s="83">
        <v>32586784</v>
      </c>
      <c r="H97" s="83" t="s">
        <v>106</v>
      </c>
      <c r="I97" s="83" t="s">
        <v>91</v>
      </c>
      <c r="J97" s="83">
        <v>-0.74</v>
      </c>
      <c r="K97" s="83">
        <v>0.55000000000000004</v>
      </c>
      <c r="L97" s="83" t="s">
        <v>136</v>
      </c>
      <c r="M97" s="68"/>
    </row>
    <row r="98" spans="2:13" s="53" customFormat="1" ht="15.75" thickBot="1" x14ac:dyDescent="0.3">
      <c r="B98" s="125"/>
      <c r="C98" s="97"/>
      <c r="D98" s="83">
        <v>965</v>
      </c>
      <c r="E98" s="83">
        <v>6</v>
      </c>
      <c r="F98" s="83">
        <v>32586785</v>
      </c>
      <c r="G98" s="83">
        <v>32629239</v>
      </c>
      <c r="H98" s="83" t="s">
        <v>106</v>
      </c>
      <c r="I98" s="83" t="s">
        <v>91</v>
      </c>
      <c r="J98" s="83">
        <v>-0.41</v>
      </c>
      <c r="K98" s="83">
        <v>0.17</v>
      </c>
      <c r="L98" s="83" t="s">
        <v>137</v>
      </c>
      <c r="M98" s="68"/>
    </row>
    <row r="99" spans="2:13" s="53" customFormat="1" ht="15.75" thickBot="1" x14ac:dyDescent="0.3">
      <c r="B99" s="125"/>
      <c r="C99" s="97"/>
      <c r="D99" s="83">
        <v>966</v>
      </c>
      <c r="E99" s="83">
        <v>6</v>
      </c>
      <c r="F99" s="83">
        <v>32629240</v>
      </c>
      <c r="G99" s="83">
        <v>32682213</v>
      </c>
      <c r="H99" s="83" t="s">
        <v>106</v>
      </c>
      <c r="I99" s="83" t="s">
        <v>91</v>
      </c>
      <c r="J99" s="83">
        <v>-0.95</v>
      </c>
      <c r="K99" s="83">
        <v>0.91</v>
      </c>
      <c r="L99" s="83" t="s">
        <v>138</v>
      </c>
      <c r="M99" s="68"/>
    </row>
    <row r="100" spans="2:13" s="53" customFormat="1" ht="15.75" thickBot="1" x14ac:dyDescent="0.3">
      <c r="B100" s="125"/>
      <c r="C100" s="97"/>
      <c r="D100" s="83">
        <v>967</v>
      </c>
      <c r="E100" s="83">
        <v>6</v>
      </c>
      <c r="F100" s="83">
        <v>32682214</v>
      </c>
      <c r="G100" s="83">
        <v>32897998</v>
      </c>
      <c r="H100" s="83" t="s">
        <v>106</v>
      </c>
      <c r="I100" s="83" t="s">
        <v>91</v>
      </c>
      <c r="J100" s="83">
        <v>-0.25</v>
      </c>
      <c r="K100" s="83">
        <v>0.06</v>
      </c>
      <c r="L100" s="84">
        <v>1.2999999999999999E-2</v>
      </c>
      <c r="M100" s="68"/>
    </row>
    <row r="101" spans="2:13" s="53" customFormat="1" ht="15.75" thickBot="1" x14ac:dyDescent="0.3">
      <c r="B101" s="125"/>
      <c r="C101" s="97"/>
      <c r="D101" s="83">
        <v>2127</v>
      </c>
      <c r="E101" s="83">
        <v>16</v>
      </c>
      <c r="F101" s="83">
        <v>27443062</v>
      </c>
      <c r="G101" s="83">
        <v>29043177</v>
      </c>
      <c r="H101" s="83" t="s">
        <v>106</v>
      </c>
      <c r="I101" s="83" t="s">
        <v>91</v>
      </c>
      <c r="J101" s="83">
        <v>0.3</v>
      </c>
      <c r="K101" s="83">
        <v>0.09</v>
      </c>
      <c r="L101" s="84">
        <v>2.8500000000000001E-2</v>
      </c>
      <c r="M101" s="68"/>
    </row>
    <row r="102" spans="2:13" s="53" customFormat="1" ht="15.75" thickBot="1" x14ac:dyDescent="0.3">
      <c r="B102" s="125"/>
      <c r="C102" s="97"/>
      <c r="D102" s="83">
        <v>2135</v>
      </c>
      <c r="E102" s="83">
        <v>16</v>
      </c>
      <c r="F102" s="83">
        <v>53393883</v>
      </c>
      <c r="G102" s="83">
        <v>54866095</v>
      </c>
      <c r="H102" s="83" t="s">
        <v>106</v>
      </c>
      <c r="I102" s="83" t="s">
        <v>91</v>
      </c>
      <c r="J102" s="83">
        <v>-0.31</v>
      </c>
      <c r="K102" s="83">
        <v>0.1</v>
      </c>
      <c r="L102" s="84">
        <v>3.8400000000000001E-3</v>
      </c>
      <c r="M102" s="68"/>
    </row>
    <row r="103" spans="2:13" s="53" customFormat="1" ht="15.75" thickBot="1" x14ac:dyDescent="0.3">
      <c r="B103" s="125"/>
      <c r="C103" s="97"/>
      <c r="D103" s="83">
        <v>2209</v>
      </c>
      <c r="E103" s="83">
        <v>17</v>
      </c>
      <c r="F103" s="83">
        <v>45883902</v>
      </c>
      <c r="G103" s="83">
        <v>47516224</v>
      </c>
      <c r="H103" s="83" t="s">
        <v>106</v>
      </c>
      <c r="I103" s="83" t="s">
        <v>91</v>
      </c>
      <c r="J103" s="83">
        <v>-0.33</v>
      </c>
      <c r="K103" s="83">
        <v>0.11</v>
      </c>
      <c r="L103" s="84">
        <v>3.3799999999999997E-2</v>
      </c>
      <c r="M103" s="68"/>
    </row>
    <row r="104" spans="2:13" s="53" customFormat="1" ht="15.75" thickBot="1" x14ac:dyDescent="0.3">
      <c r="B104" s="126"/>
      <c r="C104" s="97"/>
      <c r="D104" s="83">
        <v>2351</v>
      </c>
      <c r="E104" s="83">
        <v>19</v>
      </c>
      <c r="F104" s="83">
        <v>45040933</v>
      </c>
      <c r="G104" s="83">
        <v>45893307</v>
      </c>
      <c r="H104" s="83" t="s">
        <v>106</v>
      </c>
      <c r="I104" s="83" t="s">
        <v>91</v>
      </c>
      <c r="J104" s="83">
        <v>-0.32</v>
      </c>
      <c r="K104" s="83">
        <v>0.1</v>
      </c>
      <c r="L104" s="84">
        <v>1.46E-2</v>
      </c>
      <c r="M104" s="68"/>
    </row>
    <row r="105" spans="2:13" s="53" customFormat="1" ht="15.75" thickBot="1" x14ac:dyDescent="0.3">
      <c r="B105" s="124" t="s">
        <v>2176</v>
      </c>
      <c r="C105" s="97"/>
      <c r="D105" s="83">
        <v>958</v>
      </c>
      <c r="E105" s="83">
        <v>6</v>
      </c>
      <c r="F105" s="83">
        <v>31106494</v>
      </c>
      <c r="G105" s="83">
        <v>31250556</v>
      </c>
      <c r="H105" s="83" t="s">
        <v>2158</v>
      </c>
      <c r="I105" s="83" t="s">
        <v>91</v>
      </c>
      <c r="J105" s="83">
        <v>-0.44</v>
      </c>
      <c r="K105" s="83">
        <v>0.19</v>
      </c>
      <c r="L105" s="84">
        <v>6.7200000000000003E-3</v>
      </c>
      <c r="M105" s="68"/>
    </row>
    <row r="106" spans="2:13" s="53" customFormat="1" ht="15.75" thickBot="1" x14ac:dyDescent="0.3">
      <c r="B106" s="125"/>
      <c r="C106" s="97"/>
      <c r="D106" s="83">
        <v>959</v>
      </c>
      <c r="E106" s="83">
        <v>6</v>
      </c>
      <c r="F106" s="83">
        <v>31250557</v>
      </c>
      <c r="G106" s="83">
        <v>31320268</v>
      </c>
      <c r="H106" s="83" t="s">
        <v>2158</v>
      </c>
      <c r="I106" s="83" t="s">
        <v>91</v>
      </c>
      <c r="J106" s="83">
        <v>-0.49</v>
      </c>
      <c r="K106" s="83">
        <v>0.24</v>
      </c>
      <c r="L106" s="84">
        <v>5.1999999999999998E-3</v>
      </c>
      <c r="M106" s="68"/>
    </row>
    <row r="107" spans="2:13" s="53" customFormat="1" ht="15.75" thickBot="1" x14ac:dyDescent="0.3">
      <c r="B107" s="125"/>
      <c r="C107" s="97"/>
      <c r="D107" s="83">
        <v>962</v>
      </c>
      <c r="E107" s="83">
        <v>6</v>
      </c>
      <c r="F107" s="83">
        <v>32208902</v>
      </c>
      <c r="G107" s="83">
        <v>32454577</v>
      </c>
      <c r="H107" s="83" t="s">
        <v>2158</v>
      </c>
      <c r="I107" s="83" t="s">
        <v>91</v>
      </c>
      <c r="J107" s="83">
        <v>-0.2</v>
      </c>
      <c r="K107" s="83">
        <v>0.04</v>
      </c>
      <c r="L107" s="84">
        <v>2.0899999999999998E-2</v>
      </c>
      <c r="M107" s="68"/>
    </row>
    <row r="108" spans="2:13" s="53" customFormat="1" ht="15.75" thickBot="1" x14ac:dyDescent="0.3">
      <c r="B108" s="125"/>
      <c r="C108" s="97"/>
      <c r="D108" s="83">
        <v>963</v>
      </c>
      <c r="E108" s="83">
        <v>6</v>
      </c>
      <c r="F108" s="83">
        <v>32454578</v>
      </c>
      <c r="G108" s="83">
        <v>32539567</v>
      </c>
      <c r="H108" s="83" t="s">
        <v>2158</v>
      </c>
      <c r="I108" s="83" t="s">
        <v>91</v>
      </c>
      <c r="J108" s="83">
        <v>-0.7</v>
      </c>
      <c r="K108" s="83">
        <v>0.49</v>
      </c>
      <c r="L108" s="83" t="s">
        <v>2177</v>
      </c>
      <c r="M108" s="68"/>
    </row>
    <row r="109" spans="2:13" s="53" customFormat="1" ht="15.75" thickBot="1" x14ac:dyDescent="0.3">
      <c r="B109" s="125"/>
      <c r="C109" s="97"/>
      <c r="D109" s="83">
        <v>964</v>
      </c>
      <c r="E109" s="83">
        <v>6</v>
      </c>
      <c r="F109" s="83">
        <v>32539568</v>
      </c>
      <c r="G109" s="83">
        <v>32586784</v>
      </c>
      <c r="H109" s="83" t="s">
        <v>2158</v>
      </c>
      <c r="I109" s="83" t="s">
        <v>91</v>
      </c>
      <c r="J109" s="83">
        <v>-0.7</v>
      </c>
      <c r="K109" s="83">
        <v>0.49</v>
      </c>
      <c r="L109" s="83" t="s">
        <v>2178</v>
      </c>
      <c r="M109" s="68"/>
    </row>
    <row r="110" spans="2:13" s="53" customFormat="1" ht="15.75" thickBot="1" x14ac:dyDescent="0.3">
      <c r="B110" s="125"/>
      <c r="C110" s="97"/>
      <c r="D110" s="83">
        <v>965</v>
      </c>
      <c r="E110" s="83">
        <v>6</v>
      </c>
      <c r="F110" s="83">
        <v>32586785</v>
      </c>
      <c r="G110" s="83">
        <v>32629239</v>
      </c>
      <c r="H110" s="83" t="s">
        <v>2158</v>
      </c>
      <c r="I110" s="83" t="s">
        <v>91</v>
      </c>
      <c r="J110" s="83">
        <v>-0.43</v>
      </c>
      <c r="K110" s="83">
        <v>0.18</v>
      </c>
      <c r="L110" s="83" t="s">
        <v>2179</v>
      </c>
      <c r="M110" s="68"/>
    </row>
    <row r="111" spans="2:13" s="53" customFormat="1" ht="15.75" thickBot="1" x14ac:dyDescent="0.3">
      <c r="B111" s="125"/>
      <c r="C111" s="97"/>
      <c r="D111" s="83">
        <v>966</v>
      </c>
      <c r="E111" s="83">
        <v>6</v>
      </c>
      <c r="F111" s="83">
        <v>32629240</v>
      </c>
      <c r="G111" s="83">
        <v>32682213</v>
      </c>
      <c r="H111" s="83" t="s">
        <v>2158</v>
      </c>
      <c r="I111" s="83" t="s">
        <v>91</v>
      </c>
      <c r="J111" s="83">
        <v>-0.84</v>
      </c>
      <c r="K111" s="83">
        <v>0.71</v>
      </c>
      <c r="L111" s="83" t="s">
        <v>2180</v>
      </c>
      <c r="M111" s="68"/>
    </row>
    <row r="112" spans="2:13" s="53" customFormat="1" ht="15.75" thickBot="1" x14ac:dyDescent="0.3">
      <c r="B112" s="125"/>
      <c r="C112" s="97"/>
      <c r="D112" s="83">
        <v>1209</v>
      </c>
      <c r="E112" s="83">
        <v>7</v>
      </c>
      <c r="F112" s="83">
        <v>130418705</v>
      </c>
      <c r="G112" s="83">
        <v>131856481</v>
      </c>
      <c r="H112" s="83" t="s">
        <v>2158</v>
      </c>
      <c r="I112" s="83" t="s">
        <v>91</v>
      </c>
      <c r="J112" s="83">
        <v>-0.28999999999999998</v>
      </c>
      <c r="K112" s="83">
        <v>0.09</v>
      </c>
      <c r="L112" s="84">
        <v>0.02</v>
      </c>
      <c r="M112" s="68"/>
    </row>
    <row r="113" spans="1:19" s="53" customFormat="1" ht="15.75" thickBot="1" x14ac:dyDescent="0.3">
      <c r="B113" s="125"/>
      <c r="C113" s="97"/>
      <c r="D113" s="83">
        <v>2135</v>
      </c>
      <c r="E113" s="83">
        <v>16</v>
      </c>
      <c r="F113" s="83">
        <v>53393883</v>
      </c>
      <c r="G113" s="83">
        <v>54866095</v>
      </c>
      <c r="H113" s="83" t="s">
        <v>2158</v>
      </c>
      <c r="I113" s="83" t="s">
        <v>91</v>
      </c>
      <c r="J113" s="83">
        <v>-0.33</v>
      </c>
      <c r="K113" s="83">
        <v>0.11</v>
      </c>
      <c r="L113" s="84">
        <v>2.8899999999999999E-2</v>
      </c>
      <c r="M113" s="68"/>
    </row>
    <row r="114" spans="1:19" s="53" customFormat="1" ht="15.75" thickBot="1" x14ac:dyDescent="0.3">
      <c r="B114" s="125"/>
      <c r="C114" s="97"/>
      <c r="D114" s="83">
        <v>2209</v>
      </c>
      <c r="E114" s="83">
        <v>17</v>
      </c>
      <c r="F114" s="83">
        <v>45883902</v>
      </c>
      <c r="G114" s="83">
        <v>47516224</v>
      </c>
      <c r="H114" s="83" t="s">
        <v>2158</v>
      </c>
      <c r="I114" s="83" t="s">
        <v>91</v>
      </c>
      <c r="J114" s="83">
        <v>-0.37</v>
      </c>
      <c r="K114" s="83">
        <v>0.14000000000000001</v>
      </c>
      <c r="L114" s="84">
        <v>1.6400000000000001E-2</v>
      </c>
      <c r="M114" s="68"/>
    </row>
    <row r="115" spans="1:19" s="53" customFormat="1" ht="15.75" thickBot="1" x14ac:dyDescent="0.3">
      <c r="B115" s="126"/>
      <c r="C115" s="97"/>
      <c r="D115" s="83">
        <v>2255</v>
      </c>
      <c r="E115" s="83">
        <v>18</v>
      </c>
      <c r="F115" s="83">
        <v>20009697</v>
      </c>
      <c r="G115" s="83">
        <v>21622716</v>
      </c>
      <c r="H115" s="83" t="s">
        <v>2158</v>
      </c>
      <c r="I115" s="83" t="s">
        <v>91</v>
      </c>
      <c r="J115" s="83">
        <v>-1</v>
      </c>
      <c r="K115" s="83">
        <v>1</v>
      </c>
      <c r="L115" s="84">
        <v>1.7700000000000001E-3</v>
      </c>
      <c r="M115" s="68"/>
    </row>
    <row r="116" spans="1:19" s="53" customFormat="1" x14ac:dyDescent="0.25">
      <c r="B116" s="113" t="s">
        <v>2182</v>
      </c>
      <c r="C116" s="113"/>
      <c r="D116" s="113"/>
      <c r="E116" s="113"/>
      <c r="F116" s="113"/>
      <c r="G116" s="113"/>
      <c r="H116" s="113"/>
      <c r="I116" s="113"/>
      <c r="J116" s="113"/>
      <c r="K116" s="113"/>
      <c r="L116" s="68"/>
      <c r="M116" s="68"/>
    </row>
    <row r="117" spans="1:19" s="53" customFormat="1" x14ac:dyDescent="0.25"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68"/>
      <c r="M117" s="68"/>
    </row>
    <row r="118" spans="1:19" s="53" customFormat="1" x14ac:dyDescent="0.25">
      <c r="D118" s="68"/>
      <c r="E118" s="68"/>
      <c r="F118" s="68"/>
      <c r="G118" s="68"/>
      <c r="H118" s="68"/>
      <c r="I118" s="68"/>
      <c r="J118" s="68"/>
      <c r="K118" s="68"/>
      <c r="L118" s="68"/>
      <c r="M118" s="68"/>
    </row>
    <row r="119" spans="1:19" s="53" customFormat="1" x14ac:dyDescent="0.25"/>
    <row r="120" spans="1:19" ht="15.75" x14ac:dyDescent="0.25">
      <c r="B120" s="112" t="s">
        <v>2155</v>
      </c>
      <c r="C120" s="112"/>
      <c r="D120" s="112"/>
      <c r="E120" s="112"/>
      <c r="F120" s="112"/>
      <c r="G120" s="112"/>
      <c r="H120" s="112"/>
      <c r="I120" s="112"/>
      <c r="J120" s="112"/>
      <c r="K120" s="112"/>
    </row>
    <row r="121" spans="1:19" x14ac:dyDescent="0.25">
      <c r="C121" s="54" t="s">
        <v>78</v>
      </c>
      <c r="D121" s="54" t="s">
        <v>79</v>
      </c>
      <c r="E121" s="54" t="s">
        <v>80</v>
      </c>
      <c r="F121" s="54" t="s">
        <v>81</v>
      </c>
      <c r="G121" s="54" t="s">
        <v>82</v>
      </c>
      <c r="H121" s="54" t="s">
        <v>83</v>
      </c>
      <c r="I121" s="54" t="s">
        <v>84</v>
      </c>
      <c r="J121" s="54" t="s">
        <v>85</v>
      </c>
      <c r="K121" s="54" t="s">
        <v>86</v>
      </c>
      <c r="L121" s="54" t="s">
        <v>87</v>
      </c>
      <c r="M121" s="55" t="s">
        <v>88</v>
      </c>
      <c r="N121" s="55"/>
      <c r="O121" s="56" t="s">
        <v>139</v>
      </c>
    </row>
    <row r="122" spans="1:19" ht="15.6" customHeight="1" x14ac:dyDescent="0.25">
      <c r="C122" s="58">
        <v>950</v>
      </c>
      <c r="D122" s="58">
        <v>6</v>
      </c>
      <c r="E122" s="58">
        <v>25684630</v>
      </c>
      <c r="F122" s="58">
        <v>26396200</v>
      </c>
      <c r="G122" s="58" t="s">
        <v>89</v>
      </c>
      <c r="H122" s="58" t="s">
        <v>107</v>
      </c>
      <c r="I122" s="59">
        <v>0.66044700000000001</v>
      </c>
      <c r="J122" s="59">
        <v>7.6350000000000001E-2</v>
      </c>
      <c r="K122" s="59">
        <v>1</v>
      </c>
      <c r="L122" s="59">
        <v>0.43619000000000002</v>
      </c>
      <c r="M122" s="60">
        <v>3.4955699999999999E-2</v>
      </c>
      <c r="N122" s="118"/>
      <c r="O122" s="118">
        <v>3.8461538461538464E-3</v>
      </c>
      <c r="R122" s="57">
        <v>0.05</v>
      </c>
    </row>
    <row r="123" spans="1:19" x14ac:dyDescent="0.25">
      <c r="C123" s="58">
        <v>1126</v>
      </c>
      <c r="D123" s="58">
        <v>7</v>
      </c>
      <c r="E123" s="58">
        <v>27351287</v>
      </c>
      <c r="F123" s="58">
        <v>28890886</v>
      </c>
      <c r="G123" s="58" t="s">
        <v>89</v>
      </c>
      <c r="H123" s="58" t="s">
        <v>107</v>
      </c>
      <c r="I123" s="59">
        <v>0.45932800000000001</v>
      </c>
      <c r="J123" s="59">
        <v>9.1759999999999994E-2</v>
      </c>
      <c r="K123" s="59">
        <v>1</v>
      </c>
      <c r="L123" s="59">
        <v>0.210982</v>
      </c>
      <c r="M123" s="60">
        <v>1.52257E-2</v>
      </c>
      <c r="N123" s="119"/>
      <c r="O123" s="119"/>
      <c r="R123" s="57">
        <v>13</v>
      </c>
    </row>
    <row r="124" spans="1:19" x14ac:dyDescent="0.25">
      <c r="C124" s="58">
        <v>1719</v>
      </c>
      <c r="D124" s="58">
        <v>11</v>
      </c>
      <c r="E124" s="58">
        <v>112755447</v>
      </c>
      <c r="F124" s="58">
        <v>113889019</v>
      </c>
      <c r="G124" s="58" t="s">
        <v>89</v>
      </c>
      <c r="H124" s="58" t="s">
        <v>107</v>
      </c>
      <c r="I124" s="59">
        <v>0.54283400000000004</v>
      </c>
      <c r="J124" s="59">
        <v>1.5730000000000001E-2</v>
      </c>
      <c r="K124" s="59">
        <v>1</v>
      </c>
      <c r="L124" s="59">
        <v>0.29466799999999999</v>
      </c>
      <c r="M124" s="60">
        <v>4.6893499999999998E-2</v>
      </c>
      <c r="N124" s="120"/>
      <c r="O124" s="120"/>
      <c r="R124" s="61">
        <f>R122/R123</f>
        <v>3.8461538461538464E-3</v>
      </c>
    </row>
    <row r="125" spans="1:19" x14ac:dyDescent="0.25">
      <c r="C125" s="58"/>
      <c r="D125" s="58"/>
      <c r="E125" s="58"/>
      <c r="F125" s="58"/>
      <c r="G125" s="58"/>
      <c r="H125" s="58"/>
      <c r="I125" s="59"/>
      <c r="J125" s="59"/>
      <c r="K125" s="59"/>
      <c r="L125" s="59"/>
      <c r="M125" s="60"/>
      <c r="N125" s="60"/>
      <c r="O125" s="62"/>
      <c r="Q125" s="61"/>
    </row>
    <row r="126" spans="1:19" s="66" customFormat="1" x14ac:dyDescent="0.25">
      <c r="A126" s="70"/>
      <c r="B126" s="70"/>
      <c r="C126" s="63">
        <v>464</v>
      </c>
      <c r="D126" s="63">
        <v>3</v>
      </c>
      <c r="E126" s="63">
        <v>47588462</v>
      </c>
      <c r="F126" s="63">
        <v>50387742</v>
      </c>
      <c r="G126" s="63" t="s">
        <v>89</v>
      </c>
      <c r="H126" s="63" t="s">
        <v>90</v>
      </c>
      <c r="I126" s="64">
        <v>1</v>
      </c>
      <c r="J126" s="64">
        <v>0.50156999999999996</v>
      </c>
      <c r="K126" s="64">
        <v>1</v>
      </c>
      <c r="L126" s="64">
        <v>1</v>
      </c>
      <c r="M126" s="65">
        <v>1.23674E-4</v>
      </c>
      <c r="N126" s="121"/>
      <c r="O126" s="118">
        <v>1.5200000000000001E-3</v>
      </c>
    </row>
    <row r="127" spans="1:19" s="66" customFormat="1" ht="14.85" customHeight="1" x14ac:dyDescent="0.25">
      <c r="A127" s="70"/>
      <c r="B127" s="70"/>
      <c r="C127" s="58">
        <v>954</v>
      </c>
      <c r="D127" s="58">
        <v>6</v>
      </c>
      <c r="E127" s="58">
        <v>29529756</v>
      </c>
      <c r="F127" s="58">
        <v>29833843</v>
      </c>
      <c r="G127" s="58" t="s">
        <v>89</v>
      </c>
      <c r="H127" s="58" t="s">
        <v>90</v>
      </c>
      <c r="I127" s="59">
        <v>0.63817999999999997</v>
      </c>
      <c r="J127" s="59">
        <v>0.12623000000000001</v>
      </c>
      <c r="K127" s="59">
        <v>1</v>
      </c>
      <c r="L127" s="59">
        <v>0.40727400000000002</v>
      </c>
      <c r="M127" s="60">
        <v>2.2505500000000001E-2</v>
      </c>
      <c r="N127" s="122"/>
      <c r="O127" s="119"/>
      <c r="Q127" s="111" t="s">
        <v>140</v>
      </c>
      <c r="R127" s="111"/>
      <c r="S127" s="111"/>
    </row>
    <row r="128" spans="1:19" s="66" customFormat="1" x14ac:dyDescent="0.25">
      <c r="A128" s="70"/>
      <c r="B128" s="70"/>
      <c r="C128" s="63">
        <v>961</v>
      </c>
      <c r="D128" s="63">
        <v>6</v>
      </c>
      <c r="E128" s="63">
        <v>31427210</v>
      </c>
      <c r="F128" s="63">
        <v>32208901</v>
      </c>
      <c r="G128" s="63" t="s">
        <v>89</v>
      </c>
      <c r="H128" s="63" t="s">
        <v>90</v>
      </c>
      <c r="I128" s="64">
        <v>0.53490400000000005</v>
      </c>
      <c r="J128" s="64">
        <v>0.26149</v>
      </c>
      <c r="K128" s="64">
        <v>0.85419999999999996</v>
      </c>
      <c r="L128" s="64">
        <v>0.28612300000000002</v>
      </c>
      <c r="M128" s="65">
        <v>2.9315299999999999E-4</v>
      </c>
      <c r="N128" s="122"/>
      <c r="O128" s="119"/>
      <c r="Q128" s="111"/>
      <c r="R128" s="111"/>
      <c r="S128" s="111"/>
    </row>
    <row r="129" spans="1:19" s="66" customFormat="1" x14ac:dyDescent="0.25">
      <c r="A129" s="70"/>
      <c r="B129" s="70"/>
      <c r="C129" s="63">
        <v>963</v>
      </c>
      <c r="D129" s="63">
        <v>6</v>
      </c>
      <c r="E129" s="63">
        <v>32454578</v>
      </c>
      <c r="F129" s="63">
        <v>32539567</v>
      </c>
      <c r="G129" s="63" t="s">
        <v>89</v>
      </c>
      <c r="H129" s="63" t="s">
        <v>90</v>
      </c>
      <c r="I129" s="64">
        <v>0.738259</v>
      </c>
      <c r="J129" s="64">
        <v>0.67198000000000002</v>
      </c>
      <c r="K129" s="64">
        <v>0.80261000000000005</v>
      </c>
      <c r="L129" s="64">
        <v>0.54502600000000001</v>
      </c>
      <c r="M129" s="65">
        <v>1.14768E-54</v>
      </c>
      <c r="N129" s="122"/>
      <c r="O129" s="119"/>
      <c r="Q129" s="111"/>
      <c r="R129" s="111"/>
      <c r="S129" s="111"/>
    </row>
    <row r="130" spans="1:19" s="66" customFormat="1" x14ac:dyDescent="0.25">
      <c r="A130" s="70"/>
      <c r="B130" s="70"/>
      <c r="C130" s="63">
        <v>964</v>
      </c>
      <c r="D130" s="63">
        <v>6</v>
      </c>
      <c r="E130" s="63">
        <v>32539568</v>
      </c>
      <c r="F130" s="63">
        <v>32586784</v>
      </c>
      <c r="G130" s="63" t="s">
        <v>89</v>
      </c>
      <c r="H130" s="63" t="s">
        <v>90</v>
      </c>
      <c r="I130" s="64">
        <v>0.92463600000000001</v>
      </c>
      <c r="J130" s="64">
        <v>0.83601000000000003</v>
      </c>
      <c r="K130" s="64">
        <v>1</v>
      </c>
      <c r="L130" s="64">
        <v>0.85495200000000005</v>
      </c>
      <c r="M130" s="65">
        <v>1.3322700000000001E-30</v>
      </c>
      <c r="N130" s="122"/>
      <c r="O130" s="119"/>
      <c r="Q130" s="111"/>
      <c r="R130" s="111"/>
      <c r="S130" s="111"/>
    </row>
    <row r="131" spans="1:19" s="66" customFormat="1" x14ac:dyDescent="0.25">
      <c r="A131" s="70"/>
      <c r="B131" s="70"/>
      <c r="C131" s="63">
        <v>965</v>
      </c>
      <c r="D131" s="63">
        <v>6</v>
      </c>
      <c r="E131" s="63">
        <v>32586785</v>
      </c>
      <c r="F131" s="63">
        <v>32629239</v>
      </c>
      <c r="G131" s="63" t="s">
        <v>89</v>
      </c>
      <c r="H131" s="63" t="s">
        <v>90</v>
      </c>
      <c r="I131" s="64">
        <v>0.74611400000000005</v>
      </c>
      <c r="J131" s="64">
        <v>0.65273999999999999</v>
      </c>
      <c r="K131" s="64">
        <v>0.83818000000000004</v>
      </c>
      <c r="L131" s="64">
        <v>0.55668700000000004</v>
      </c>
      <c r="M131" s="65">
        <v>1.8888800000000001E-32</v>
      </c>
      <c r="N131" s="122"/>
      <c r="O131" s="119"/>
      <c r="Q131" s="111"/>
      <c r="R131" s="111"/>
      <c r="S131" s="111"/>
    </row>
    <row r="132" spans="1:19" s="66" customFormat="1" x14ac:dyDescent="0.25">
      <c r="A132" s="70"/>
      <c r="B132" s="70"/>
      <c r="C132" s="63">
        <v>966</v>
      </c>
      <c r="D132" s="63">
        <v>6</v>
      </c>
      <c r="E132" s="63">
        <v>32629240</v>
      </c>
      <c r="F132" s="63">
        <v>32682213</v>
      </c>
      <c r="G132" s="63" t="s">
        <v>89</v>
      </c>
      <c r="H132" s="63" t="s">
        <v>90</v>
      </c>
      <c r="I132" s="64">
        <v>0.580731</v>
      </c>
      <c r="J132" s="64">
        <v>0.43106</v>
      </c>
      <c r="K132" s="64">
        <v>0.72599000000000002</v>
      </c>
      <c r="L132" s="64">
        <v>0.33724900000000002</v>
      </c>
      <c r="M132" s="65">
        <v>3.3234599999999997E-11</v>
      </c>
      <c r="N132" s="122"/>
      <c r="O132" s="119"/>
      <c r="Q132" s="110"/>
      <c r="R132" s="110"/>
      <c r="S132" s="110"/>
    </row>
    <row r="133" spans="1:19" s="66" customFormat="1" x14ac:dyDescent="0.25">
      <c r="A133" s="70"/>
      <c r="B133" s="70"/>
      <c r="C133" s="63">
        <v>969</v>
      </c>
      <c r="D133" s="63">
        <v>6</v>
      </c>
      <c r="E133" s="63">
        <v>33194976</v>
      </c>
      <c r="F133" s="63">
        <v>33864262</v>
      </c>
      <c r="G133" s="63" t="s">
        <v>89</v>
      </c>
      <c r="H133" s="63" t="s">
        <v>90</v>
      </c>
      <c r="I133" s="64">
        <v>0.876247</v>
      </c>
      <c r="J133" s="64">
        <v>0.4718</v>
      </c>
      <c r="K133" s="64">
        <v>1</v>
      </c>
      <c r="L133" s="64">
        <v>0.76780999999999999</v>
      </c>
      <c r="M133" s="65">
        <v>1.77336E-4</v>
      </c>
      <c r="N133" s="122"/>
      <c r="O133" s="119"/>
    </row>
    <row r="134" spans="1:19" s="66" customFormat="1" x14ac:dyDescent="0.25">
      <c r="A134" s="70"/>
      <c r="B134" s="70"/>
      <c r="C134" s="58">
        <v>1126</v>
      </c>
      <c r="D134" s="58">
        <v>7</v>
      </c>
      <c r="E134" s="58">
        <v>27351287</v>
      </c>
      <c r="F134" s="58">
        <v>28890886</v>
      </c>
      <c r="G134" s="58" t="s">
        <v>89</v>
      </c>
      <c r="H134" s="58" t="s">
        <v>90</v>
      </c>
      <c r="I134" s="59">
        <v>0.43924299999999999</v>
      </c>
      <c r="J134" s="59">
        <v>0.15458</v>
      </c>
      <c r="K134" s="59">
        <v>0.87697000000000003</v>
      </c>
      <c r="L134" s="59">
        <v>0.192935</v>
      </c>
      <c r="M134" s="60">
        <v>3.8257199999999999E-3</v>
      </c>
      <c r="N134" s="122"/>
      <c r="O134" s="119"/>
    </row>
    <row r="135" spans="1:19" x14ac:dyDescent="0.25">
      <c r="C135" s="63">
        <v>1667</v>
      </c>
      <c r="D135" s="63">
        <v>11</v>
      </c>
      <c r="E135" s="63">
        <v>56623495</v>
      </c>
      <c r="F135" s="63">
        <v>57675986</v>
      </c>
      <c r="G135" s="63" t="s">
        <v>89</v>
      </c>
      <c r="H135" s="63" t="s">
        <v>90</v>
      </c>
      <c r="I135" s="64">
        <v>0.86113099999999998</v>
      </c>
      <c r="J135" s="64">
        <v>0.43391000000000002</v>
      </c>
      <c r="K135" s="64">
        <v>1</v>
      </c>
      <c r="L135" s="64">
        <v>0.74154600000000004</v>
      </c>
      <c r="M135" s="65">
        <v>3.79389E-4</v>
      </c>
      <c r="N135" s="122"/>
      <c r="O135" s="119"/>
    </row>
    <row r="136" spans="1:19" x14ac:dyDescent="0.25">
      <c r="C136" s="58">
        <v>1719</v>
      </c>
      <c r="D136" s="58">
        <v>11</v>
      </c>
      <c r="E136" s="58">
        <v>112755447</v>
      </c>
      <c r="F136" s="58">
        <v>113889019</v>
      </c>
      <c r="G136" s="58" t="s">
        <v>89</v>
      </c>
      <c r="H136" s="58" t="s">
        <v>90</v>
      </c>
      <c r="I136" s="59">
        <v>0.64876100000000003</v>
      </c>
      <c r="J136" s="59">
        <v>0.25519999999999998</v>
      </c>
      <c r="K136" s="59">
        <v>1</v>
      </c>
      <c r="L136" s="59">
        <v>0.42089100000000002</v>
      </c>
      <c r="M136" s="60">
        <v>2.0512600000000001E-3</v>
      </c>
      <c r="N136" s="122"/>
      <c r="O136" s="119"/>
    </row>
    <row r="137" spans="1:19" x14ac:dyDescent="0.25">
      <c r="C137" s="63">
        <v>1895</v>
      </c>
      <c r="D137" s="63">
        <v>13</v>
      </c>
      <c r="E137" s="63">
        <v>53336572</v>
      </c>
      <c r="F137" s="63">
        <v>54684856</v>
      </c>
      <c r="G137" s="63" t="s">
        <v>89</v>
      </c>
      <c r="H137" s="63" t="s">
        <v>90</v>
      </c>
      <c r="I137" s="64">
        <v>0.78916200000000003</v>
      </c>
      <c r="J137" s="64">
        <v>0.46245000000000003</v>
      </c>
      <c r="K137" s="64">
        <v>1</v>
      </c>
      <c r="L137" s="64">
        <v>0.62277700000000003</v>
      </c>
      <c r="M137" s="65">
        <v>2.5945999999999999E-5</v>
      </c>
      <c r="N137" s="122"/>
      <c r="O137" s="119"/>
    </row>
    <row r="138" spans="1:19" x14ac:dyDescent="0.25">
      <c r="C138" s="58">
        <v>1957</v>
      </c>
      <c r="D138" s="58">
        <v>14</v>
      </c>
      <c r="E138" s="58">
        <v>22760701</v>
      </c>
      <c r="F138" s="58">
        <v>23985936</v>
      </c>
      <c r="G138" s="58" t="s">
        <v>89</v>
      </c>
      <c r="H138" s="58" t="s">
        <v>90</v>
      </c>
      <c r="I138" s="59">
        <v>0.40606300000000001</v>
      </c>
      <c r="J138" s="59">
        <v>3.5060000000000001E-2</v>
      </c>
      <c r="K138" s="59">
        <v>0.88390999999999997</v>
      </c>
      <c r="L138" s="59">
        <v>0.16488700000000001</v>
      </c>
      <c r="M138" s="60">
        <v>3.0737E-2</v>
      </c>
      <c r="N138" s="122"/>
      <c r="O138" s="119"/>
    </row>
    <row r="139" spans="1:19" x14ac:dyDescent="0.25">
      <c r="C139" s="58">
        <v>2209</v>
      </c>
      <c r="D139" s="58">
        <v>17</v>
      </c>
      <c r="E139" s="58">
        <v>45883902</v>
      </c>
      <c r="F139" s="58">
        <v>47516224</v>
      </c>
      <c r="G139" s="58" t="s">
        <v>89</v>
      </c>
      <c r="H139" s="58" t="s">
        <v>90</v>
      </c>
      <c r="I139" s="59">
        <v>0.53284900000000002</v>
      </c>
      <c r="J139" s="59">
        <v>0.22015999999999999</v>
      </c>
      <c r="K139" s="59">
        <v>0.97023999999999999</v>
      </c>
      <c r="L139" s="59">
        <v>0.28392800000000001</v>
      </c>
      <c r="M139" s="60">
        <v>1.88003E-3</v>
      </c>
      <c r="N139" s="122"/>
      <c r="O139" s="119"/>
    </row>
    <row r="140" spans="1:19" ht="15.6" customHeight="1" x14ac:dyDescent="0.25">
      <c r="C140" s="58">
        <v>2281</v>
      </c>
      <c r="D140" s="58">
        <v>18</v>
      </c>
      <c r="E140" s="58">
        <v>52512524</v>
      </c>
      <c r="F140" s="58">
        <v>53762996</v>
      </c>
      <c r="G140" s="58" t="s">
        <v>89</v>
      </c>
      <c r="H140" s="58" t="s">
        <v>90</v>
      </c>
      <c r="I140" s="59">
        <v>0.43582300000000002</v>
      </c>
      <c r="J140" s="59">
        <v>0.15736</v>
      </c>
      <c r="K140" s="59">
        <v>0.74160000000000004</v>
      </c>
      <c r="L140" s="59">
        <v>0.189942</v>
      </c>
      <c r="M140" s="60">
        <v>3.9774700000000003E-3</v>
      </c>
      <c r="N140" s="122"/>
      <c r="O140" s="119"/>
    </row>
    <row r="141" spans="1:19" x14ac:dyDescent="0.25">
      <c r="C141" s="58">
        <v>2351</v>
      </c>
      <c r="D141" s="58">
        <v>19</v>
      </c>
      <c r="E141" s="58">
        <v>45040933</v>
      </c>
      <c r="F141" s="58">
        <v>45893307</v>
      </c>
      <c r="G141" s="58" t="s">
        <v>89</v>
      </c>
      <c r="H141" s="58" t="s">
        <v>90</v>
      </c>
      <c r="I141" s="59">
        <v>0.29275699999999999</v>
      </c>
      <c r="J141" s="59">
        <v>1.7950000000000001E-2</v>
      </c>
      <c r="K141" s="59">
        <v>0.59441999999999995</v>
      </c>
      <c r="L141" s="59">
        <v>8.57068E-2</v>
      </c>
      <c r="M141" s="60">
        <v>3.8996700000000002E-2</v>
      </c>
      <c r="N141" s="123"/>
      <c r="O141" s="120"/>
    </row>
    <row r="142" spans="1:19" x14ac:dyDescent="0.25">
      <c r="C142" s="58"/>
      <c r="D142" s="58"/>
      <c r="E142" s="58"/>
      <c r="F142" s="58"/>
      <c r="G142" s="58"/>
      <c r="H142" s="58"/>
      <c r="I142" s="59"/>
      <c r="J142" s="59"/>
      <c r="K142" s="59"/>
      <c r="L142" s="59"/>
      <c r="M142" s="67"/>
      <c r="N142" s="67"/>
    </row>
    <row r="143" spans="1:19" x14ac:dyDescent="0.25">
      <c r="C143" s="58">
        <v>963</v>
      </c>
      <c r="D143" s="58">
        <v>6</v>
      </c>
      <c r="E143" s="58">
        <v>32454578</v>
      </c>
      <c r="F143" s="58">
        <v>32539567</v>
      </c>
      <c r="G143" s="58" t="s">
        <v>89</v>
      </c>
      <c r="H143" s="58" t="s">
        <v>94</v>
      </c>
      <c r="I143" s="59">
        <v>0.27220499999999997</v>
      </c>
      <c r="J143" s="59">
        <v>0.17657999999999999</v>
      </c>
      <c r="K143" s="59">
        <v>0.36603999999999998</v>
      </c>
      <c r="L143" s="59">
        <v>7.4095400000000006E-2</v>
      </c>
      <c r="M143" s="60">
        <v>4.89072E-8</v>
      </c>
      <c r="N143" s="118"/>
      <c r="O143" s="118">
        <v>7.1428571428571435E-3</v>
      </c>
      <c r="Q143" s="57">
        <v>7</v>
      </c>
      <c r="R143" s="61">
        <f>Q144/Q143</f>
        <v>7.1428571428571435E-3</v>
      </c>
    </row>
    <row r="144" spans="1:19" x14ac:dyDescent="0.25">
      <c r="C144" s="58">
        <v>965</v>
      </c>
      <c r="D144" s="58">
        <v>6</v>
      </c>
      <c r="E144" s="58">
        <v>32586785</v>
      </c>
      <c r="F144" s="58">
        <v>32629239</v>
      </c>
      <c r="G144" s="58" t="s">
        <v>89</v>
      </c>
      <c r="H144" s="58" t="s">
        <v>94</v>
      </c>
      <c r="I144" s="59">
        <v>0.39146500000000001</v>
      </c>
      <c r="J144" s="59">
        <v>0.29427999999999999</v>
      </c>
      <c r="K144" s="59">
        <v>0.48681999999999997</v>
      </c>
      <c r="L144" s="59">
        <v>0.15324499999999999</v>
      </c>
      <c r="M144" s="60">
        <v>3.3231699999999998E-13</v>
      </c>
      <c r="N144" s="119"/>
      <c r="O144" s="119"/>
      <c r="Q144" s="57">
        <v>0.05</v>
      </c>
    </row>
    <row r="145" spans="3:18" x14ac:dyDescent="0.25">
      <c r="C145" s="58">
        <v>966</v>
      </c>
      <c r="D145" s="58">
        <v>6</v>
      </c>
      <c r="E145" s="58">
        <v>32629240</v>
      </c>
      <c r="F145" s="58">
        <v>32682213</v>
      </c>
      <c r="G145" s="58" t="s">
        <v>89</v>
      </c>
      <c r="H145" s="58" t="s">
        <v>94</v>
      </c>
      <c r="I145" s="59">
        <v>0.351964</v>
      </c>
      <c r="J145" s="59">
        <v>9.7970000000000002E-2</v>
      </c>
      <c r="K145" s="59">
        <v>0.61750000000000005</v>
      </c>
      <c r="L145" s="59">
        <v>0.123879</v>
      </c>
      <c r="M145" s="60">
        <v>8.9917499999999997E-3</v>
      </c>
      <c r="N145" s="120"/>
      <c r="O145" s="120"/>
    </row>
    <row r="146" spans="3:18" x14ac:dyDescent="0.25">
      <c r="C146" s="58"/>
      <c r="D146" s="58"/>
      <c r="E146" s="58"/>
      <c r="F146" s="58"/>
      <c r="G146" s="58"/>
      <c r="H146" s="58"/>
      <c r="I146" s="59"/>
      <c r="J146" s="59"/>
      <c r="K146" s="59"/>
      <c r="L146" s="59"/>
      <c r="M146" s="60"/>
      <c r="N146" s="60"/>
      <c r="O146" s="62"/>
    </row>
    <row r="147" spans="3:18" x14ac:dyDescent="0.25">
      <c r="C147" s="58">
        <v>961</v>
      </c>
      <c r="D147" s="58">
        <v>6</v>
      </c>
      <c r="E147" s="58">
        <v>31427210</v>
      </c>
      <c r="F147" s="58">
        <v>32208901</v>
      </c>
      <c r="G147" s="58" t="s">
        <v>89</v>
      </c>
      <c r="H147" s="58" t="s">
        <v>92</v>
      </c>
      <c r="I147" s="59">
        <v>0.89446300000000001</v>
      </c>
      <c r="J147" s="59">
        <v>0.44623000000000002</v>
      </c>
      <c r="K147" s="59">
        <v>1</v>
      </c>
      <c r="L147" s="59">
        <v>0.80006500000000003</v>
      </c>
      <c r="M147" s="60">
        <v>1.8900000000000001E-4</v>
      </c>
      <c r="N147" s="118"/>
      <c r="O147" s="118">
        <v>2.631578947368421E-3</v>
      </c>
      <c r="Q147" s="57">
        <v>0.05</v>
      </c>
    </row>
    <row r="148" spans="3:18" x14ac:dyDescent="0.25">
      <c r="C148" s="58">
        <v>1957</v>
      </c>
      <c r="D148" s="58">
        <v>14</v>
      </c>
      <c r="E148" s="58">
        <v>22760701</v>
      </c>
      <c r="F148" s="58">
        <v>23985936</v>
      </c>
      <c r="G148" s="58" t="s">
        <v>89</v>
      </c>
      <c r="H148" s="58" t="s">
        <v>92</v>
      </c>
      <c r="I148" s="59">
        <v>0.53489299999999995</v>
      </c>
      <c r="J148" s="59">
        <v>0.14824000000000001</v>
      </c>
      <c r="K148" s="59">
        <v>1</v>
      </c>
      <c r="L148" s="59">
        <v>0.286111</v>
      </c>
      <c r="M148" s="60">
        <v>9.1674400000000007E-3</v>
      </c>
      <c r="N148" s="120"/>
      <c r="O148" s="120"/>
      <c r="Q148" s="57">
        <v>19</v>
      </c>
      <c r="R148" s="61">
        <f>Q147/Q148</f>
        <v>2.631578947368421E-3</v>
      </c>
    </row>
    <row r="149" spans="3:18" x14ac:dyDescent="0.25">
      <c r="C149" s="58"/>
      <c r="D149" s="58"/>
      <c r="E149" s="58"/>
      <c r="F149" s="58"/>
      <c r="G149" s="58"/>
      <c r="H149" s="58"/>
      <c r="I149" s="59"/>
      <c r="J149" s="59"/>
      <c r="K149" s="59"/>
      <c r="L149" s="59"/>
      <c r="M149" s="67"/>
      <c r="N149" s="67"/>
    </row>
    <row r="150" spans="3:18" x14ac:dyDescent="0.25">
      <c r="C150" s="58">
        <v>958</v>
      </c>
      <c r="D150" s="58">
        <v>6</v>
      </c>
      <c r="E150" s="58">
        <v>31106494</v>
      </c>
      <c r="F150" s="58">
        <v>31250556</v>
      </c>
      <c r="G150" s="58" t="s">
        <v>89</v>
      </c>
      <c r="H150" s="58" t="s">
        <v>93</v>
      </c>
      <c r="I150" s="59">
        <v>0.57682</v>
      </c>
      <c r="J150" s="59">
        <v>0.16563</v>
      </c>
      <c r="K150" s="59">
        <v>1</v>
      </c>
      <c r="L150" s="59">
        <v>0.33272099999999999</v>
      </c>
      <c r="M150" s="60">
        <v>8.7910899999999997E-3</v>
      </c>
      <c r="N150" s="118"/>
      <c r="O150" s="118">
        <v>3.8461538461538464E-3</v>
      </c>
    </row>
    <row r="151" spans="3:18" x14ac:dyDescent="0.25">
      <c r="C151" s="58">
        <v>959</v>
      </c>
      <c r="D151" s="58">
        <v>6</v>
      </c>
      <c r="E151" s="58">
        <v>31250557</v>
      </c>
      <c r="F151" s="58">
        <v>31320268</v>
      </c>
      <c r="G151" s="58" t="s">
        <v>89</v>
      </c>
      <c r="H151" s="58" t="s">
        <v>93</v>
      </c>
      <c r="I151" s="59">
        <v>0.37708399999999997</v>
      </c>
      <c r="J151" s="59">
        <v>1.6070000000000001E-2</v>
      </c>
      <c r="K151" s="59">
        <v>0.78413999999999995</v>
      </c>
      <c r="L151" s="59">
        <v>0.14219200000000001</v>
      </c>
      <c r="M151" s="60">
        <v>4.3394000000000002E-2</v>
      </c>
      <c r="N151" s="119"/>
      <c r="O151" s="119"/>
    </row>
    <row r="152" spans="3:18" ht="15.6" customHeight="1" x14ac:dyDescent="0.25">
      <c r="C152" s="58">
        <v>960</v>
      </c>
      <c r="D152" s="58">
        <v>6</v>
      </c>
      <c r="E152" s="58">
        <v>31320269</v>
      </c>
      <c r="F152" s="58">
        <v>31427209</v>
      </c>
      <c r="G152" s="58" t="s">
        <v>89</v>
      </c>
      <c r="H152" s="58" t="s">
        <v>93</v>
      </c>
      <c r="I152" s="59">
        <v>0.66515199999999997</v>
      </c>
      <c r="J152" s="59">
        <v>0.24798999999999999</v>
      </c>
      <c r="K152" s="59">
        <v>1</v>
      </c>
      <c r="L152" s="59">
        <v>0.44242700000000001</v>
      </c>
      <c r="M152" s="60">
        <v>3.5348200000000001E-3</v>
      </c>
      <c r="N152" s="119"/>
      <c r="O152" s="119"/>
    </row>
    <row r="153" spans="3:18" x14ac:dyDescent="0.25">
      <c r="C153" s="58">
        <v>961</v>
      </c>
      <c r="D153" s="58">
        <v>6</v>
      </c>
      <c r="E153" s="58">
        <v>31427210</v>
      </c>
      <c r="F153" s="58">
        <v>32208901</v>
      </c>
      <c r="G153" s="58" t="s">
        <v>89</v>
      </c>
      <c r="H153" s="58" t="s">
        <v>93</v>
      </c>
      <c r="I153" s="59">
        <v>0.55426299999999995</v>
      </c>
      <c r="J153" s="59">
        <v>0.26457999999999998</v>
      </c>
      <c r="K153" s="59">
        <v>0.91452999999999995</v>
      </c>
      <c r="L153" s="59">
        <v>0.30720799999999998</v>
      </c>
      <c r="M153" s="60">
        <v>2.49029E-4</v>
      </c>
      <c r="N153" s="119"/>
      <c r="O153" s="119"/>
    </row>
    <row r="154" spans="3:18" x14ac:dyDescent="0.25">
      <c r="C154" s="58">
        <v>962</v>
      </c>
      <c r="D154" s="58">
        <v>6</v>
      </c>
      <c r="E154" s="58">
        <v>32208902</v>
      </c>
      <c r="F154" s="58">
        <v>32454577</v>
      </c>
      <c r="G154" s="58" t="s">
        <v>89</v>
      </c>
      <c r="H154" s="58" t="s">
        <v>93</v>
      </c>
      <c r="I154" s="59">
        <v>0.80534099999999997</v>
      </c>
      <c r="J154" s="59">
        <v>0.54376000000000002</v>
      </c>
      <c r="K154" s="59">
        <v>1</v>
      </c>
      <c r="L154" s="59">
        <v>0.64857299999999996</v>
      </c>
      <c r="M154" s="60">
        <v>5.0699299999999999E-7</v>
      </c>
      <c r="N154" s="119"/>
      <c r="O154" s="119"/>
    </row>
    <row r="155" spans="3:18" ht="15.6" customHeight="1" x14ac:dyDescent="0.25">
      <c r="C155" s="58">
        <v>963</v>
      </c>
      <c r="D155" s="58">
        <v>6</v>
      </c>
      <c r="E155" s="58">
        <v>32454578</v>
      </c>
      <c r="F155" s="58">
        <v>32539567</v>
      </c>
      <c r="G155" s="58" t="s">
        <v>89</v>
      </c>
      <c r="H155" s="58" t="s">
        <v>93</v>
      </c>
      <c r="I155" s="59">
        <v>0.75911499999999998</v>
      </c>
      <c r="J155" s="59">
        <v>0.71123000000000003</v>
      </c>
      <c r="K155" s="59">
        <v>0.80481999999999998</v>
      </c>
      <c r="L155" s="59">
        <v>0.57625599999999999</v>
      </c>
      <c r="M155" s="60">
        <v>2.6952299999999998E-130</v>
      </c>
      <c r="N155" s="119"/>
      <c r="O155" s="119"/>
      <c r="Q155" s="57">
        <v>0.05</v>
      </c>
    </row>
    <row r="156" spans="3:18" x14ac:dyDescent="0.25">
      <c r="C156" s="58">
        <v>964</v>
      </c>
      <c r="D156" s="58">
        <v>6</v>
      </c>
      <c r="E156" s="58">
        <v>32539568</v>
      </c>
      <c r="F156" s="58">
        <v>32586784</v>
      </c>
      <c r="G156" s="58" t="s">
        <v>89</v>
      </c>
      <c r="H156" s="58" t="s">
        <v>93</v>
      </c>
      <c r="I156" s="59">
        <v>0.78824499999999997</v>
      </c>
      <c r="J156" s="59">
        <v>0.71084000000000003</v>
      </c>
      <c r="K156" s="59">
        <v>0.86531999999999998</v>
      </c>
      <c r="L156" s="59">
        <v>0.62133000000000005</v>
      </c>
      <c r="M156" s="60">
        <v>7.51227E-43</v>
      </c>
      <c r="N156" s="119"/>
      <c r="O156" s="119"/>
    </row>
    <row r="157" spans="3:18" x14ac:dyDescent="0.25">
      <c r="C157" s="58">
        <v>965</v>
      </c>
      <c r="D157" s="58">
        <v>6</v>
      </c>
      <c r="E157" s="58">
        <v>32586785</v>
      </c>
      <c r="F157" s="58">
        <v>32629239</v>
      </c>
      <c r="G157" s="58" t="s">
        <v>89</v>
      </c>
      <c r="H157" s="58" t="s">
        <v>93</v>
      </c>
      <c r="I157" s="59">
        <v>0.68587699999999996</v>
      </c>
      <c r="J157" s="59">
        <v>0.61524999999999996</v>
      </c>
      <c r="K157" s="59">
        <v>0.75536999999999999</v>
      </c>
      <c r="L157" s="59">
        <v>0.47042699999999998</v>
      </c>
      <c r="M157" s="60">
        <v>3.7332300000000002E-56</v>
      </c>
      <c r="N157" s="119"/>
      <c r="O157" s="119"/>
      <c r="Q157" s="57">
        <v>13</v>
      </c>
      <c r="R157" s="61">
        <f>Q155/Q157</f>
        <v>3.8461538461538464E-3</v>
      </c>
    </row>
    <row r="158" spans="3:18" x14ac:dyDescent="0.25">
      <c r="C158" s="58">
        <v>966</v>
      </c>
      <c r="D158" s="58">
        <v>6</v>
      </c>
      <c r="E158" s="58">
        <v>32629240</v>
      </c>
      <c r="F158" s="58">
        <v>32682213</v>
      </c>
      <c r="G158" s="58" t="s">
        <v>89</v>
      </c>
      <c r="H158" s="58" t="s">
        <v>93</v>
      </c>
      <c r="I158" s="59">
        <v>0.65984600000000004</v>
      </c>
      <c r="J158" s="59">
        <v>0.53293000000000001</v>
      </c>
      <c r="K158" s="59">
        <v>0.78515000000000001</v>
      </c>
      <c r="L158" s="59">
        <v>0.43539699999999998</v>
      </c>
      <c r="M158" s="60">
        <v>6.1544800000000004E-16</v>
      </c>
      <c r="N158" s="119"/>
      <c r="O158" s="119"/>
    </row>
    <row r="159" spans="3:18" ht="15.6" customHeight="1" x14ac:dyDescent="0.25">
      <c r="C159" s="58">
        <v>967</v>
      </c>
      <c r="D159" s="58">
        <v>6</v>
      </c>
      <c r="E159" s="58">
        <v>32682214</v>
      </c>
      <c r="F159" s="58">
        <v>32897998</v>
      </c>
      <c r="G159" s="58" t="s">
        <v>89</v>
      </c>
      <c r="H159" s="58" t="s">
        <v>93</v>
      </c>
      <c r="I159" s="59">
        <v>0.38871099999999997</v>
      </c>
      <c r="J159" s="59">
        <v>0.12523000000000001</v>
      </c>
      <c r="K159" s="59">
        <v>0.68079000000000001</v>
      </c>
      <c r="L159" s="59">
        <v>0.15109600000000001</v>
      </c>
      <c r="M159" s="60">
        <v>6.0972999999999999E-3</v>
      </c>
      <c r="N159" s="120"/>
      <c r="O159" s="120"/>
    </row>
    <row r="160" spans="3:18" x14ac:dyDescent="0.25">
      <c r="C160" s="58"/>
      <c r="D160" s="58"/>
      <c r="E160" s="58"/>
      <c r="F160" s="58"/>
      <c r="G160" s="58"/>
      <c r="H160" s="58"/>
      <c r="I160" s="59"/>
      <c r="J160" s="59"/>
      <c r="K160" s="59"/>
      <c r="L160" s="59"/>
      <c r="M160" s="67"/>
      <c r="N160" s="67"/>
    </row>
    <row r="161" spans="3:18" ht="15.6" customHeight="1" x14ac:dyDescent="0.25">
      <c r="C161" s="58">
        <v>957</v>
      </c>
      <c r="D161" s="58">
        <v>6</v>
      </c>
      <c r="E161" s="58">
        <v>30715007</v>
      </c>
      <c r="F161" s="58">
        <v>31106493</v>
      </c>
      <c r="G161" s="58" t="s">
        <v>89</v>
      </c>
      <c r="H161" s="58" t="s">
        <v>91</v>
      </c>
      <c r="I161" s="59">
        <v>-0.33993499999999999</v>
      </c>
      <c r="J161" s="59">
        <v>-0.63475999999999999</v>
      </c>
      <c r="K161" s="59">
        <v>-5.5169999999999997E-2</v>
      </c>
      <c r="L161" s="59">
        <v>0.11555600000000001</v>
      </c>
      <c r="M161" s="60">
        <v>2.0033800000000001E-2</v>
      </c>
      <c r="N161" s="127"/>
      <c r="O161" s="118">
        <v>1.724137931034483E-3</v>
      </c>
    </row>
    <row r="162" spans="3:18" x14ac:dyDescent="0.25">
      <c r="C162" s="58">
        <v>958</v>
      </c>
      <c r="D162" s="58">
        <v>6</v>
      </c>
      <c r="E162" s="58">
        <v>31106494</v>
      </c>
      <c r="F162" s="58">
        <v>31250556</v>
      </c>
      <c r="G162" s="58" t="s">
        <v>89</v>
      </c>
      <c r="H162" s="58" t="s">
        <v>91</v>
      </c>
      <c r="I162" s="59">
        <v>-0.51487499999999997</v>
      </c>
      <c r="J162" s="59">
        <v>-0.78805999999999998</v>
      </c>
      <c r="K162" s="59">
        <v>-0.24232000000000001</v>
      </c>
      <c r="L162" s="59">
        <v>0.265096</v>
      </c>
      <c r="M162" s="60">
        <v>7.07802E-4</v>
      </c>
      <c r="N162" s="128"/>
      <c r="O162" s="119"/>
    </row>
    <row r="163" spans="3:18" x14ac:dyDescent="0.25">
      <c r="C163" s="58">
        <v>959</v>
      </c>
      <c r="D163" s="58">
        <v>6</v>
      </c>
      <c r="E163" s="58">
        <v>31250557</v>
      </c>
      <c r="F163" s="58">
        <v>31320268</v>
      </c>
      <c r="G163" s="58" t="s">
        <v>89</v>
      </c>
      <c r="H163" s="58" t="s">
        <v>91</v>
      </c>
      <c r="I163" s="59">
        <v>-0.55197499999999999</v>
      </c>
      <c r="J163" s="59">
        <v>-0.82582</v>
      </c>
      <c r="K163" s="59">
        <v>-0.27471000000000001</v>
      </c>
      <c r="L163" s="59">
        <v>0.30467699999999998</v>
      </c>
      <c r="M163" s="60">
        <v>5.08779E-4</v>
      </c>
      <c r="N163" s="128"/>
      <c r="O163" s="119"/>
    </row>
    <row r="164" spans="3:18" x14ac:dyDescent="0.25">
      <c r="C164" s="58">
        <v>962</v>
      </c>
      <c r="D164" s="58">
        <v>6</v>
      </c>
      <c r="E164" s="58">
        <v>32208902</v>
      </c>
      <c r="F164" s="58">
        <v>32454577</v>
      </c>
      <c r="G164" s="58" t="s">
        <v>89</v>
      </c>
      <c r="H164" s="58" t="s">
        <v>91</v>
      </c>
      <c r="I164" s="59">
        <v>-0.19412499999999999</v>
      </c>
      <c r="J164" s="59">
        <v>-0.35393999999999998</v>
      </c>
      <c r="K164" s="59">
        <v>-3.601E-2</v>
      </c>
      <c r="L164" s="59">
        <v>3.7684700000000002E-2</v>
      </c>
      <c r="M164" s="60">
        <v>1.72572E-2</v>
      </c>
      <c r="N164" s="128"/>
      <c r="O164" s="119"/>
    </row>
    <row r="165" spans="3:18" x14ac:dyDescent="0.25">
      <c r="C165" s="58">
        <v>963</v>
      </c>
      <c r="D165" s="58">
        <v>6</v>
      </c>
      <c r="E165" s="58">
        <v>32454578</v>
      </c>
      <c r="F165" s="58">
        <v>32539567</v>
      </c>
      <c r="G165" s="58" t="s">
        <v>89</v>
      </c>
      <c r="H165" s="58" t="s">
        <v>91</v>
      </c>
      <c r="I165" s="59">
        <v>-0.63224800000000003</v>
      </c>
      <c r="J165" s="59">
        <v>-0.86424999999999996</v>
      </c>
      <c r="K165" s="59">
        <v>-0.39233000000000001</v>
      </c>
      <c r="L165" s="59">
        <v>0.39973799999999998</v>
      </c>
      <c r="M165" s="60">
        <v>2.6429000000000001E-5</v>
      </c>
      <c r="N165" s="128"/>
      <c r="O165" s="119"/>
    </row>
    <row r="166" spans="3:18" x14ac:dyDescent="0.25">
      <c r="C166" s="58">
        <v>964</v>
      </c>
      <c r="D166" s="58">
        <v>6</v>
      </c>
      <c r="E166" s="58">
        <v>32539568</v>
      </c>
      <c r="F166" s="58">
        <v>32586784</v>
      </c>
      <c r="G166" s="58" t="s">
        <v>89</v>
      </c>
      <c r="H166" s="58" t="s">
        <v>91</v>
      </c>
      <c r="I166" s="59">
        <v>-0.74240399999999995</v>
      </c>
      <c r="J166" s="59">
        <v>-0.93883000000000005</v>
      </c>
      <c r="K166" s="59">
        <v>-0.54412000000000005</v>
      </c>
      <c r="L166" s="59">
        <v>0.55116399999999999</v>
      </c>
      <c r="M166" s="60">
        <v>3.2112000000000003E-8</v>
      </c>
      <c r="N166" s="128"/>
      <c r="O166" s="119"/>
      <c r="Q166" s="57">
        <v>0.05</v>
      </c>
    </row>
    <row r="167" spans="3:18" x14ac:dyDescent="0.25">
      <c r="C167" s="58">
        <v>965</v>
      </c>
      <c r="D167" s="58">
        <v>6</v>
      </c>
      <c r="E167" s="58">
        <v>32586785</v>
      </c>
      <c r="F167" s="58">
        <v>32629239</v>
      </c>
      <c r="G167" s="58" t="s">
        <v>89</v>
      </c>
      <c r="H167" s="58" t="s">
        <v>91</v>
      </c>
      <c r="I167" s="59">
        <v>-0.40915299999999999</v>
      </c>
      <c r="J167" s="59">
        <v>-0.56213999999999997</v>
      </c>
      <c r="K167" s="59">
        <v>-0.26077</v>
      </c>
      <c r="L167" s="59">
        <v>0.167406</v>
      </c>
      <c r="M167" s="60">
        <v>5.5950100000000003E-7</v>
      </c>
      <c r="N167" s="128"/>
      <c r="O167" s="119"/>
      <c r="Q167" s="57">
        <v>29</v>
      </c>
      <c r="R167" s="61">
        <f>Q166/Q167</f>
        <v>1.724137931034483E-3</v>
      </c>
    </row>
    <row r="168" spans="3:18" x14ac:dyDescent="0.25">
      <c r="C168" s="58">
        <v>966</v>
      </c>
      <c r="D168" s="58">
        <v>6</v>
      </c>
      <c r="E168" s="58">
        <v>32629240</v>
      </c>
      <c r="F168" s="58">
        <v>32682213</v>
      </c>
      <c r="G168" s="58" t="s">
        <v>89</v>
      </c>
      <c r="H168" s="58" t="s">
        <v>91</v>
      </c>
      <c r="I168" s="59">
        <v>-0.95186199999999999</v>
      </c>
      <c r="J168" s="59">
        <v>-1</v>
      </c>
      <c r="K168" s="59">
        <v>-0.81347000000000003</v>
      </c>
      <c r="L168" s="59">
        <v>0.90604200000000001</v>
      </c>
      <c r="M168" s="60">
        <v>2.7004099999999998E-12</v>
      </c>
      <c r="N168" s="128"/>
      <c r="O168" s="119"/>
    </row>
    <row r="169" spans="3:18" x14ac:dyDescent="0.25">
      <c r="C169" s="58">
        <v>967</v>
      </c>
      <c r="D169" s="58">
        <v>6</v>
      </c>
      <c r="E169" s="58">
        <v>32682214</v>
      </c>
      <c r="F169" s="58">
        <v>32897998</v>
      </c>
      <c r="G169" s="58" t="s">
        <v>89</v>
      </c>
      <c r="H169" s="58" t="s">
        <v>91</v>
      </c>
      <c r="I169" s="59">
        <v>-0.252278</v>
      </c>
      <c r="J169" s="59">
        <v>-0.44923999999999997</v>
      </c>
      <c r="K169" s="59">
        <v>-5.3120000000000001E-2</v>
      </c>
      <c r="L169" s="59">
        <v>6.3644199999999998E-2</v>
      </c>
      <c r="M169" s="60">
        <v>1.29648E-2</v>
      </c>
      <c r="N169" s="128"/>
      <c r="O169" s="119"/>
    </row>
    <row r="170" spans="3:18" x14ac:dyDescent="0.25">
      <c r="C170" s="58">
        <v>2127</v>
      </c>
      <c r="D170" s="58">
        <v>16</v>
      </c>
      <c r="E170" s="58">
        <v>27443062</v>
      </c>
      <c r="F170" s="58">
        <v>29043177</v>
      </c>
      <c r="G170" s="58" t="s">
        <v>89</v>
      </c>
      <c r="H170" s="58" t="s">
        <v>91</v>
      </c>
      <c r="I170" s="59">
        <v>0.29918</v>
      </c>
      <c r="J170" s="59">
        <v>3.7159999999999999E-2</v>
      </c>
      <c r="K170" s="59">
        <v>0.58426999999999996</v>
      </c>
      <c r="L170" s="59">
        <v>8.9508699999999997E-2</v>
      </c>
      <c r="M170" s="60">
        <v>2.8518399999999999E-2</v>
      </c>
      <c r="N170" s="128"/>
      <c r="O170" s="119"/>
    </row>
    <row r="171" spans="3:18" ht="15.6" customHeight="1" x14ac:dyDescent="0.25">
      <c r="C171" s="58">
        <v>2135</v>
      </c>
      <c r="D171" s="58">
        <v>16</v>
      </c>
      <c r="E171" s="58">
        <v>53393883</v>
      </c>
      <c r="F171" s="58">
        <v>54866095</v>
      </c>
      <c r="G171" s="58" t="s">
        <v>89</v>
      </c>
      <c r="H171" s="58" t="s">
        <v>91</v>
      </c>
      <c r="I171" s="59">
        <v>-0.31167299999999998</v>
      </c>
      <c r="J171" s="59">
        <v>-0.55484999999999995</v>
      </c>
      <c r="K171" s="59">
        <v>-0.10526000000000001</v>
      </c>
      <c r="L171" s="59">
        <v>9.7140199999999996E-2</v>
      </c>
      <c r="M171" s="60">
        <v>3.8426200000000002E-3</v>
      </c>
      <c r="N171" s="128"/>
      <c r="O171" s="119"/>
    </row>
    <row r="172" spans="3:18" x14ac:dyDescent="0.25">
      <c r="C172" s="58">
        <v>2209</v>
      </c>
      <c r="D172" s="58">
        <v>17</v>
      </c>
      <c r="E172" s="58">
        <v>45883902</v>
      </c>
      <c r="F172" s="58">
        <v>47516224</v>
      </c>
      <c r="G172" s="58" t="s">
        <v>89</v>
      </c>
      <c r="H172" s="58" t="s">
        <v>91</v>
      </c>
      <c r="I172" s="59">
        <v>-0.32788400000000001</v>
      </c>
      <c r="J172" s="59">
        <v>-0.66224000000000005</v>
      </c>
      <c r="K172" s="59">
        <v>-2.9340000000000001E-2</v>
      </c>
      <c r="L172" s="59">
        <v>0.10750800000000001</v>
      </c>
      <c r="M172" s="60">
        <v>3.3775300000000001E-2</v>
      </c>
      <c r="N172" s="128"/>
      <c r="O172" s="119"/>
    </row>
    <row r="173" spans="3:18" x14ac:dyDescent="0.25">
      <c r="C173" s="58">
        <v>2351</v>
      </c>
      <c r="D173" s="58">
        <v>19</v>
      </c>
      <c r="E173" s="58">
        <v>45040933</v>
      </c>
      <c r="F173" s="58">
        <v>45893307</v>
      </c>
      <c r="G173" s="58" t="s">
        <v>89</v>
      </c>
      <c r="H173" s="58" t="s">
        <v>91</v>
      </c>
      <c r="I173" s="59">
        <v>-0.32218200000000002</v>
      </c>
      <c r="J173" s="59">
        <v>-0.60346999999999995</v>
      </c>
      <c r="K173" s="59">
        <v>-7.6450000000000004E-2</v>
      </c>
      <c r="L173" s="59">
        <v>0.103801</v>
      </c>
      <c r="M173" s="60">
        <v>1.46432E-2</v>
      </c>
      <c r="N173" s="129"/>
      <c r="O173" s="120"/>
    </row>
    <row r="174" spans="3:18" ht="14.85" customHeight="1" x14ac:dyDescent="0.25">
      <c r="D174" s="113" t="s">
        <v>95</v>
      </c>
      <c r="E174" s="113"/>
      <c r="F174" s="113"/>
      <c r="G174" s="113"/>
      <c r="H174" s="113"/>
      <c r="I174" s="113"/>
      <c r="J174" s="113"/>
      <c r="K174" s="113"/>
      <c r="L174" s="113"/>
      <c r="M174" s="113"/>
    </row>
    <row r="175" spans="3:18" x14ac:dyDescent="0.25"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</row>
    <row r="176" spans="3:18" x14ac:dyDescent="0.25">
      <c r="D176" s="113"/>
      <c r="E176" s="113"/>
      <c r="F176" s="113"/>
      <c r="G176" s="113"/>
      <c r="H176" s="113"/>
      <c r="I176" s="113"/>
      <c r="J176" s="113"/>
      <c r="K176" s="113"/>
      <c r="L176" s="113"/>
      <c r="M176" s="113"/>
    </row>
    <row r="189" ht="15.6" customHeight="1" x14ac:dyDescent="0.25"/>
  </sheetData>
  <mergeCells count="37">
    <mergeCell ref="B37:B38"/>
    <mergeCell ref="B39:B54"/>
    <mergeCell ref="B55:B66"/>
    <mergeCell ref="B67:B69"/>
    <mergeCell ref="B70:B71"/>
    <mergeCell ref="B72:B73"/>
    <mergeCell ref="B74:B75"/>
    <mergeCell ref="B76:B85"/>
    <mergeCell ref="B86:B91"/>
    <mergeCell ref="B92:B104"/>
    <mergeCell ref="D174:M176"/>
    <mergeCell ref="O126:O141"/>
    <mergeCell ref="O122:O124"/>
    <mergeCell ref="O161:O173"/>
    <mergeCell ref="N143:N145"/>
    <mergeCell ref="N147:N148"/>
    <mergeCell ref="N150:N159"/>
    <mergeCell ref="N161:N173"/>
    <mergeCell ref="O143:O145"/>
    <mergeCell ref="O147:O148"/>
    <mergeCell ref="O150:O159"/>
    <mergeCell ref="Q132:S132"/>
    <mergeCell ref="Q127:S131"/>
    <mergeCell ref="B3:K3"/>
    <mergeCell ref="B120:K120"/>
    <mergeCell ref="D29:M30"/>
    <mergeCell ref="B34:B36"/>
    <mergeCell ref="B32:K32"/>
    <mergeCell ref="B12:B15"/>
    <mergeCell ref="B16:B18"/>
    <mergeCell ref="B19:B22"/>
    <mergeCell ref="B23:B25"/>
    <mergeCell ref="B8:B10"/>
    <mergeCell ref="N122:N124"/>
    <mergeCell ref="N126:N141"/>
    <mergeCell ref="B105:B115"/>
    <mergeCell ref="B116:K117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AC6A-4DE5-4EA2-93CB-B40BFC613823}">
  <dimension ref="B1:M23"/>
  <sheetViews>
    <sheetView workbookViewId="0">
      <selection activeCell="N24" sqref="N24"/>
    </sheetView>
  </sheetViews>
  <sheetFormatPr defaultColWidth="8.7109375" defaultRowHeight="15" x14ac:dyDescent="0.25"/>
  <cols>
    <col min="1" max="1" width="8.7109375" style="33"/>
    <col min="2" max="2" width="19.7109375" style="33" customWidth="1"/>
    <col min="3" max="3" width="8.7109375" style="33"/>
    <col min="4" max="4" width="12.85546875" style="33" customWidth="1"/>
    <col min="5" max="5" width="12.140625" style="33" customWidth="1"/>
    <col min="6" max="6" width="15.140625" style="33" customWidth="1"/>
    <col min="7" max="7" width="15.5703125" style="33" customWidth="1"/>
    <col min="8" max="8" width="13.5703125" style="33" customWidth="1"/>
    <col min="9" max="9" width="13.42578125" style="33" customWidth="1"/>
    <col min="10" max="10" width="14.140625" style="33" customWidth="1"/>
    <col min="11" max="11" width="8.7109375" style="33"/>
    <col min="12" max="12" width="10.5703125" style="33" customWidth="1"/>
    <col min="13" max="13" width="5.42578125" style="33" customWidth="1"/>
    <col min="14" max="16384" width="8.7109375" style="33"/>
  </cols>
  <sheetData>
    <row r="1" spans="2:13" ht="15.75" x14ac:dyDescent="0.25">
      <c r="B1" s="154" t="s">
        <v>1609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4" t="s">
        <v>1133</v>
      </c>
      <c r="H3" s="33" t="s">
        <v>1286</v>
      </c>
      <c r="I3" s="34" t="s">
        <v>1135</v>
      </c>
      <c r="J3" s="34" t="s">
        <v>1287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1610</v>
      </c>
      <c r="C4" s="33">
        <v>1</v>
      </c>
      <c r="D4" s="33">
        <v>36690017</v>
      </c>
      <c r="E4" s="33">
        <v>36770958</v>
      </c>
      <c r="F4" s="33" t="s">
        <v>1611</v>
      </c>
      <c r="G4" s="33">
        <v>898130</v>
      </c>
      <c r="H4" s="33">
        <v>407065</v>
      </c>
      <c r="I4" s="34">
        <v>8.6167000000000004E-5</v>
      </c>
      <c r="J4" s="34">
        <v>6.5141999999999999E-4</v>
      </c>
      <c r="K4" s="39">
        <f t="shared" ref="K4:K20" si="0">(-2*(LN(I4)+LN(J4)))</f>
        <v>33.391158493423774</v>
      </c>
      <c r="L4" s="40">
        <f t="shared" ref="L4:L20" si="1">(CHIDIST(K4,4))</f>
        <v>9.932689154856964E-7</v>
      </c>
      <c r="M4" s="41" t="str">
        <f t="shared" ref="M4:M20" si="2">IF(AND(L4&lt;I4,L4&lt;J4),"#","")</f>
        <v>#</v>
      </c>
    </row>
    <row r="5" spans="2:13" x14ac:dyDescent="0.25">
      <c r="B5" s="33" t="s">
        <v>1612</v>
      </c>
      <c r="C5" s="33">
        <v>1</v>
      </c>
      <c r="D5" s="33">
        <v>36771988</v>
      </c>
      <c r="E5" s="33">
        <v>36790484</v>
      </c>
      <c r="F5" s="33" t="s">
        <v>1613</v>
      </c>
      <c r="G5" s="33">
        <v>898130</v>
      </c>
      <c r="H5" s="33">
        <v>407065</v>
      </c>
      <c r="I5" s="34">
        <v>3.2160999999999999E-5</v>
      </c>
      <c r="J5" s="34">
        <v>1.3324000000000001E-3</v>
      </c>
      <c r="K5" s="39">
        <f t="shared" si="0"/>
        <v>33.931058942508642</v>
      </c>
      <c r="L5" s="40">
        <f t="shared" si="1"/>
        <v>7.6984658766624248E-7</v>
      </c>
      <c r="M5" s="41" t="str">
        <f t="shared" si="2"/>
        <v>#</v>
      </c>
    </row>
    <row r="6" spans="2:13" x14ac:dyDescent="0.25">
      <c r="B6" s="33" t="s">
        <v>1614</v>
      </c>
      <c r="C6" s="33">
        <v>1</v>
      </c>
      <c r="D6" s="33">
        <v>36789335</v>
      </c>
      <c r="E6" s="33">
        <v>36794822</v>
      </c>
      <c r="F6" s="33" t="s">
        <v>1615</v>
      </c>
      <c r="G6" s="33">
        <v>898130</v>
      </c>
      <c r="H6" s="33">
        <v>407065</v>
      </c>
      <c r="I6" s="34">
        <v>4.0676999999999997E-5</v>
      </c>
      <c r="J6" s="34">
        <v>1.8025999999999999E-3</v>
      </c>
      <c r="K6" s="39">
        <f t="shared" si="0"/>
        <v>32.85674589531591</v>
      </c>
      <c r="L6" s="40">
        <f t="shared" si="1"/>
        <v>1.27792429571401E-6</v>
      </c>
      <c r="M6" s="41" t="str">
        <f t="shared" si="2"/>
        <v>#</v>
      </c>
    </row>
    <row r="7" spans="2:13" x14ac:dyDescent="0.25">
      <c r="B7" s="33" t="s">
        <v>1616</v>
      </c>
      <c r="C7" s="33">
        <v>1</v>
      </c>
      <c r="D7" s="33">
        <v>36805225</v>
      </c>
      <c r="E7" s="33">
        <v>36851497</v>
      </c>
      <c r="F7" s="33" t="s">
        <v>1617</v>
      </c>
      <c r="G7" s="33">
        <v>898130</v>
      </c>
      <c r="H7" s="33">
        <v>407065</v>
      </c>
      <c r="I7" s="34">
        <v>2.55E-5</v>
      </c>
      <c r="J7" s="34">
        <v>7.0094999999999999E-4</v>
      </c>
      <c r="K7" s="39">
        <f t="shared" si="0"/>
        <v>35.679812211899247</v>
      </c>
      <c r="L7" s="40">
        <f t="shared" si="1"/>
        <v>3.3674872071661725E-7</v>
      </c>
      <c r="M7" s="41" t="str">
        <f t="shared" si="2"/>
        <v>#</v>
      </c>
    </row>
    <row r="8" spans="2:13" x14ac:dyDescent="0.25">
      <c r="B8" s="33" t="s">
        <v>1618</v>
      </c>
      <c r="C8" s="33">
        <v>1</v>
      </c>
      <c r="D8" s="33">
        <v>66999066</v>
      </c>
      <c r="E8" s="33">
        <v>67213982</v>
      </c>
      <c r="F8" s="33" t="s">
        <v>1619</v>
      </c>
      <c r="G8" s="33">
        <v>898130</v>
      </c>
      <c r="H8" s="33">
        <v>407065</v>
      </c>
      <c r="I8" s="34">
        <v>5.6681000000000002E-5</v>
      </c>
      <c r="J8" s="34">
        <v>2.0967999999999998E-3</v>
      </c>
      <c r="K8" s="39">
        <f t="shared" si="0"/>
        <v>31.890828812689911</v>
      </c>
      <c r="L8" s="40">
        <f t="shared" si="1"/>
        <v>2.0139408256199888E-6</v>
      </c>
      <c r="M8" s="41" t="str">
        <f t="shared" si="2"/>
        <v>#</v>
      </c>
    </row>
    <row r="9" spans="2:13" x14ac:dyDescent="0.25">
      <c r="B9" s="33" t="s">
        <v>1620</v>
      </c>
      <c r="C9" s="33">
        <v>1</v>
      </c>
      <c r="D9" s="33">
        <v>236378855</v>
      </c>
      <c r="E9" s="33">
        <v>236445319</v>
      </c>
      <c r="F9" s="33" t="s">
        <v>1621</v>
      </c>
      <c r="G9" s="33">
        <v>898130</v>
      </c>
      <c r="H9" s="33">
        <v>407065</v>
      </c>
      <c r="I9" s="34">
        <v>9.0893999999999997E-6</v>
      </c>
      <c r="J9" s="34">
        <v>1.1769999999999999E-2</v>
      </c>
      <c r="K9" s="39">
        <f t="shared" si="0"/>
        <v>32.101206032528061</v>
      </c>
      <c r="L9" s="40">
        <f t="shared" si="1"/>
        <v>1.8241116699294748E-6</v>
      </c>
      <c r="M9" s="41" t="str">
        <f t="shared" si="2"/>
        <v>#</v>
      </c>
    </row>
    <row r="10" spans="2:13" x14ac:dyDescent="0.25">
      <c r="B10" s="33" t="s">
        <v>1622</v>
      </c>
      <c r="C10" s="33">
        <v>2</v>
      </c>
      <c r="D10" s="33">
        <v>196440701</v>
      </c>
      <c r="E10" s="33">
        <v>196602426</v>
      </c>
      <c r="F10" s="33" t="s">
        <v>1623</v>
      </c>
      <c r="G10" s="33">
        <v>898130</v>
      </c>
      <c r="H10" s="33">
        <v>407065</v>
      </c>
      <c r="I10" s="34">
        <v>2.5923999999999999E-4</v>
      </c>
      <c r="J10" s="34">
        <v>5.9250000000000004E-4</v>
      </c>
      <c r="K10" s="39">
        <f t="shared" si="0"/>
        <v>31.377831938719492</v>
      </c>
      <c r="L10" s="40">
        <f t="shared" si="1"/>
        <v>2.5634124862188683E-6</v>
      </c>
      <c r="M10" s="41" t="str">
        <f t="shared" si="2"/>
        <v>#</v>
      </c>
    </row>
    <row r="11" spans="2:13" x14ac:dyDescent="0.25">
      <c r="B11" s="33" t="s">
        <v>1486</v>
      </c>
      <c r="C11" s="33">
        <v>5</v>
      </c>
      <c r="D11" s="33">
        <v>45259349</v>
      </c>
      <c r="E11" s="33">
        <v>45696253</v>
      </c>
      <c r="F11" s="33" t="s">
        <v>1487</v>
      </c>
      <c r="G11" s="33">
        <v>898130</v>
      </c>
      <c r="H11" s="33">
        <v>407065</v>
      </c>
      <c r="I11" s="34">
        <v>3.0063E-5</v>
      </c>
      <c r="J11" s="34">
        <v>7.6312000000000005E-4</v>
      </c>
      <c r="K11" s="39">
        <f t="shared" si="0"/>
        <v>35.180621286694588</v>
      </c>
      <c r="L11" s="40">
        <f t="shared" si="1"/>
        <v>4.2649289392959909E-7</v>
      </c>
      <c r="M11" s="41" t="str">
        <f t="shared" si="2"/>
        <v>#</v>
      </c>
    </row>
    <row r="12" spans="2:13" x14ac:dyDescent="0.25">
      <c r="B12" s="33" t="s">
        <v>422</v>
      </c>
      <c r="C12" s="33">
        <v>6</v>
      </c>
      <c r="D12" s="33">
        <v>31637944</v>
      </c>
      <c r="E12" s="33">
        <v>31641553</v>
      </c>
      <c r="F12" s="33" t="s">
        <v>1351</v>
      </c>
      <c r="G12" s="33">
        <v>898130</v>
      </c>
      <c r="H12" s="33">
        <v>407065</v>
      </c>
      <c r="I12" s="34">
        <v>3.8187999999999998E-6</v>
      </c>
      <c r="J12" s="34">
        <v>1.9529999999999999E-2</v>
      </c>
      <c r="K12" s="39">
        <f t="shared" si="0"/>
        <v>32.822755709832165</v>
      </c>
      <c r="L12" s="40">
        <f t="shared" si="1"/>
        <v>1.2985608272634643E-6</v>
      </c>
      <c r="M12" s="41" t="str">
        <f t="shared" si="2"/>
        <v>#</v>
      </c>
    </row>
    <row r="13" spans="2:13" x14ac:dyDescent="0.25">
      <c r="B13" s="33" t="s">
        <v>1624</v>
      </c>
      <c r="C13" s="33">
        <v>6</v>
      </c>
      <c r="D13" s="33">
        <v>31707725</v>
      </c>
      <c r="E13" s="33">
        <v>31732622</v>
      </c>
      <c r="F13" s="33" t="s">
        <v>1625</v>
      </c>
      <c r="G13" s="33">
        <v>898130</v>
      </c>
      <c r="H13" s="33">
        <v>407065</v>
      </c>
      <c r="I13" s="34">
        <v>6.2279000000000005E-5</v>
      </c>
      <c r="J13" s="34">
        <v>5.4567999999999999E-4</v>
      </c>
      <c r="K13" s="39">
        <f t="shared" si="0"/>
        <v>34.394728204528285</v>
      </c>
      <c r="L13" s="40">
        <f t="shared" si="1"/>
        <v>6.1842658648854316E-7</v>
      </c>
      <c r="M13" s="41" t="str">
        <f t="shared" si="2"/>
        <v>#</v>
      </c>
    </row>
    <row r="14" spans="2:13" x14ac:dyDescent="0.25">
      <c r="B14" s="33" t="s">
        <v>1626</v>
      </c>
      <c r="C14" s="33">
        <v>6</v>
      </c>
      <c r="D14" s="33">
        <v>31707797</v>
      </c>
      <c r="E14" s="33">
        <v>31732628</v>
      </c>
      <c r="F14" s="33" t="s">
        <v>1627</v>
      </c>
      <c r="G14" s="33">
        <v>898130</v>
      </c>
      <c r="H14" s="33">
        <v>407065</v>
      </c>
      <c r="I14" s="34">
        <v>1.7385E-4</v>
      </c>
      <c r="J14" s="34">
        <v>6.667E-4</v>
      </c>
      <c r="K14" s="39">
        <f t="shared" si="0"/>
        <v>31.94097617570133</v>
      </c>
      <c r="L14" s="40">
        <f t="shared" si="1"/>
        <v>1.9669779133603581E-6</v>
      </c>
      <c r="M14" s="41" t="str">
        <f t="shared" si="2"/>
        <v>#</v>
      </c>
    </row>
    <row r="15" spans="2:13" x14ac:dyDescent="0.25">
      <c r="B15" s="33" t="s">
        <v>1129</v>
      </c>
      <c r="C15" s="33">
        <v>6</v>
      </c>
      <c r="D15" s="33">
        <v>32146131</v>
      </c>
      <c r="E15" s="33">
        <v>32151930</v>
      </c>
      <c r="F15" s="33" t="s">
        <v>1395</v>
      </c>
      <c r="G15" s="33">
        <v>898130</v>
      </c>
      <c r="H15" s="33">
        <v>407065</v>
      </c>
      <c r="I15" s="34">
        <v>6.8787000000000004E-4</v>
      </c>
      <c r="J15" s="34">
        <v>2.1563E-6</v>
      </c>
      <c r="K15" s="39">
        <f t="shared" si="0"/>
        <v>40.658054918806108</v>
      </c>
      <c r="L15" s="40">
        <f t="shared" si="1"/>
        <v>3.1636367022920606E-8</v>
      </c>
      <c r="M15" s="41" t="str">
        <f t="shared" si="2"/>
        <v>#</v>
      </c>
    </row>
    <row r="16" spans="2:13" x14ac:dyDescent="0.25">
      <c r="B16" s="33" t="s">
        <v>1516</v>
      </c>
      <c r="C16" s="33">
        <v>6</v>
      </c>
      <c r="D16" s="33">
        <v>32158543</v>
      </c>
      <c r="E16" s="33">
        <v>32163300</v>
      </c>
      <c r="F16" s="33" t="s">
        <v>1517</v>
      </c>
      <c r="G16" s="33">
        <v>898130</v>
      </c>
      <c r="H16" s="33">
        <v>407065</v>
      </c>
      <c r="I16" s="34">
        <v>1.2306E-5</v>
      </c>
      <c r="J16" s="34">
        <v>6.3303E-5</v>
      </c>
      <c r="K16" s="39">
        <f t="shared" si="0"/>
        <v>41.946002892436439</v>
      </c>
      <c r="L16" s="40">
        <f t="shared" si="1"/>
        <v>1.711711574122772E-8</v>
      </c>
      <c r="M16" s="41" t="str">
        <f t="shared" si="2"/>
        <v>#</v>
      </c>
    </row>
    <row r="17" spans="2:13" x14ac:dyDescent="0.25">
      <c r="B17" s="33" t="s">
        <v>958</v>
      </c>
      <c r="C17" s="33">
        <v>6</v>
      </c>
      <c r="D17" s="33">
        <v>32485120</v>
      </c>
      <c r="E17" s="33">
        <v>32498064</v>
      </c>
      <c r="F17" s="33" t="s">
        <v>1352</v>
      </c>
      <c r="G17" s="33">
        <v>898130</v>
      </c>
      <c r="H17" s="33">
        <v>407065</v>
      </c>
      <c r="I17" s="34">
        <v>7.2956000000000001E-6</v>
      </c>
      <c r="J17" s="34">
        <v>1.5167E-2</v>
      </c>
      <c r="K17" s="39">
        <f t="shared" si="0"/>
        <v>32.033744790338893</v>
      </c>
      <c r="L17" s="40">
        <f t="shared" si="1"/>
        <v>1.8829571788320865E-6</v>
      </c>
      <c r="M17" s="41" t="str">
        <f t="shared" si="2"/>
        <v>#</v>
      </c>
    </row>
    <row r="18" spans="2:13" x14ac:dyDescent="0.25">
      <c r="B18" s="33" t="s">
        <v>1628</v>
      </c>
      <c r="C18" s="33">
        <v>12</v>
      </c>
      <c r="D18" s="33">
        <v>133066137</v>
      </c>
      <c r="E18" s="33">
        <v>133161774</v>
      </c>
      <c r="F18" s="33" t="s">
        <v>1629</v>
      </c>
      <c r="G18" s="33">
        <v>898130</v>
      </c>
      <c r="H18" s="33">
        <v>407065</v>
      </c>
      <c r="I18" s="34">
        <v>3.6830999999999999E-6</v>
      </c>
      <c r="J18" s="34">
        <v>4.8082999999999997E-3</v>
      </c>
      <c r="K18" s="39">
        <f t="shared" si="0"/>
        <v>35.698334913561268</v>
      </c>
      <c r="L18" s="40">
        <f t="shared" si="1"/>
        <v>3.338083835282079E-7</v>
      </c>
      <c r="M18" s="41" t="str">
        <f t="shared" si="2"/>
        <v>#</v>
      </c>
    </row>
    <row r="19" spans="2:13" x14ac:dyDescent="0.25">
      <c r="B19" s="33" t="s">
        <v>1630</v>
      </c>
      <c r="C19" s="33">
        <v>19</v>
      </c>
      <c r="D19" s="33">
        <v>46110252</v>
      </c>
      <c r="E19" s="33">
        <v>46148887</v>
      </c>
      <c r="F19" s="33" t="s">
        <v>1631</v>
      </c>
      <c r="G19" s="33">
        <v>898130</v>
      </c>
      <c r="H19" s="33">
        <v>407065</v>
      </c>
      <c r="I19" s="34">
        <v>5.0409999999999997E-6</v>
      </c>
      <c r="J19" s="34">
        <v>2.2971999999999999E-2</v>
      </c>
      <c r="K19" s="39">
        <f t="shared" si="0"/>
        <v>31.942770557687734</v>
      </c>
      <c r="L19" s="40">
        <f t="shared" si="1"/>
        <v>1.9653178462956575E-6</v>
      </c>
      <c r="M19" s="41" t="str">
        <f t="shared" si="2"/>
        <v>#</v>
      </c>
    </row>
    <row r="20" spans="2:13" x14ac:dyDescent="0.25">
      <c r="B20" s="33" t="s">
        <v>1594</v>
      </c>
      <c r="C20" s="33">
        <v>19</v>
      </c>
      <c r="D20" s="33">
        <v>46367247</v>
      </c>
      <c r="E20" s="33">
        <v>46377055</v>
      </c>
      <c r="F20" s="33" t="s">
        <v>1595</v>
      </c>
      <c r="G20" s="33">
        <v>898130</v>
      </c>
      <c r="H20" s="33">
        <v>407065</v>
      </c>
      <c r="I20" s="34">
        <v>4.8455999999999998E-6</v>
      </c>
      <c r="J20" s="34">
        <v>2.9069000000000001E-2</v>
      </c>
      <c r="K20" s="39">
        <f t="shared" si="0"/>
        <v>31.551044892015025</v>
      </c>
      <c r="L20" s="40">
        <f t="shared" si="1"/>
        <v>2.3629455109047887E-6</v>
      </c>
      <c r="M20" s="41" t="str">
        <f t="shared" si="2"/>
        <v>#</v>
      </c>
    </row>
    <row r="22" spans="2:13" x14ac:dyDescent="0.25">
      <c r="B22" s="156" t="s">
        <v>1632</v>
      </c>
      <c r="C22" s="156"/>
      <c r="D22" s="156"/>
      <c r="E22" s="156"/>
      <c r="F22" s="156"/>
      <c r="G22" s="156"/>
      <c r="H22" s="156"/>
      <c r="I22" s="156"/>
      <c r="J22" s="156"/>
      <c r="K22" s="156"/>
      <c r="L22" s="156"/>
    </row>
    <row r="23" spans="2:13" x14ac:dyDescent="0.25"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</row>
  </sheetData>
  <mergeCells count="2">
    <mergeCell ref="B1:K1"/>
    <mergeCell ref="B22:L2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5B402-3B0B-45F3-A5BF-904CE7FFDAC1}">
  <dimension ref="B1:M75"/>
  <sheetViews>
    <sheetView workbookViewId="0">
      <selection activeCell="I85" sqref="I85"/>
    </sheetView>
  </sheetViews>
  <sheetFormatPr defaultColWidth="11.7109375" defaultRowHeight="15" x14ac:dyDescent="0.25"/>
  <cols>
    <col min="1" max="1" width="11.7109375" style="33"/>
    <col min="2" max="2" width="17.42578125" style="33" customWidth="1"/>
    <col min="3" max="3" width="7.42578125" style="33" customWidth="1"/>
    <col min="4" max="5" width="11.7109375" style="33"/>
    <col min="6" max="6" width="14.85546875" style="33" customWidth="1"/>
    <col min="7" max="7" width="13.85546875" style="33" customWidth="1"/>
    <col min="8" max="8" width="21.140625" style="33" customWidth="1"/>
    <col min="9" max="9" width="13.85546875" style="33" customWidth="1"/>
    <col min="10" max="10" width="21.28515625" style="33" customWidth="1"/>
    <col min="11" max="11" width="9.42578125" style="33" customWidth="1"/>
    <col min="12" max="12" width="11.7109375" style="33"/>
    <col min="13" max="13" width="6.42578125" style="33" customWidth="1"/>
    <col min="14" max="16384" width="11.7109375" style="33"/>
  </cols>
  <sheetData>
    <row r="1" spans="2:13" ht="15.75" x14ac:dyDescent="0.25">
      <c r="B1" s="154" t="s">
        <v>1633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1138</v>
      </c>
      <c r="I3" s="34" t="s">
        <v>1135</v>
      </c>
      <c r="J3" s="33" t="s">
        <v>1139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1634</v>
      </c>
      <c r="C4" s="33">
        <v>1</v>
      </c>
      <c r="D4" s="33">
        <v>67390578</v>
      </c>
      <c r="E4" s="33">
        <v>67454302</v>
      </c>
      <c r="F4" s="33" t="s">
        <v>1635</v>
      </c>
      <c r="G4" s="33">
        <v>898130</v>
      </c>
      <c r="H4" s="33">
        <v>362094</v>
      </c>
      <c r="I4" s="34">
        <v>9.1756000000000008E-3</v>
      </c>
      <c r="J4" s="34">
        <v>8.5775000000000005E-6</v>
      </c>
      <c r="K4" s="39">
        <f t="shared" ref="K4:K35" si="0">(-2*(LN(I4)+LN(J4)))</f>
        <v>32.715151108596217</v>
      </c>
      <c r="L4" s="40">
        <f t="shared" ref="L4:L35" si="1">(CHIDIST(K4,4))</f>
        <v>1.366105575370991E-6</v>
      </c>
      <c r="M4" s="41" t="str">
        <f t="shared" ref="M4:M35" si="2">IF(AND(L4&lt;I4,L4&lt;J4),"#","")</f>
        <v>#</v>
      </c>
    </row>
    <row r="5" spans="2:13" x14ac:dyDescent="0.25">
      <c r="B5" s="33" t="s">
        <v>1450</v>
      </c>
      <c r="C5" s="33">
        <v>2</v>
      </c>
      <c r="D5" s="33">
        <v>27498289</v>
      </c>
      <c r="E5" s="33">
        <v>27504367</v>
      </c>
      <c r="F5" s="33" t="s">
        <v>1451</v>
      </c>
      <c r="G5" s="33">
        <v>898130</v>
      </c>
      <c r="H5" s="33">
        <v>362094</v>
      </c>
      <c r="I5" s="34">
        <v>1.0441E-5</v>
      </c>
      <c r="J5" s="34">
        <v>3.0853999999999999E-3</v>
      </c>
      <c r="K5" s="39">
        <f t="shared" si="0"/>
        <v>34.501688330085472</v>
      </c>
      <c r="L5" s="40">
        <f t="shared" si="1"/>
        <v>5.8794476504101745E-7</v>
      </c>
      <c r="M5" s="41" t="str">
        <f t="shared" si="2"/>
        <v>#</v>
      </c>
    </row>
    <row r="6" spans="2:13" x14ac:dyDescent="0.25">
      <c r="B6" s="33" t="s">
        <v>1452</v>
      </c>
      <c r="C6" s="33">
        <v>2</v>
      </c>
      <c r="D6" s="33">
        <v>27505260</v>
      </c>
      <c r="E6" s="33">
        <v>27530307</v>
      </c>
      <c r="F6" s="33" t="s">
        <v>1453</v>
      </c>
      <c r="G6" s="33">
        <v>898130</v>
      </c>
      <c r="H6" s="33">
        <v>362094</v>
      </c>
      <c r="I6" s="34">
        <v>3.0703000000000001E-6</v>
      </c>
      <c r="J6" s="34">
        <v>2.4705E-3</v>
      </c>
      <c r="K6" s="39">
        <f t="shared" si="0"/>
        <v>37.39414000189641</v>
      </c>
      <c r="L6" s="40">
        <f t="shared" si="1"/>
        <v>1.4940574559607298E-7</v>
      </c>
      <c r="M6" s="41" t="str">
        <f t="shared" si="2"/>
        <v>#</v>
      </c>
    </row>
    <row r="7" spans="2:13" x14ac:dyDescent="0.25">
      <c r="B7" s="33" t="s">
        <v>252</v>
      </c>
      <c r="C7" s="33">
        <v>2</v>
      </c>
      <c r="D7" s="33">
        <v>27532360</v>
      </c>
      <c r="E7" s="33">
        <v>27548547</v>
      </c>
      <c r="F7" s="33" t="s">
        <v>1195</v>
      </c>
      <c r="G7" s="33">
        <v>898130</v>
      </c>
      <c r="H7" s="33">
        <v>362094</v>
      </c>
      <c r="I7" s="34">
        <v>3.4068999999999999E-6</v>
      </c>
      <c r="J7" s="34">
        <v>7.8516999999999997E-4</v>
      </c>
      <c r="K7" s="39">
        <f t="shared" si="0"/>
        <v>39.478636148339689</v>
      </c>
      <c r="L7" s="40">
        <f t="shared" si="1"/>
        <v>5.5477586109374952E-8</v>
      </c>
      <c r="M7" s="41" t="str">
        <f t="shared" si="2"/>
        <v>#</v>
      </c>
    </row>
    <row r="8" spans="2:13" x14ac:dyDescent="0.25">
      <c r="B8" s="33" t="s">
        <v>1636</v>
      </c>
      <c r="C8" s="33">
        <v>2</v>
      </c>
      <c r="D8" s="33">
        <v>27760253</v>
      </c>
      <c r="E8" s="33">
        <v>27790011</v>
      </c>
      <c r="F8" s="33" t="s">
        <v>1637</v>
      </c>
      <c r="G8" s="33">
        <v>898130</v>
      </c>
      <c r="H8" s="33">
        <v>362094</v>
      </c>
      <c r="I8" s="34">
        <v>4.8229E-6</v>
      </c>
      <c r="J8" s="34">
        <v>8.3797000000000003E-3</v>
      </c>
      <c r="K8" s="39">
        <f t="shared" si="0"/>
        <v>34.048156631454049</v>
      </c>
      <c r="L8" s="40">
        <f t="shared" si="1"/>
        <v>7.2843330435055696E-7</v>
      </c>
      <c r="M8" s="41" t="str">
        <f t="shared" si="2"/>
        <v>#</v>
      </c>
    </row>
    <row r="9" spans="2:13" x14ac:dyDescent="0.25">
      <c r="B9" s="33" t="s">
        <v>1454</v>
      </c>
      <c r="C9" s="33">
        <v>2</v>
      </c>
      <c r="D9" s="33">
        <v>27799389</v>
      </c>
      <c r="E9" s="33">
        <v>27805588</v>
      </c>
      <c r="F9" s="33" t="s">
        <v>1455</v>
      </c>
      <c r="G9" s="33">
        <v>898130</v>
      </c>
      <c r="H9" s="33">
        <v>362094</v>
      </c>
      <c r="I9" s="34">
        <v>1.6685E-5</v>
      </c>
      <c r="J9" s="34">
        <v>4.0397000000000002E-3</v>
      </c>
      <c r="K9" s="39">
        <f t="shared" si="0"/>
        <v>33.025170585905954</v>
      </c>
      <c r="L9" s="40">
        <f t="shared" si="1"/>
        <v>1.1803901826305143E-6</v>
      </c>
      <c r="M9" s="41" t="str">
        <f t="shared" si="2"/>
        <v>#</v>
      </c>
    </row>
    <row r="10" spans="2:13" x14ac:dyDescent="0.25">
      <c r="B10" s="33" t="s">
        <v>1638</v>
      </c>
      <c r="C10" s="33">
        <v>2</v>
      </c>
      <c r="D10" s="33">
        <v>27805897</v>
      </c>
      <c r="E10" s="33">
        <v>27858041</v>
      </c>
      <c r="F10" s="33" t="s">
        <v>1639</v>
      </c>
      <c r="G10" s="33">
        <v>898130</v>
      </c>
      <c r="H10" s="33">
        <v>362094</v>
      </c>
      <c r="I10" s="34">
        <v>1.1596E-5</v>
      </c>
      <c r="J10" s="34">
        <v>1.2663000000000001E-2</v>
      </c>
      <c r="K10" s="39">
        <f t="shared" si="0"/>
        <v>31.467842540837061</v>
      </c>
      <c r="L10" s="40">
        <f t="shared" si="1"/>
        <v>2.4572114759686048E-6</v>
      </c>
      <c r="M10" s="41" t="str">
        <f t="shared" si="2"/>
        <v>#</v>
      </c>
    </row>
    <row r="11" spans="2:13" x14ac:dyDescent="0.25">
      <c r="B11" s="33" t="s">
        <v>274</v>
      </c>
      <c r="C11" s="33">
        <v>2</v>
      </c>
      <c r="D11" s="33">
        <v>27928653</v>
      </c>
      <c r="E11" s="33">
        <v>27938599</v>
      </c>
      <c r="F11" s="33" t="s">
        <v>1206</v>
      </c>
      <c r="G11" s="33">
        <v>898130</v>
      </c>
      <c r="H11" s="33">
        <v>362094</v>
      </c>
      <c r="I11" s="34">
        <v>5.4929000000000004E-6</v>
      </c>
      <c r="J11" s="34">
        <v>8.4033000000000003E-4</v>
      </c>
      <c r="K11" s="39">
        <f t="shared" si="0"/>
        <v>38.387540189779777</v>
      </c>
      <c r="L11" s="40">
        <f t="shared" si="1"/>
        <v>9.321138657226443E-8</v>
      </c>
      <c r="M11" s="41" t="str">
        <f t="shared" si="2"/>
        <v>#</v>
      </c>
    </row>
    <row r="12" spans="2:13" x14ac:dyDescent="0.25">
      <c r="B12" s="33" t="s">
        <v>1640</v>
      </c>
      <c r="C12" s="33">
        <v>2</v>
      </c>
      <c r="D12" s="33">
        <v>203879602</v>
      </c>
      <c r="E12" s="33">
        <v>204091101</v>
      </c>
      <c r="F12" s="33" t="s">
        <v>1641</v>
      </c>
      <c r="G12" s="33">
        <v>898130</v>
      </c>
      <c r="H12" s="33">
        <v>362094</v>
      </c>
      <c r="I12" s="34">
        <v>2.0998000000000002E-3</v>
      </c>
      <c r="J12" s="34">
        <v>4.5024999999999997E-5</v>
      </c>
      <c r="K12" s="39">
        <f t="shared" si="0"/>
        <v>32.348411687571378</v>
      </c>
      <c r="L12" s="40">
        <f t="shared" si="1"/>
        <v>1.6237094443209204E-6</v>
      </c>
      <c r="M12" s="41" t="str">
        <f t="shared" si="2"/>
        <v>#</v>
      </c>
    </row>
    <row r="13" spans="2:13" x14ac:dyDescent="0.25">
      <c r="B13" s="33" t="s">
        <v>1470</v>
      </c>
      <c r="C13" s="33">
        <v>3</v>
      </c>
      <c r="D13" s="33">
        <v>58318607</v>
      </c>
      <c r="E13" s="33">
        <v>58411748</v>
      </c>
      <c r="F13" s="33" t="s">
        <v>1471</v>
      </c>
      <c r="G13" s="33">
        <v>898130</v>
      </c>
      <c r="H13" s="33">
        <v>362094</v>
      </c>
      <c r="I13" s="34">
        <v>1.0912E-5</v>
      </c>
      <c r="J13" s="34">
        <v>1.0655E-2</v>
      </c>
      <c r="K13" s="39">
        <f t="shared" si="0"/>
        <v>31.934746940589449</v>
      </c>
      <c r="L13" s="40">
        <f t="shared" si="1"/>
        <v>1.9727517195252065E-6</v>
      </c>
      <c r="M13" s="41" t="str">
        <f t="shared" si="2"/>
        <v>#</v>
      </c>
    </row>
    <row r="14" spans="2:13" x14ac:dyDescent="0.25">
      <c r="B14" s="33" t="s">
        <v>1642</v>
      </c>
      <c r="C14" s="33">
        <v>3</v>
      </c>
      <c r="D14" s="33">
        <v>112929850</v>
      </c>
      <c r="E14" s="33">
        <v>113006303</v>
      </c>
      <c r="F14" s="33" t="s">
        <v>1643</v>
      </c>
      <c r="G14" s="33">
        <v>898130</v>
      </c>
      <c r="H14" s="33">
        <v>362094</v>
      </c>
      <c r="I14" s="34">
        <v>6.5401999999999995E-4</v>
      </c>
      <c r="J14" s="34">
        <v>2.0437E-4</v>
      </c>
      <c r="K14" s="39">
        <f t="shared" si="0"/>
        <v>31.655902214757479</v>
      </c>
      <c r="L14" s="40">
        <f t="shared" si="1"/>
        <v>2.2492587351183628E-6</v>
      </c>
      <c r="M14" s="41" t="str">
        <f t="shared" si="2"/>
        <v>#</v>
      </c>
    </row>
    <row r="15" spans="2:13" x14ac:dyDescent="0.25">
      <c r="B15" s="33" t="s">
        <v>1474</v>
      </c>
      <c r="C15" s="33">
        <v>3</v>
      </c>
      <c r="D15" s="33">
        <v>113251143</v>
      </c>
      <c r="E15" s="33">
        <v>113348425</v>
      </c>
      <c r="F15" s="33" t="s">
        <v>1475</v>
      </c>
      <c r="G15" s="33">
        <v>898130</v>
      </c>
      <c r="H15" s="33">
        <v>362094</v>
      </c>
      <c r="I15" s="34">
        <v>5.2747999999999999E-6</v>
      </c>
      <c r="J15" s="34">
        <v>1.8227E-4</v>
      </c>
      <c r="K15" s="39">
        <f t="shared" si="0"/>
        <v>41.5251824954806</v>
      </c>
      <c r="L15" s="40">
        <f t="shared" si="1"/>
        <v>2.0923377764476308E-8</v>
      </c>
      <c r="M15" s="41" t="str">
        <f t="shared" si="2"/>
        <v>#</v>
      </c>
    </row>
    <row r="16" spans="2:13" x14ac:dyDescent="0.25">
      <c r="B16" s="33" t="s">
        <v>1512</v>
      </c>
      <c r="C16" s="33">
        <v>6</v>
      </c>
      <c r="D16" s="33">
        <v>30978251</v>
      </c>
      <c r="E16" s="33">
        <v>31003179</v>
      </c>
      <c r="F16" s="33" t="s">
        <v>1513</v>
      </c>
      <c r="G16" s="33">
        <v>898130</v>
      </c>
      <c r="H16" s="33">
        <v>362094</v>
      </c>
      <c r="I16" s="34">
        <v>6.0312999999999997E-5</v>
      </c>
      <c r="J16" s="34">
        <v>1.5085000000000001E-3</v>
      </c>
      <c r="K16" s="39">
        <f t="shared" si="0"/>
        <v>32.425204776218301</v>
      </c>
      <c r="L16" s="40">
        <f t="shared" si="1"/>
        <v>1.5660397530976299E-6</v>
      </c>
      <c r="M16" s="41" t="str">
        <f t="shared" si="2"/>
        <v>#</v>
      </c>
    </row>
    <row r="17" spans="2:13" x14ac:dyDescent="0.25">
      <c r="B17" s="33" t="s">
        <v>1644</v>
      </c>
      <c r="C17" s="33">
        <v>6</v>
      </c>
      <c r="D17" s="33">
        <v>31082527</v>
      </c>
      <c r="E17" s="33">
        <v>31107869</v>
      </c>
      <c r="F17" s="33" t="s">
        <v>1645</v>
      </c>
      <c r="G17" s="33">
        <v>898130</v>
      </c>
      <c r="H17" s="33">
        <v>362094</v>
      </c>
      <c r="I17" s="34">
        <v>4.1501000000000001E-5</v>
      </c>
      <c r="J17" s="34">
        <v>1.1155E-3</v>
      </c>
      <c r="K17" s="39">
        <f t="shared" si="0"/>
        <v>33.776491157448163</v>
      </c>
      <c r="L17" s="40">
        <f t="shared" si="1"/>
        <v>8.2812497897521003E-7</v>
      </c>
      <c r="M17" s="41" t="str">
        <f t="shared" si="2"/>
        <v>#</v>
      </c>
    </row>
    <row r="18" spans="2:13" x14ac:dyDescent="0.25">
      <c r="B18" s="33" t="s">
        <v>1075</v>
      </c>
      <c r="C18" s="33">
        <v>6</v>
      </c>
      <c r="D18" s="33">
        <v>31236526</v>
      </c>
      <c r="E18" s="33">
        <v>31239907</v>
      </c>
      <c r="F18" s="33" t="s">
        <v>1391</v>
      </c>
      <c r="G18" s="33">
        <v>898130</v>
      </c>
      <c r="H18" s="33">
        <v>362094</v>
      </c>
      <c r="I18" s="34">
        <v>7.4486999999999993E-5</v>
      </c>
      <c r="J18" s="34">
        <v>4.2544000000000002E-4</v>
      </c>
      <c r="K18" s="39">
        <f t="shared" si="0"/>
        <v>34.534545149837861</v>
      </c>
      <c r="L18" s="40">
        <f t="shared" si="1"/>
        <v>5.7888528792860113E-7</v>
      </c>
      <c r="M18" s="41" t="str">
        <f t="shared" si="2"/>
        <v>#</v>
      </c>
    </row>
    <row r="19" spans="2:13" x14ac:dyDescent="0.25">
      <c r="B19" s="33" t="s">
        <v>1077</v>
      </c>
      <c r="C19" s="33">
        <v>6</v>
      </c>
      <c r="D19" s="33">
        <v>31321649</v>
      </c>
      <c r="E19" s="33">
        <v>31324965</v>
      </c>
      <c r="F19" s="33" t="s">
        <v>1392</v>
      </c>
      <c r="G19" s="33">
        <v>898130</v>
      </c>
      <c r="H19" s="33">
        <v>362094</v>
      </c>
      <c r="I19" s="34">
        <v>1.0533E-4</v>
      </c>
      <c r="J19" s="34">
        <v>2.4072000000000001E-4</v>
      </c>
      <c r="K19" s="39">
        <f t="shared" si="0"/>
        <v>34.98057680951662</v>
      </c>
      <c r="L19" s="40">
        <f t="shared" si="1"/>
        <v>4.6882195773748993E-7</v>
      </c>
      <c r="M19" s="41" t="str">
        <f t="shared" si="2"/>
        <v>#</v>
      </c>
    </row>
    <row r="20" spans="2:13" x14ac:dyDescent="0.25">
      <c r="B20" s="33" t="s">
        <v>422</v>
      </c>
      <c r="C20" s="33">
        <v>6</v>
      </c>
      <c r="D20" s="33">
        <v>31637944</v>
      </c>
      <c r="E20" s="33">
        <v>31641553</v>
      </c>
      <c r="F20" s="33" t="s">
        <v>1351</v>
      </c>
      <c r="G20" s="33">
        <v>898130</v>
      </c>
      <c r="H20" s="33">
        <v>362094</v>
      </c>
      <c r="I20" s="34">
        <v>3.8187999999999998E-6</v>
      </c>
      <c r="J20" s="34">
        <v>1.3110999999999999E-2</v>
      </c>
      <c r="K20" s="39">
        <f t="shared" si="0"/>
        <v>33.619756054574808</v>
      </c>
      <c r="L20" s="40">
        <f t="shared" si="1"/>
        <v>8.9171008094324542E-7</v>
      </c>
      <c r="M20" s="41" t="str">
        <f t="shared" si="2"/>
        <v>#</v>
      </c>
    </row>
    <row r="21" spans="2:13" x14ac:dyDescent="0.25">
      <c r="B21" s="33" t="s">
        <v>1430</v>
      </c>
      <c r="C21" s="33">
        <v>6</v>
      </c>
      <c r="D21" s="33">
        <v>31777396</v>
      </c>
      <c r="E21" s="33">
        <v>31783437</v>
      </c>
      <c r="F21" s="33" t="s">
        <v>1431</v>
      </c>
      <c r="G21" s="33">
        <v>898130</v>
      </c>
      <c r="H21" s="33">
        <v>362094</v>
      </c>
      <c r="I21" s="34">
        <v>1.9323000000000001E-5</v>
      </c>
      <c r="J21" s="34">
        <v>1.1167E-3</v>
      </c>
      <c r="K21" s="39">
        <f t="shared" si="0"/>
        <v>35.303183666487875</v>
      </c>
      <c r="L21" s="40">
        <f t="shared" si="1"/>
        <v>4.0246393853334616E-7</v>
      </c>
      <c r="M21" s="41" t="str">
        <f t="shared" si="2"/>
        <v>#</v>
      </c>
    </row>
    <row r="22" spans="2:13" x14ac:dyDescent="0.25">
      <c r="B22" s="33" t="s">
        <v>1646</v>
      </c>
      <c r="C22" s="33">
        <v>6</v>
      </c>
      <c r="D22" s="33">
        <v>31783291</v>
      </c>
      <c r="E22" s="33">
        <v>31785723</v>
      </c>
      <c r="F22" s="33" t="s">
        <v>1647</v>
      </c>
      <c r="G22" s="33">
        <v>898130</v>
      </c>
      <c r="H22" s="33">
        <v>362094</v>
      </c>
      <c r="I22" s="34">
        <v>1.9317E-4</v>
      </c>
      <c r="J22" s="34">
        <v>1.1001999999999999E-4</v>
      </c>
      <c r="K22" s="39">
        <f t="shared" si="0"/>
        <v>35.333576636526068</v>
      </c>
      <c r="L22" s="40">
        <f t="shared" si="1"/>
        <v>3.9671710220826459E-7</v>
      </c>
      <c r="M22" s="41" t="str">
        <f t="shared" si="2"/>
        <v>#</v>
      </c>
    </row>
    <row r="23" spans="2:13" x14ac:dyDescent="0.25">
      <c r="B23" s="33" t="s">
        <v>1648</v>
      </c>
      <c r="C23" s="33">
        <v>6</v>
      </c>
      <c r="D23" s="33">
        <v>31865562</v>
      </c>
      <c r="E23" s="33">
        <v>31913449</v>
      </c>
      <c r="F23" s="33" t="s">
        <v>1649</v>
      </c>
      <c r="G23" s="33">
        <v>898130</v>
      </c>
      <c r="H23" s="33">
        <v>362094</v>
      </c>
      <c r="I23" s="34">
        <v>3.4360999999999998E-5</v>
      </c>
      <c r="J23" s="34">
        <v>2.7334E-3</v>
      </c>
      <c r="K23" s="39">
        <f t="shared" si="0"/>
        <v>32.361594762192894</v>
      </c>
      <c r="L23" s="40">
        <f t="shared" si="1"/>
        <v>1.6136609920443259E-6</v>
      </c>
      <c r="M23" s="41" t="str">
        <f t="shared" si="2"/>
        <v>#</v>
      </c>
    </row>
    <row r="24" spans="2:13" x14ac:dyDescent="0.25">
      <c r="B24" s="33" t="s">
        <v>430</v>
      </c>
      <c r="C24" s="33">
        <v>6</v>
      </c>
      <c r="D24" s="33">
        <v>32006042</v>
      </c>
      <c r="E24" s="33">
        <v>32009447</v>
      </c>
      <c r="F24" s="33" t="s">
        <v>1650</v>
      </c>
      <c r="G24" s="33">
        <v>898130</v>
      </c>
      <c r="H24" s="33">
        <v>362094</v>
      </c>
      <c r="I24" s="34">
        <v>5.5248999999999999E-4</v>
      </c>
      <c r="J24" s="34">
        <v>9.2293000000000006E-5</v>
      </c>
      <c r="K24" s="39">
        <f t="shared" si="0"/>
        <v>33.583234966536835</v>
      </c>
      <c r="L24" s="40">
        <f t="shared" si="1"/>
        <v>9.0721164777424727E-7</v>
      </c>
      <c r="M24" s="41" t="str">
        <f t="shared" si="2"/>
        <v>#</v>
      </c>
    </row>
    <row r="25" spans="2:13" x14ac:dyDescent="0.25">
      <c r="B25" s="33" t="s">
        <v>1129</v>
      </c>
      <c r="C25" s="33">
        <v>6</v>
      </c>
      <c r="D25" s="33">
        <v>32146131</v>
      </c>
      <c r="E25" s="33">
        <v>32151930</v>
      </c>
      <c r="F25" s="33" t="s">
        <v>1395</v>
      </c>
      <c r="G25" s="33">
        <v>898130</v>
      </c>
      <c r="H25" s="33">
        <v>362094</v>
      </c>
      <c r="I25" s="34">
        <v>6.8787000000000004E-4</v>
      </c>
      <c r="J25" s="34">
        <v>6.7310000000000004E-5</v>
      </c>
      <c r="K25" s="39">
        <f t="shared" si="0"/>
        <v>33.776224870629825</v>
      </c>
      <c r="L25" s="40">
        <f t="shared" si="1"/>
        <v>8.2822908108823892E-7</v>
      </c>
      <c r="M25" s="41" t="str">
        <f t="shared" si="2"/>
        <v>#</v>
      </c>
    </row>
    <row r="26" spans="2:13" x14ac:dyDescent="0.25">
      <c r="B26" s="33" t="s">
        <v>1516</v>
      </c>
      <c r="C26" s="33">
        <v>6</v>
      </c>
      <c r="D26" s="33">
        <v>32158543</v>
      </c>
      <c r="E26" s="33">
        <v>32163300</v>
      </c>
      <c r="F26" s="33" t="s">
        <v>1517</v>
      </c>
      <c r="G26" s="33">
        <v>898130</v>
      </c>
      <c r="H26" s="33">
        <v>362094</v>
      </c>
      <c r="I26" s="34">
        <v>1.2306E-5</v>
      </c>
      <c r="J26" s="34">
        <v>4.9224999999999998E-3</v>
      </c>
      <c r="K26" s="39">
        <f t="shared" si="0"/>
        <v>33.238724714193935</v>
      </c>
      <c r="L26" s="40">
        <f t="shared" si="1"/>
        <v>1.0673155156617792E-6</v>
      </c>
      <c r="M26" s="41" t="str">
        <f t="shared" si="2"/>
        <v>#</v>
      </c>
    </row>
    <row r="27" spans="2:13" x14ac:dyDescent="0.25">
      <c r="B27" s="33" t="s">
        <v>1518</v>
      </c>
      <c r="C27" s="33">
        <v>6</v>
      </c>
      <c r="D27" s="33">
        <v>34555065</v>
      </c>
      <c r="E27" s="33">
        <v>34664636</v>
      </c>
      <c r="F27" s="33" t="s">
        <v>1519</v>
      </c>
      <c r="G27" s="33">
        <v>898130</v>
      </c>
      <c r="H27" s="33">
        <v>362094</v>
      </c>
      <c r="I27" s="34">
        <v>1.2300000000000001E-4</v>
      </c>
      <c r="J27" s="34">
        <v>1.2049999999999999E-3</v>
      </c>
      <c r="K27" s="39">
        <f t="shared" si="0"/>
        <v>31.44920382926275</v>
      </c>
      <c r="L27" s="40">
        <f t="shared" si="1"/>
        <v>2.4788368727770903E-6</v>
      </c>
      <c r="M27" s="41" t="str">
        <f t="shared" si="2"/>
        <v>#</v>
      </c>
    </row>
    <row r="28" spans="2:13" x14ac:dyDescent="0.25">
      <c r="B28" s="33" t="s">
        <v>1651</v>
      </c>
      <c r="C28" s="33">
        <v>7</v>
      </c>
      <c r="D28" s="33">
        <v>102073553</v>
      </c>
      <c r="E28" s="33">
        <v>102097268</v>
      </c>
      <c r="F28" s="33" t="s">
        <v>1652</v>
      </c>
      <c r="G28" s="33">
        <v>898130</v>
      </c>
      <c r="H28" s="33">
        <v>362094</v>
      </c>
      <c r="I28" s="34">
        <v>7.9294999999999992E-6</v>
      </c>
      <c r="J28" s="34">
        <v>1.5585E-2</v>
      </c>
      <c r="K28" s="39">
        <f t="shared" si="0"/>
        <v>31.812733883541185</v>
      </c>
      <c r="L28" s="40">
        <f t="shared" si="1"/>
        <v>2.0893100864204388E-6</v>
      </c>
      <c r="M28" s="41" t="str">
        <f t="shared" si="2"/>
        <v>#</v>
      </c>
    </row>
    <row r="29" spans="2:13" x14ac:dyDescent="0.25">
      <c r="B29" s="33" t="s">
        <v>1653</v>
      </c>
      <c r="C29" s="33">
        <v>7</v>
      </c>
      <c r="D29" s="33">
        <v>102096685</v>
      </c>
      <c r="E29" s="33">
        <v>102105323</v>
      </c>
      <c r="F29" s="33" t="s">
        <v>1654</v>
      </c>
      <c r="G29" s="33">
        <v>898130</v>
      </c>
      <c r="H29" s="33">
        <v>362094</v>
      </c>
      <c r="I29" s="34">
        <v>7.2359999999999998E-6</v>
      </c>
      <c r="J29" s="34">
        <v>2.0944E-4</v>
      </c>
      <c r="K29" s="39">
        <f t="shared" si="0"/>
        <v>40.615030492467824</v>
      </c>
      <c r="L29" s="40">
        <f t="shared" si="1"/>
        <v>3.2291706406586953E-8</v>
      </c>
      <c r="M29" s="41" t="str">
        <f t="shared" si="2"/>
        <v>#</v>
      </c>
    </row>
    <row r="30" spans="2:13" x14ac:dyDescent="0.25">
      <c r="B30" s="33" t="s">
        <v>1655</v>
      </c>
      <c r="C30" s="33">
        <v>7</v>
      </c>
      <c r="D30" s="33">
        <v>102105376</v>
      </c>
      <c r="E30" s="33">
        <v>102113615</v>
      </c>
      <c r="F30" s="33" t="s">
        <v>1656</v>
      </c>
      <c r="G30" s="33">
        <v>898130</v>
      </c>
      <c r="H30" s="33">
        <v>362094</v>
      </c>
      <c r="I30" s="34">
        <v>2.9295E-5</v>
      </c>
      <c r="J30" s="34">
        <v>1.8656E-3</v>
      </c>
      <c r="K30" s="39">
        <f t="shared" si="0"/>
        <v>33.444532533551246</v>
      </c>
      <c r="L30" s="40">
        <f t="shared" si="1"/>
        <v>9.6857062315605373E-7</v>
      </c>
      <c r="M30" s="41" t="str">
        <f t="shared" si="2"/>
        <v>#</v>
      </c>
    </row>
    <row r="31" spans="2:13" x14ac:dyDescent="0.25">
      <c r="B31" s="33" t="s">
        <v>1657</v>
      </c>
      <c r="C31" s="33">
        <v>7</v>
      </c>
      <c r="D31" s="33">
        <v>102113565</v>
      </c>
      <c r="E31" s="33">
        <v>102119354</v>
      </c>
      <c r="F31" s="33" t="s">
        <v>1658</v>
      </c>
      <c r="G31" s="33">
        <v>898130</v>
      </c>
      <c r="H31" s="33">
        <v>362094</v>
      </c>
      <c r="I31" s="34">
        <v>3.2418999999999998E-6</v>
      </c>
      <c r="J31" s="34">
        <v>9.0196999999999999E-4</v>
      </c>
      <c r="K31" s="39">
        <f t="shared" si="0"/>
        <v>39.300560556324164</v>
      </c>
      <c r="L31" s="40">
        <f t="shared" si="1"/>
        <v>6.038341317335483E-8</v>
      </c>
      <c r="M31" s="41" t="str">
        <f t="shared" si="2"/>
        <v>#</v>
      </c>
    </row>
    <row r="32" spans="2:13" x14ac:dyDescent="0.25">
      <c r="B32" s="33" t="s">
        <v>1659</v>
      </c>
      <c r="C32" s="33">
        <v>7</v>
      </c>
      <c r="D32" s="33">
        <v>102937869</v>
      </c>
      <c r="E32" s="33">
        <v>102969958</v>
      </c>
      <c r="F32" s="33" t="s">
        <v>1660</v>
      </c>
      <c r="G32" s="33">
        <v>898130</v>
      </c>
      <c r="H32" s="33">
        <v>362094</v>
      </c>
      <c r="I32" s="34">
        <v>7.7449999999999999E-5</v>
      </c>
      <c r="J32" s="34">
        <v>1.0183000000000001E-5</v>
      </c>
      <c r="K32" s="39">
        <f t="shared" si="0"/>
        <v>41.921337771752285</v>
      </c>
      <c r="L32" s="40">
        <f t="shared" si="1"/>
        <v>1.7319794298464704E-8</v>
      </c>
      <c r="M32" s="41" t="str">
        <f t="shared" si="2"/>
        <v>#</v>
      </c>
    </row>
    <row r="33" spans="2:13" x14ac:dyDescent="0.25">
      <c r="B33" s="33" t="s">
        <v>1661</v>
      </c>
      <c r="C33" s="33">
        <v>7</v>
      </c>
      <c r="D33" s="33">
        <v>102952921</v>
      </c>
      <c r="E33" s="33">
        <v>102985320</v>
      </c>
      <c r="F33" s="33" t="s">
        <v>1662</v>
      </c>
      <c r="G33" s="33">
        <v>898130</v>
      </c>
      <c r="H33" s="33">
        <v>362094</v>
      </c>
      <c r="I33" s="34">
        <v>1.0718E-5</v>
      </c>
      <c r="J33" s="34">
        <v>4.5870999999999998E-4</v>
      </c>
      <c r="K33" s="39">
        <f t="shared" si="0"/>
        <v>38.261356685498342</v>
      </c>
      <c r="L33" s="40">
        <f t="shared" si="1"/>
        <v>9.8971549632173299E-8</v>
      </c>
      <c r="M33" s="41" t="str">
        <f t="shared" si="2"/>
        <v>#</v>
      </c>
    </row>
    <row r="34" spans="2:13" x14ac:dyDescent="0.25">
      <c r="B34" s="33" t="s">
        <v>1663</v>
      </c>
      <c r="C34" s="33">
        <v>7</v>
      </c>
      <c r="D34" s="33">
        <v>102993177</v>
      </c>
      <c r="E34" s="33">
        <v>103086624</v>
      </c>
      <c r="F34" s="33" t="s">
        <v>1664</v>
      </c>
      <c r="G34" s="33">
        <v>898130</v>
      </c>
      <c r="H34" s="33">
        <v>362094</v>
      </c>
      <c r="I34" s="34">
        <v>1.4841E-4</v>
      </c>
      <c r="J34" s="34">
        <v>8.5948000000000003E-4</v>
      </c>
      <c r="K34" s="39">
        <f t="shared" si="0"/>
        <v>31.749429693622588</v>
      </c>
      <c r="L34" s="40">
        <f t="shared" si="1"/>
        <v>2.1524614544133109E-6</v>
      </c>
      <c r="M34" s="41" t="str">
        <f t="shared" si="2"/>
        <v>#</v>
      </c>
    </row>
    <row r="35" spans="2:13" x14ac:dyDescent="0.25">
      <c r="B35" s="33" t="s">
        <v>1665</v>
      </c>
      <c r="C35" s="33">
        <v>9</v>
      </c>
      <c r="D35" s="33">
        <v>97488983</v>
      </c>
      <c r="E35" s="33">
        <v>97849441</v>
      </c>
      <c r="F35" s="33" t="s">
        <v>1666</v>
      </c>
      <c r="G35" s="33">
        <v>898130</v>
      </c>
      <c r="H35" s="33">
        <v>362094</v>
      </c>
      <c r="I35" s="34">
        <v>1.7881E-5</v>
      </c>
      <c r="J35" s="34">
        <v>5.4976000000000001E-3</v>
      </c>
      <c r="K35" s="39">
        <f t="shared" si="0"/>
        <v>32.270431013971205</v>
      </c>
      <c r="L35" s="40">
        <f t="shared" si="1"/>
        <v>1.6844359891498968E-6</v>
      </c>
      <c r="M35" s="41" t="str">
        <f t="shared" si="2"/>
        <v>#</v>
      </c>
    </row>
    <row r="36" spans="2:13" x14ac:dyDescent="0.25">
      <c r="B36" s="33" t="s">
        <v>1667</v>
      </c>
      <c r="C36" s="33">
        <v>10</v>
      </c>
      <c r="D36" s="33">
        <v>124030821</v>
      </c>
      <c r="E36" s="33">
        <v>124097677</v>
      </c>
      <c r="F36" s="33" t="s">
        <v>1668</v>
      </c>
      <c r="G36" s="33">
        <v>898130</v>
      </c>
      <c r="H36" s="33">
        <v>362094</v>
      </c>
      <c r="I36" s="34">
        <v>3.3722E-5</v>
      </c>
      <c r="J36" s="34">
        <v>2.545E-3</v>
      </c>
      <c r="K36" s="39">
        <f t="shared" ref="K36:K67" si="3">(-2*(LN(I36)+LN(J36)))</f>
        <v>32.541969487176274</v>
      </c>
      <c r="L36" s="40">
        <f t="shared" ref="L36:L67" si="4">(CHIDIST(K36,4))</f>
        <v>1.4822389154467442E-6</v>
      </c>
      <c r="M36" s="41" t="str">
        <f t="shared" ref="M36:M67" si="5">IF(AND(L36&lt;I36,L36&lt;J36),"#","")</f>
        <v>#</v>
      </c>
    </row>
    <row r="37" spans="2:13" x14ac:dyDescent="0.25">
      <c r="B37" s="33" t="s">
        <v>1669</v>
      </c>
      <c r="C37" s="33">
        <v>11</v>
      </c>
      <c r="D37" s="33">
        <v>2150342</v>
      </c>
      <c r="E37" s="33">
        <v>2170833</v>
      </c>
      <c r="F37" s="33" t="s">
        <v>1670</v>
      </c>
      <c r="G37" s="33">
        <v>898130</v>
      </c>
      <c r="H37" s="33">
        <v>362094</v>
      </c>
      <c r="I37" s="34">
        <v>3.3253000000000002E-6</v>
      </c>
      <c r="J37" s="34">
        <v>3.1482000000000003E-2</v>
      </c>
      <c r="K37" s="39">
        <f t="shared" si="3"/>
        <v>32.144579974824268</v>
      </c>
      <c r="L37" s="40">
        <f t="shared" si="4"/>
        <v>1.7872484369508499E-6</v>
      </c>
      <c r="M37" s="41" t="str">
        <f t="shared" si="5"/>
        <v>#</v>
      </c>
    </row>
    <row r="38" spans="2:13" x14ac:dyDescent="0.25">
      <c r="B38" s="33" t="s">
        <v>1671</v>
      </c>
      <c r="C38" s="33">
        <v>11</v>
      </c>
      <c r="D38" s="33">
        <v>17414432</v>
      </c>
      <c r="E38" s="33">
        <v>17498449</v>
      </c>
      <c r="F38" s="33" t="s">
        <v>1672</v>
      </c>
      <c r="G38" s="33">
        <v>898130</v>
      </c>
      <c r="H38" s="33">
        <v>362094</v>
      </c>
      <c r="I38" s="34">
        <v>1.4256E-5</v>
      </c>
      <c r="J38" s="34">
        <v>5.6190999999999999E-4</v>
      </c>
      <c r="K38" s="39">
        <f t="shared" si="3"/>
        <v>37.285003100958626</v>
      </c>
      <c r="L38" s="40">
        <f t="shared" si="4"/>
        <v>1.5734800606705251E-7</v>
      </c>
      <c r="M38" s="41" t="str">
        <f t="shared" si="5"/>
        <v>#</v>
      </c>
    </row>
    <row r="39" spans="2:13" x14ac:dyDescent="0.25">
      <c r="B39" s="33" t="s">
        <v>1434</v>
      </c>
      <c r="C39" s="33">
        <v>11</v>
      </c>
      <c r="D39" s="33">
        <v>27387508</v>
      </c>
      <c r="E39" s="33">
        <v>27494322</v>
      </c>
      <c r="F39" s="33" t="s">
        <v>1435</v>
      </c>
      <c r="G39" s="33">
        <v>898130</v>
      </c>
      <c r="H39" s="33">
        <v>362094</v>
      </c>
      <c r="I39" s="34">
        <v>7.8692999999999993E-6</v>
      </c>
      <c r="J39" s="34">
        <v>3.0820000000000001E-4</v>
      </c>
      <c r="K39" s="39">
        <f t="shared" si="3"/>
        <v>39.674606159862456</v>
      </c>
      <c r="L39" s="40">
        <f t="shared" si="4"/>
        <v>5.0537091648911488E-8</v>
      </c>
      <c r="M39" s="41" t="str">
        <f t="shared" si="5"/>
        <v>#</v>
      </c>
    </row>
    <row r="40" spans="2:13" x14ac:dyDescent="0.25">
      <c r="B40" s="33" t="s">
        <v>1673</v>
      </c>
      <c r="C40" s="33">
        <v>11</v>
      </c>
      <c r="D40" s="33">
        <v>68771863</v>
      </c>
      <c r="E40" s="33">
        <v>68780877</v>
      </c>
      <c r="F40" s="33" t="s">
        <v>1674</v>
      </c>
      <c r="G40" s="33">
        <v>898130</v>
      </c>
      <c r="H40" s="33">
        <v>362094</v>
      </c>
      <c r="I40" s="34">
        <v>8.8116000000000005E-6</v>
      </c>
      <c r="J40" s="34">
        <v>7.6576999999999999E-3</v>
      </c>
      <c r="K40" s="39">
        <f t="shared" si="3"/>
        <v>33.022970248228958</v>
      </c>
      <c r="L40" s="40">
        <f t="shared" si="4"/>
        <v>1.1816152901031602E-6</v>
      </c>
      <c r="M40" s="41" t="str">
        <f t="shared" si="5"/>
        <v>#</v>
      </c>
    </row>
    <row r="41" spans="2:13" x14ac:dyDescent="0.25">
      <c r="B41" s="33" t="s">
        <v>1675</v>
      </c>
      <c r="C41" s="33">
        <v>12</v>
      </c>
      <c r="D41" s="33">
        <v>121570622</v>
      </c>
      <c r="E41" s="33">
        <v>121623876</v>
      </c>
      <c r="F41" s="33" t="s">
        <v>1676</v>
      </c>
      <c r="G41" s="33">
        <v>898130</v>
      </c>
      <c r="H41" s="33">
        <v>362094</v>
      </c>
      <c r="I41" s="34">
        <v>1.1919000000000001E-5</v>
      </c>
      <c r="J41" s="34">
        <v>1.1376000000000001E-2</v>
      </c>
      <c r="K41" s="39">
        <f t="shared" si="3"/>
        <v>31.627252396769912</v>
      </c>
      <c r="L41" s="40">
        <f t="shared" si="4"/>
        <v>2.2797687228516654E-6</v>
      </c>
      <c r="M41" s="41" t="str">
        <f t="shared" si="5"/>
        <v>#</v>
      </c>
    </row>
    <row r="42" spans="2:13" x14ac:dyDescent="0.25">
      <c r="B42" s="33" t="s">
        <v>1355</v>
      </c>
      <c r="C42" s="33">
        <v>12</v>
      </c>
      <c r="D42" s="33">
        <v>123899936</v>
      </c>
      <c r="E42" s="33">
        <v>123921264</v>
      </c>
      <c r="F42" s="33" t="s">
        <v>1356</v>
      </c>
      <c r="G42" s="33">
        <v>898130</v>
      </c>
      <c r="H42" s="33">
        <v>362094</v>
      </c>
      <c r="I42" s="34">
        <v>3.3529000000000001E-6</v>
      </c>
      <c r="J42" s="34">
        <v>4.4076999999999996E-3</v>
      </c>
      <c r="K42" s="39">
        <f t="shared" si="3"/>
        <v>36.060174364973818</v>
      </c>
      <c r="L42" s="40">
        <f t="shared" si="4"/>
        <v>2.8123761502302418E-7</v>
      </c>
      <c r="M42" s="41" t="str">
        <f t="shared" si="5"/>
        <v>#</v>
      </c>
    </row>
    <row r="43" spans="2:13" x14ac:dyDescent="0.25">
      <c r="B43" s="33" t="s">
        <v>1677</v>
      </c>
      <c r="C43" s="33">
        <v>15</v>
      </c>
      <c r="D43" s="33">
        <v>67356101</v>
      </c>
      <c r="E43" s="33">
        <v>67487533</v>
      </c>
      <c r="F43" s="33" t="s">
        <v>1678</v>
      </c>
      <c r="G43" s="33">
        <v>898130</v>
      </c>
      <c r="H43" s="33">
        <v>362094</v>
      </c>
      <c r="I43" s="34">
        <v>1.6282E-3</v>
      </c>
      <c r="J43" s="34">
        <v>2.9050000000000001E-5</v>
      </c>
      <c r="K43" s="39">
        <f t="shared" si="3"/>
        <v>33.733544486981501</v>
      </c>
      <c r="L43" s="40">
        <f t="shared" si="4"/>
        <v>8.4508421236704031E-7</v>
      </c>
      <c r="M43" s="41" t="str">
        <f t="shared" si="5"/>
        <v>#</v>
      </c>
    </row>
    <row r="44" spans="2:13" x14ac:dyDescent="0.25">
      <c r="B44" s="33" t="s">
        <v>1679</v>
      </c>
      <c r="C44" s="33">
        <v>15</v>
      </c>
      <c r="D44" s="33">
        <v>77223960</v>
      </c>
      <c r="E44" s="33">
        <v>77242601</v>
      </c>
      <c r="F44" s="33" t="s">
        <v>1680</v>
      </c>
      <c r="G44" s="33">
        <v>898130</v>
      </c>
      <c r="H44" s="33">
        <v>362094</v>
      </c>
      <c r="I44" s="34">
        <v>1.477E-3</v>
      </c>
      <c r="J44" s="34">
        <v>1.2182E-5</v>
      </c>
      <c r="K44" s="39">
        <f t="shared" si="3"/>
        <v>35.666586761965746</v>
      </c>
      <c r="L44" s="40">
        <f t="shared" si="4"/>
        <v>3.3886394481145679E-7</v>
      </c>
      <c r="M44" s="41" t="str">
        <f t="shared" si="5"/>
        <v>#</v>
      </c>
    </row>
    <row r="45" spans="2:13" x14ac:dyDescent="0.25">
      <c r="B45" s="33" t="s">
        <v>1681</v>
      </c>
      <c r="C45" s="33">
        <v>16</v>
      </c>
      <c r="D45" s="33">
        <v>69796209</v>
      </c>
      <c r="E45" s="33">
        <v>69975644</v>
      </c>
      <c r="F45" s="33" t="s">
        <v>1682</v>
      </c>
      <c r="G45" s="33">
        <v>898130</v>
      </c>
      <c r="H45" s="33">
        <v>362094</v>
      </c>
      <c r="I45" s="34">
        <v>8.8311999999999994E-6</v>
      </c>
      <c r="J45" s="34">
        <v>1.5221E-3</v>
      </c>
      <c r="K45" s="39">
        <f t="shared" si="3"/>
        <v>36.249767941841846</v>
      </c>
      <c r="L45" s="40">
        <f t="shared" si="4"/>
        <v>2.5707610741065543E-7</v>
      </c>
      <c r="M45" s="41" t="str">
        <f t="shared" si="5"/>
        <v>#</v>
      </c>
    </row>
    <row r="46" spans="2:13" x14ac:dyDescent="0.25">
      <c r="B46" s="33" t="s">
        <v>1683</v>
      </c>
      <c r="C46" s="33">
        <v>16</v>
      </c>
      <c r="D46" s="33">
        <v>75327596</v>
      </c>
      <c r="E46" s="33">
        <v>75467383</v>
      </c>
      <c r="F46" s="33" t="s">
        <v>1684</v>
      </c>
      <c r="G46" s="33">
        <v>898130</v>
      </c>
      <c r="H46" s="33">
        <v>362094</v>
      </c>
      <c r="I46" s="34">
        <v>1.2951999999999999E-4</v>
      </c>
      <c r="J46" s="34">
        <v>1.1778E-4</v>
      </c>
      <c r="K46" s="39">
        <f t="shared" si="3"/>
        <v>35.996734658085487</v>
      </c>
      <c r="L46" s="40">
        <f t="shared" si="4"/>
        <v>2.8981754022397818E-7</v>
      </c>
      <c r="M46" s="41" t="str">
        <f t="shared" si="5"/>
        <v>#</v>
      </c>
    </row>
    <row r="47" spans="2:13" x14ac:dyDescent="0.25">
      <c r="B47" s="33" t="s">
        <v>1685</v>
      </c>
      <c r="C47" s="33">
        <v>16</v>
      </c>
      <c r="D47" s="33">
        <v>75476952</v>
      </c>
      <c r="E47" s="33">
        <v>75499395</v>
      </c>
      <c r="F47" s="33" t="s">
        <v>1686</v>
      </c>
      <c r="G47" s="33">
        <v>898130</v>
      </c>
      <c r="H47" s="33">
        <v>362094</v>
      </c>
      <c r="I47" s="34">
        <v>1.9799000000000001E-3</v>
      </c>
      <c r="J47" s="34">
        <v>4.7945999999999998E-5</v>
      </c>
      <c r="K47" s="39">
        <f t="shared" si="3"/>
        <v>32.340288241891031</v>
      </c>
      <c r="L47" s="40">
        <f t="shared" si="4"/>
        <v>1.6299323414722467E-6</v>
      </c>
      <c r="M47" s="41" t="str">
        <f t="shared" si="5"/>
        <v>#</v>
      </c>
    </row>
    <row r="48" spans="2:13" x14ac:dyDescent="0.25">
      <c r="B48" s="33" t="s">
        <v>1687</v>
      </c>
      <c r="C48" s="33">
        <v>16</v>
      </c>
      <c r="D48" s="33">
        <v>81478775</v>
      </c>
      <c r="E48" s="33">
        <v>81745367</v>
      </c>
      <c r="F48" s="33" t="s">
        <v>1688</v>
      </c>
      <c r="G48" s="33">
        <v>898130</v>
      </c>
      <c r="H48" s="33">
        <v>362094</v>
      </c>
      <c r="I48" s="34">
        <v>6.7727999999999998E-6</v>
      </c>
      <c r="J48" s="34">
        <v>8.1543999999999996E-4</v>
      </c>
      <c r="K48" s="39">
        <f t="shared" si="3"/>
        <v>38.028757360567738</v>
      </c>
      <c r="L48" s="40">
        <f t="shared" si="4"/>
        <v>1.1053565138847599E-7</v>
      </c>
      <c r="M48" s="41" t="str">
        <f t="shared" si="5"/>
        <v>#</v>
      </c>
    </row>
    <row r="49" spans="2:13" x14ac:dyDescent="0.25">
      <c r="B49" s="33" t="s">
        <v>1689</v>
      </c>
      <c r="C49" s="33">
        <v>17</v>
      </c>
      <c r="D49" s="33">
        <v>7387685</v>
      </c>
      <c r="E49" s="33">
        <v>7417933</v>
      </c>
      <c r="F49" s="33" t="s">
        <v>1690</v>
      </c>
      <c r="G49" s="33">
        <v>898130</v>
      </c>
      <c r="H49" s="33">
        <v>362094</v>
      </c>
      <c r="I49" s="34">
        <v>2.1498E-2</v>
      </c>
      <c r="J49" s="34">
        <v>3.6302E-6</v>
      </c>
      <c r="K49" s="39">
        <f t="shared" si="3"/>
        <v>32.732036372435601</v>
      </c>
      <c r="L49" s="40">
        <f t="shared" si="4"/>
        <v>1.3552794789831277E-6</v>
      </c>
      <c r="M49" s="41" t="str">
        <f t="shared" si="5"/>
        <v>#</v>
      </c>
    </row>
    <row r="50" spans="2:13" x14ac:dyDescent="0.25">
      <c r="B50" s="33" t="s">
        <v>1691</v>
      </c>
      <c r="C50" s="33">
        <v>17</v>
      </c>
      <c r="D50" s="33">
        <v>7452208</v>
      </c>
      <c r="E50" s="33">
        <v>7464925</v>
      </c>
      <c r="F50" s="33" t="s">
        <v>1692</v>
      </c>
      <c r="G50" s="33">
        <v>898130</v>
      </c>
      <c r="H50" s="33">
        <v>362094</v>
      </c>
      <c r="I50" s="34">
        <v>6.0568000000000004E-4</v>
      </c>
      <c r="J50" s="34">
        <v>1.918E-4</v>
      </c>
      <c r="K50" s="39">
        <f t="shared" si="3"/>
        <v>31.936432319368315</v>
      </c>
      <c r="L50" s="40">
        <f t="shared" si="4"/>
        <v>1.9711878975780042E-6</v>
      </c>
      <c r="M50" s="41" t="str">
        <f t="shared" si="5"/>
        <v>#</v>
      </c>
    </row>
    <row r="51" spans="2:13" x14ac:dyDescent="0.25">
      <c r="B51" s="33" t="s">
        <v>1693</v>
      </c>
      <c r="C51" s="33">
        <v>17</v>
      </c>
      <c r="D51" s="33">
        <v>7452416</v>
      </c>
      <c r="E51" s="33">
        <v>7464918</v>
      </c>
      <c r="F51" s="33" t="s">
        <v>1694</v>
      </c>
      <c r="G51" s="33">
        <v>898130</v>
      </c>
      <c r="H51" s="33">
        <v>362094</v>
      </c>
      <c r="I51" s="34">
        <v>7.1285999999999995E-4</v>
      </c>
      <c r="J51" s="34">
        <v>1.8450000000000001E-4</v>
      </c>
      <c r="K51" s="39">
        <f t="shared" si="3"/>
        <v>31.688173209499432</v>
      </c>
      <c r="L51" s="40">
        <f t="shared" si="4"/>
        <v>2.2153792439679162E-6</v>
      </c>
      <c r="M51" s="41" t="str">
        <f t="shared" si="5"/>
        <v>#</v>
      </c>
    </row>
    <row r="52" spans="2:13" x14ac:dyDescent="0.25">
      <c r="B52" s="33" t="s">
        <v>1695</v>
      </c>
      <c r="C52" s="33">
        <v>17</v>
      </c>
      <c r="D52" s="33">
        <v>7465192</v>
      </c>
      <c r="E52" s="33">
        <v>7475287</v>
      </c>
      <c r="F52" s="33" t="s">
        <v>1696</v>
      </c>
      <c r="G52" s="33">
        <v>898130</v>
      </c>
      <c r="H52" s="33">
        <v>362094</v>
      </c>
      <c r="I52" s="34">
        <v>2.2533000000000001E-4</v>
      </c>
      <c r="J52" s="34">
        <v>5.3678000000000005E-4</v>
      </c>
      <c r="K52" s="39">
        <f t="shared" si="3"/>
        <v>31.855733588846558</v>
      </c>
      <c r="L52" s="40">
        <f t="shared" si="4"/>
        <v>2.0474701343413794E-6</v>
      </c>
      <c r="M52" s="41" t="str">
        <f t="shared" si="5"/>
        <v>#</v>
      </c>
    </row>
    <row r="53" spans="2:13" x14ac:dyDescent="0.25">
      <c r="B53" s="33" t="s">
        <v>1697</v>
      </c>
      <c r="C53" s="33">
        <v>17</v>
      </c>
      <c r="D53" s="33">
        <v>17942606</v>
      </c>
      <c r="E53" s="33">
        <v>17971718</v>
      </c>
      <c r="F53" s="33" t="s">
        <v>1698</v>
      </c>
      <c r="G53" s="33">
        <v>898130</v>
      </c>
      <c r="H53" s="33">
        <v>362094</v>
      </c>
      <c r="I53" s="34">
        <v>1.5979000000000001E-5</v>
      </c>
      <c r="J53" s="34">
        <v>9.6398999999999999E-3</v>
      </c>
      <c r="K53" s="39">
        <f t="shared" si="3"/>
        <v>31.372159483328986</v>
      </c>
      <c r="L53" s="40">
        <f t="shared" si="4"/>
        <v>2.570256346684611E-6</v>
      </c>
      <c r="M53" s="41" t="str">
        <f t="shared" si="5"/>
        <v>#</v>
      </c>
    </row>
    <row r="54" spans="2:13" x14ac:dyDescent="0.25">
      <c r="B54" s="33" t="s">
        <v>1574</v>
      </c>
      <c r="C54" s="33">
        <v>17</v>
      </c>
      <c r="D54" s="33">
        <v>18012020</v>
      </c>
      <c r="E54" s="33">
        <v>18083116</v>
      </c>
      <c r="F54" s="33" t="s">
        <v>1575</v>
      </c>
      <c r="G54" s="33">
        <v>898130</v>
      </c>
      <c r="H54" s="33">
        <v>362094</v>
      </c>
      <c r="I54" s="34">
        <v>1.5939000000000001E-5</v>
      </c>
      <c r="J54" s="34">
        <v>6.7102999999999998E-3</v>
      </c>
      <c r="K54" s="39">
        <f t="shared" si="3"/>
        <v>32.101706482872736</v>
      </c>
      <c r="L54" s="40">
        <f t="shared" si="4"/>
        <v>1.8236820513253011E-6</v>
      </c>
      <c r="M54" s="41" t="str">
        <f t="shared" si="5"/>
        <v>#</v>
      </c>
    </row>
    <row r="55" spans="2:13" x14ac:dyDescent="0.25">
      <c r="B55" s="33" t="s">
        <v>1699</v>
      </c>
      <c r="C55" s="33">
        <v>17</v>
      </c>
      <c r="D55" s="33">
        <v>29421945</v>
      </c>
      <c r="E55" s="33">
        <v>29709134</v>
      </c>
      <c r="F55" s="33" t="s">
        <v>1700</v>
      </c>
      <c r="G55" s="33">
        <v>898130</v>
      </c>
      <c r="H55" s="33">
        <v>362094</v>
      </c>
      <c r="I55" s="34">
        <v>5.6996E-4</v>
      </c>
      <c r="J55" s="34">
        <v>3.4798000000000001E-5</v>
      </c>
      <c r="K55" s="39">
        <f t="shared" si="3"/>
        <v>35.471790038272871</v>
      </c>
      <c r="L55" s="40">
        <f t="shared" si="4"/>
        <v>3.7159777581227346E-7</v>
      </c>
      <c r="M55" s="41" t="str">
        <f t="shared" si="5"/>
        <v>#</v>
      </c>
    </row>
    <row r="56" spans="2:13" x14ac:dyDescent="0.25">
      <c r="B56" s="33" t="s">
        <v>1701</v>
      </c>
      <c r="C56" s="33">
        <v>17</v>
      </c>
      <c r="D56" s="33">
        <v>29630784</v>
      </c>
      <c r="E56" s="33">
        <v>29641130</v>
      </c>
      <c r="F56" s="33" t="s">
        <v>1702</v>
      </c>
      <c r="G56" s="33">
        <v>898130</v>
      </c>
      <c r="H56" s="33">
        <v>362094</v>
      </c>
      <c r="I56" s="34">
        <v>3.5085E-5</v>
      </c>
      <c r="J56" s="34">
        <v>3.2085000000000002E-5</v>
      </c>
      <c r="K56" s="39">
        <f t="shared" si="3"/>
        <v>41.209717592043631</v>
      </c>
      <c r="L56" s="40">
        <f t="shared" si="4"/>
        <v>2.4320637617492623E-8</v>
      </c>
      <c r="M56" s="41" t="str">
        <f t="shared" si="5"/>
        <v>#</v>
      </c>
    </row>
    <row r="57" spans="2:13" x14ac:dyDescent="0.25">
      <c r="B57" s="33" t="s">
        <v>1703</v>
      </c>
      <c r="C57" s="33">
        <v>17</v>
      </c>
      <c r="D57" s="33">
        <v>29632231</v>
      </c>
      <c r="E57" s="33">
        <v>29645849</v>
      </c>
      <c r="F57" s="33" t="s">
        <v>1704</v>
      </c>
      <c r="G57" s="33">
        <v>898130</v>
      </c>
      <c r="H57" s="33">
        <v>362094</v>
      </c>
      <c r="I57" s="34">
        <v>2.1348999999999998E-5</v>
      </c>
      <c r="J57" s="34">
        <v>3.1145000000000001E-5</v>
      </c>
      <c r="K57" s="39">
        <f t="shared" si="3"/>
        <v>42.262724994104502</v>
      </c>
      <c r="L57" s="40">
        <f t="shared" si="4"/>
        <v>1.4715466152839331E-8</v>
      </c>
      <c r="M57" s="41" t="str">
        <f t="shared" si="5"/>
        <v>#</v>
      </c>
    </row>
    <row r="58" spans="2:13" x14ac:dyDescent="0.25">
      <c r="B58" s="33" t="s">
        <v>1705</v>
      </c>
      <c r="C58" s="33">
        <v>17</v>
      </c>
      <c r="D58" s="33">
        <v>29644578</v>
      </c>
      <c r="E58" s="33">
        <v>29648902</v>
      </c>
      <c r="F58" s="33" t="s">
        <v>1706</v>
      </c>
      <c r="G58" s="33">
        <v>898130</v>
      </c>
      <c r="H58" s="33">
        <v>362094</v>
      </c>
      <c r="I58" s="34">
        <v>4.2787999999999996E-6</v>
      </c>
      <c r="J58" s="34">
        <v>2.4148999999999999E-5</v>
      </c>
      <c r="K58" s="39">
        <f t="shared" si="3"/>
        <v>45.9862110962099</v>
      </c>
      <c r="L58" s="40">
        <f t="shared" si="4"/>
        <v>2.479177393764426E-9</v>
      </c>
      <c r="M58" s="41" t="str">
        <f t="shared" si="5"/>
        <v>#</v>
      </c>
    </row>
    <row r="59" spans="2:13" x14ac:dyDescent="0.25">
      <c r="B59" s="33" t="s">
        <v>1707</v>
      </c>
      <c r="C59" s="33">
        <v>17</v>
      </c>
      <c r="D59" s="33">
        <v>42030106</v>
      </c>
      <c r="E59" s="33">
        <v>42081837</v>
      </c>
      <c r="F59" s="33" t="s">
        <v>1708</v>
      </c>
      <c r="G59" s="33">
        <v>898130</v>
      </c>
      <c r="H59" s="33">
        <v>362094</v>
      </c>
      <c r="I59" s="34">
        <v>2.4119999999999999E-2</v>
      </c>
      <c r="J59" s="34">
        <v>3.6586E-6</v>
      </c>
      <c r="K59" s="39">
        <f t="shared" si="3"/>
        <v>32.486287809024731</v>
      </c>
      <c r="L59" s="40">
        <f t="shared" si="4"/>
        <v>1.5216286828918609E-6</v>
      </c>
      <c r="M59" s="41" t="str">
        <f t="shared" si="5"/>
        <v>#</v>
      </c>
    </row>
    <row r="60" spans="2:13" x14ac:dyDescent="0.25">
      <c r="B60" s="33" t="s">
        <v>1709</v>
      </c>
      <c r="C60" s="33">
        <v>17</v>
      </c>
      <c r="D60" s="33">
        <v>42154114</v>
      </c>
      <c r="E60" s="33">
        <v>42201070</v>
      </c>
      <c r="F60" s="33" t="s">
        <v>1710</v>
      </c>
      <c r="G60" s="33">
        <v>898130</v>
      </c>
      <c r="H60" s="33">
        <v>362094</v>
      </c>
      <c r="I60" s="34">
        <v>3.5374000000000003E-2</v>
      </c>
      <c r="J60" s="34">
        <v>2.7174E-6</v>
      </c>
      <c r="K60" s="39">
        <f t="shared" si="3"/>
        <v>32.315226418251441</v>
      </c>
      <c r="L60" s="40">
        <f t="shared" si="4"/>
        <v>1.649280847409037E-6</v>
      </c>
      <c r="M60" s="41" t="str">
        <f t="shared" si="5"/>
        <v>#</v>
      </c>
    </row>
    <row r="61" spans="2:13" x14ac:dyDescent="0.25">
      <c r="B61" s="33" t="s">
        <v>1711</v>
      </c>
      <c r="C61" s="33">
        <v>17</v>
      </c>
      <c r="D61" s="33">
        <v>45331212</v>
      </c>
      <c r="E61" s="33">
        <v>45421658</v>
      </c>
      <c r="F61" s="33" t="s">
        <v>1712</v>
      </c>
      <c r="G61" s="33">
        <v>898130</v>
      </c>
      <c r="H61" s="33">
        <v>362094</v>
      </c>
      <c r="I61" s="34">
        <v>4.1182E-5</v>
      </c>
      <c r="J61" s="34">
        <v>1.4933000000000001E-4</v>
      </c>
      <c r="K61" s="39">
        <f t="shared" si="3"/>
        <v>37.81372245234683</v>
      </c>
      <c r="L61" s="40">
        <f t="shared" si="4"/>
        <v>1.2242138493190022E-7</v>
      </c>
      <c r="M61" s="41" t="str">
        <f t="shared" si="5"/>
        <v>#</v>
      </c>
    </row>
    <row r="62" spans="2:13" x14ac:dyDescent="0.25">
      <c r="B62" s="33" t="s">
        <v>1713</v>
      </c>
      <c r="C62" s="33">
        <v>17</v>
      </c>
      <c r="D62" s="33">
        <v>45331263</v>
      </c>
      <c r="E62" s="33">
        <v>45421658</v>
      </c>
      <c r="F62" s="33" t="s">
        <v>1712</v>
      </c>
      <c r="G62" s="33">
        <v>898130</v>
      </c>
      <c r="H62" s="33">
        <v>362094</v>
      </c>
      <c r="I62" s="34">
        <v>4.1182E-5</v>
      </c>
      <c r="J62" s="34">
        <v>1.4933000000000001E-4</v>
      </c>
      <c r="K62" s="39">
        <f t="shared" si="3"/>
        <v>37.81372245234683</v>
      </c>
      <c r="L62" s="40">
        <f t="shared" si="4"/>
        <v>1.2242138493190022E-7</v>
      </c>
      <c r="M62" s="41" t="str">
        <f t="shared" si="5"/>
        <v>#</v>
      </c>
    </row>
    <row r="63" spans="2:13" x14ac:dyDescent="0.25">
      <c r="B63" s="33" t="s">
        <v>1714</v>
      </c>
      <c r="C63" s="33">
        <v>17</v>
      </c>
      <c r="D63" s="33">
        <v>46180719</v>
      </c>
      <c r="E63" s="33">
        <v>46200436</v>
      </c>
      <c r="F63" s="33" t="s">
        <v>1715</v>
      </c>
      <c r="G63" s="33">
        <v>898130</v>
      </c>
      <c r="H63" s="33">
        <v>362094</v>
      </c>
      <c r="I63" s="34">
        <v>3.7782000000000001E-6</v>
      </c>
      <c r="J63" s="34">
        <v>1.5303000000000001E-2</v>
      </c>
      <c r="K63" s="39">
        <f t="shared" si="3"/>
        <v>33.331938487193796</v>
      </c>
      <c r="L63" s="40">
        <f t="shared" si="4"/>
        <v>1.0214073811362019E-6</v>
      </c>
      <c r="M63" s="41" t="str">
        <f t="shared" si="5"/>
        <v>#</v>
      </c>
    </row>
    <row r="64" spans="2:13" x14ac:dyDescent="0.25">
      <c r="B64" s="33" t="s">
        <v>1716</v>
      </c>
      <c r="C64" s="33">
        <v>17</v>
      </c>
      <c r="D64" s="33">
        <v>46210802</v>
      </c>
      <c r="E64" s="33">
        <v>46507637</v>
      </c>
      <c r="F64" s="33" t="s">
        <v>1717</v>
      </c>
      <c r="G64" s="33">
        <v>898130</v>
      </c>
      <c r="H64" s="33">
        <v>362094</v>
      </c>
      <c r="I64" s="34">
        <v>3.3059000000000003E-5</v>
      </c>
      <c r="J64" s="34">
        <v>3.0914000000000001E-4</v>
      </c>
      <c r="K64" s="39">
        <f t="shared" si="3"/>
        <v>36.797866046605712</v>
      </c>
      <c r="L64" s="40">
        <f t="shared" si="4"/>
        <v>1.9825436529232155E-7</v>
      </c>
      <c r="M64" s="41" t="str">
        <f t="shared" si="5"/>
        <v>#</v>
      </c>
    </row>
    <row r="65" spans="2:13" x14ac:dyDescent="0.25">
      <c r="B65" s="33" t="s">
        <v>1718</v>
      </c>
      <c r="C65" s="33">
        <v>17</v>
      </c>
      <c r="D65" s="33">
        <v>46668619</v>
      </c>
      <c r="E65" s="33">
        <v>46671323</v>
      </c>
      <c r="F65" s="33" t="s">
        <v>1719</v>
      </c>
      <c r="G65" s="33">
        <v>898130</v>
      </c>
      <c r="H65" s="33">
        <v>362094</v>
      </c>
      <c r="I65" s="34">
        <v>1.1407E-2</v>
      </c>
      <c r="J65" s="34">
        <v>4.8851E-6</v>
      </c>
      <c r="K65" s="39">
        <f t="shared" si="3"/>
        <v>33.405697757572717</v>
      </c>
      <c r="L65" s="40">
        <f t="shared" si="4"/>
        <v>9.8647949376786124E-7</v>
      </c>
      <c r="M65" s="41" t="str">
        <f t="shared" si="5"/>
        <v>#</v>
      </c>
    </row>
    <row r="66" spans="2:13" x14ac:dyDescent="0.25">
      <c r="B66" s="33" t="s">
        <v>1598</v>
      </c>
      <c r="C66" s="33">
        <v>20</v>
      </c>
      <c r="D66" s="33">
        <v>62290653</v>
      </c>
      <c r="E66" s="33">
        <v>62330037</v>
      </c>
      <c r="F66" s="33" t="s">
        <v>1599</v>
      </c>
      <c r="G66" s="33">
        <v>898130</v>
      </c>
      <c r="H66" s="33">
        <v>362094</v>
      </c>
      <c r="I66" s="34">
        <v>6.8115999999999996E-5</v>
      </c>
      <c r="J66" s="34">
        <v>1.7658999999999999E-3</v>
      </c>
      <c r="K66" s="39">
        <f t="shared" si="3"/>
        <v>31.866786454690224</v>
      </c>
      <c r="L66" s="40">
        <f t="shared" si="4"/>
        <v>2.0368508895870921E-6</v>
      </c>
      <c r="M66" s="41" t="str">
        <f t="shared" si="5"/>
        <v>#</v>
      </c>
    </row>
    <row r="67" spans="2:13" x14ac:dyDescent="0.25">
      <c r="B67" s="33" t="s">
        <v>1720</v>
      </c>
      <c r="C67" s="33">
        <v>20</v>
      </c>
      <c r="D67" s="33">
        <v>62329996</v>
      </c>
      <c r="E67" s="33">
        <v>62339377</v>
      </c>
      <c r="F67" s="33" t="s">
        <v>1721</v>
      </c>
      <c r="G67" s="33">
        <v>898130</v>
      </c>
      <c r="H67" s="33">
        <v>362094</v>
      </c>
      <c r="I67" s="34">
        <v>5.1217999999999999E-4</v>
      </c>
      <c r="J67" s="34">
        <v>1.0804E-4</v>
      </c>
      <c r="K67" s="39">
        <f t="shared" si="3"/>
        <v>33.419686922496481</v>
      </c>
      <c r="L67" s="40">
        <f t="shared" si="4"/>
        <v>9.7999060849502909E-7</v>
      </c>
      <c r="M67" s="41" t="str">
        <f t="shared" si="5"/>
        <v>#</v>
      </c>
    </row>
    <row r="68" spans="2:13" x14ac:dyDescent="0.25">
      <c r="B68" s="33" t="s">
        <v>1600</v>
      </c>
      <c r="C68" s="33">
        <v>20</v>
      </c>
      <c r="D68" s="33">
        <v>62338817</v>
      </c>
      <c r="E68" s="33">
        <v>62367494</v>
      </c>
      <c r="F68" s="33" t="s">
        <v>1601</v>
      </c>
      <c r="G68" s="33">
        <v>898130</v>
      </c>
      <c r="H68" s="33">
        <v>362094</v>
      </c>
      <c r="I68" s="34">
        <v>1.0411E-4</v>
      </c>
      <c r="J68" s="34">
        <v>1.8408000000000001E-4</v>
      </c>
      <c r="K68" s="39">
        <f t="shared" ref="K68:K72" si="6">(-2*(LN(I68)+LN(J68)))</f>
        <v>35.540405275429549</v>
      </c>
      <c r="L68" s="40">
        <f t="shared" ref="L68:L72" si="7">(CHIDIST(K68,4))</f>
        <v>3.5972283984042685E-7</v>
      </c>
      <c r="M68" s="41" t="str">
        <f t="shared" ref="M68:M72" si="8">IF(AND(L68&lt;I68,L68&lt;J68),"#","")</f>
        <v>#</v>
      </c>
    </row>
    <row r="69" spans="2:13" x14ac:dyDescent="0.25">
      <c r="B69" s="33" t="s">
        <v>1602</v>
      </c>
      <c r="C69" s="33">
        <v>20</v>
      </c>
      <c r="D69" s="33">
        <v>62340216</v>
      </c>
      <c r="E69" s="33">
        <v>62370456</v>
      </c>
      <c r="F69" s="33" t="s">
        <v>1603</v>
      </c>
      <c r="G69" s="33">
        <v>898130</v>
      </c>
      <c r="H69" s="33">
        <v>362094</v>
      </c>
      <c r="I69" s="34">
        <v>1.4456000000000001E-4</v>
      </c>
      <c r="J69" s="34">
        <v>2.0547E-4</v>
      </c>
      <c r="K69" s="39">
        <f t="shared" si="6"/>
        <v>34.6640528635333</v>
      </c>
      <c r="L69" s="40">
        <f t="shared" si="7"/>
        <v>5.4451147343837803E-7</v>
      </c>
      <c r="M69" s="41" t="str">
        <f t="shared" si="8"/>
        <v>#</v>
      </c>
    </row>
    <row r="70" spans="2:13" x14ac:dyDescent="0.25">
      <c r="B70" s="33" t="s">
        <v>1604</v>
      </c>
      <c r="C70" s="33">
        <v>20</v>
      </c>
      <c r="D70" s="33">
        <v>62369623</v>
      </c>
      <c r="E70" s="33">
        <v>62371751</v>
      </c>
      <c r="F70" s="33" t="s">
        <v>1605</v>
      </c>
      <c r="G70" s="33">
        <v>898130</v>
      </c>
      <c r="H70" s="33">
        <v>362094</v>
      </c>
      <c r="I70" s="34">
        <v>1.3688E-4</v>
      </c>
      <c r="J70" s="34">
        <v>3.2124999999999998E-4</v>
      </c>
      <c r="K70" s="39">
        <f t="shared" si="6"/>
        <v>33.879393700270356</v>
      </c>
      <c r="L70" s="40">
        <f t="shared" si="7"/>
        <v>7.8885690768194129E-7</v>
      </c>
      <c r="M70" s="41" t="str">
        <f t="shared" si="8"/>
        <v>#</v>
      </c>
    </row>
    <row r="71" spans="2:13" x14ac:dyDescent="0.25">
      <c r="B71" s="33" t="s">
        <v>1722</v>
      </c>
      <c r="C71" s="33">
        <v>20</v>
      </c>
      <c r="D71" s="33">
        <v>62371214</v>
      </c>
      <c r="E71" s="33">
        <v>62374858</v>
      </c>
      <c r="F71" s="33" t="s">
        <v>1723</v>
      </c>
      <c r="G71" s="33">
        <v>898130</v>
      </c>
      <c r="H71" s="33">
        <v>362094</v>
      </c>
      <c r="I71" s="34">
        <v>4.1480999999999999E-4</v>
      </c>
      <c r="J71" s="34">
        <v>1.6113999999999999E-4</v>
      </c>
      <c r="K71" s="39">
        <f t="shared" si="6"/>
        <v>33.041853959021722</v>
      </c>
      <c r="L71" s="40">
        <f t="shared" si="7"/>
        <v>1.1711422707805679E-6</v>
      </c>
      <c r="M71" s="41" t="str">
        <f t="shared" si="8"/>
        <v>#</v>
      </c>
    </row>
    <row r="72" spans="2:13" x14ac:dyDescent="0.25">
      <c r="B72" s="33" t="s">
        <v>820</v>
      </c>
      <c r="C72" s="33">
        <v>20</v>
      </c>
      <c r="D72" s="33">
        <v>62704534</v>
      </c>
      <c r="E72" s="33">
        <v>62711323</v>
      </c>
      <c r="F72" s="33" t="s">
        <v>1189</v>
      </c>
      <c r="G72" s="33">
        <v>898130</v>
      </c>
      <c r="H72" s="33">
        <v>362094</v>
      </c>
      <c r="I72" s="34">
        <v>4.1652999999999997E-6</v>
      </c>
      <c r="J72" s="34">
        <v>1.8445E-2</v>
      </c>
      <c r="K72" s="39">
        <f t="shared" si="6"/>
        <v>32.763368408122787</v>
      </c>
      <c r="L72" s="40">
        <f t="shared" si="7"/>
        <v>1.3354166943739362E-6</v>
      </c>
      <c r="M72" s="41" t="str">
        <f t="shared" si="8"/>
        <v>#</v>
      </c>
    </row>
    <row r="74" spans="2:13" x14ac:dyDescent="0.25">
      <c r="B74" s="156" t="s">
        <v>1724</v>
      </c>
      <c r="C74" s="156"/>
      <c r="D74" s="156"/>
      <c r="E74" s="156"/>
      <c r="F74" s="156"/>
      <c r="G74" s="156"/>
      <c r="H74" s="156"/>
      <c r="I74" s="156"/>
      <c r="J74" s="156"/>
      <c r="K74" s="156"/>
      <c r="L74" s="156"/>
    </row>
    <row r="75" spans="2:13" x14ac:dyDescent="0.25">
      <c r="B75" s="156"/>
      <c r="C75" s="156"/>
      <c r="D75" s="156"/>
      <c r="E75" s="156"/>
      <c r="F75" s="156"/>
      <c r="G75" s="156"/>
      <c r="H75" s="156"/>
      <c r="I75" s="156"/>
      <c r="J75" s="156"/>
      <c r="K75" s="156"/>
      <c r="L75" s="156"/>
    </row>
  </sheetData>
  <mergeCells count="2">
    <mergeCell ref="B74:L75"/>
    <mergeCell ref="B1:K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D9D77-849A-4DEE-B809-D7A4084478E4}">
  <dimension ref="B1:M27"/>
  <sheetViews>
    <sheetView workbookViewId="0">
      <selection activeCell="G34" sqref="G34"/>
    </sheetView>
  </sheetViews>
  <sheetFormatPr defaultColWidth="8.7109375" defaultRowHeight="15" x14ac:dyDescent="0.25"/>
  <cols>
    <col min="1" max="1" width="8.7109375" style="33"/>
    <col min="2" max="2" width="20" style="33" customWidth="1"/>
    <col min="3" max="3" width="6.85546875" style="33" customWidth="1"/>
    <col min="4" max="4" width="13.85546875" style="33" customWidth="1"/>
    <col min="5" max="5" width="14.5703125" style="33" customWidth="1"/>
    <col min="6" max="6" width="15.85546875" style="33" customWidth="1"/>
    <col min="7" max="7" width="14.85546875" style="33" customWidth="1"/>
    <col min="8" max="8" width="13" style="33" customWidth="1"/>
    <col min="9" max="9" width="15.140625" style="33" customWidth="1"/>
    <col min="10" max="10" width="12.85546875" style="33" customWidth="1"/>
    <col min="11" max="11" width="9.42578125" style="33" customWidth="1"/>
    <col min="12" max="12" width="12.28515625" style="33" customWidth="1"/>
    <col min="13" max="13" width="6.42578125" style="33" customWidth="1"/>
    <col min="14" max="16384" width="8.7109375" style="33"/>
  </cols>
  <sheetData>
    <row r="1" spans="2:13" ht="15.75" x14ac:dyDescent="0.25">
      <c r="B1" s="154" t="s">
        <v>1725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1142</v>
      </c>
      <c r="I3" s="34" t="s">
        <v>1135</v>
      </c>
      <c r="J3" s="34" t="s">
        <v>1143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1470</v>
      </c>
      <c r="C4" s="33">
        <v>3</v>
      </c>
      <c r="D4" s="33">
        <v>58318607</v>
      </c>
      <c r="E4" s="33">
        <v>58411748</v>
      </c>
      <c r="F4" s="33" t="s">
        <v>1471</v>
      </c>
      <c r="G4" s="33">
        <v>898130</v>
      </c>
      <c r="H4" s="33">
        <v>455321</v>
      </c>
      <c r="I4" s="34">
        <v>4.9494000000000004E-6</v>
      </c>
      <c r="J4" s="34">
        <v>1.2025E-3</v>
      </c>
      <c r="K4" s="39">
        <f t="shared" ref="K4:K24" si="0">(-2*(LN(I4)+LN(J4)))</f>
        <v>37.87919351367205</v>
      </c>
      <c r="L4" s="40">
        <f t="shared" ref="L4:L24" si="1">(CHIDIST(K4,4))</f>
        <v>1.1867357082641215E-7</v>
      </c>
      <c r="M4" s="41" t="str">
        <f t="shared" ref="M4:M24" si="2">IF(AND(L4&lt;I4,L4&lt;J4),"#","")</f>
        <v>#</v>
      </c>
    </row>
    <row r="5" spans="2:13" x14ac:dyDescent="0.25">
      <c r="B5" s="33" t="s">
        <v>1294</v>
      </c>
      <c r="C5" s="33">
        <v>3</v>
      </c>
      <c r="D5" s="33">
        <v>58413357</v>
      </c>
      <c r="E5" s="33">
        <v>58419584</v>
      </c>
      <c r="F5" s="33" t="s">
        <v>1295</v>
      </c>
      <c r="G5" s="33">
        <v>898130</v>
      </c>
      <c r="H5" s="33">
        <v>455321</v>
      </c>
      <c r="I5" s="34">
        <v>3.3716E-6</v>
      </c>
      <c r="J5" s="34">
        <v>1.0572999999999999E-3</v>
      </c>
      <c r="K5" s="39">
        <f t="shared" si="0"/>
        <v>38.904319878097752</v>
      </c>
      <c r="L5" s="40">
        <f t="shared" si="1"/>
        <v>7.2907710040910778E-8</v>
      </c>
      <c r="M5" s="41" t="str">
        <f t="shared" si="2"/>
        <v>#</v>
      </c>
    </row>
    <row r="6" spans="2:13" x14ac:dyDescent="0.25">
      <c r="B6" s="33" t="s">
        <v>1494</v>
      </c>
      <c r="C6" s="33">
        <v>5</v>
      </c>
      <c r="D6" s="33">
        <v>102594403</v>
      </c>
      <c r="E6" s="33">
        <v>102614361</v>
      </c>
      <c r="F6" s="33" t="s">
        <v>1495</v>
      </c>
      <c r="G6" s="33">
        <v>898130</v>
      </c>
      <c r="H6" s="33">
        <v>455321</v>
      </c>
      <c r="I6" s="34">
        <v>1.0076E-5</v>
      </c>
      <c r="J6" s="34">
        <v>1.5217E-2</v>
      </c>
      <c r="K6" s="39">
        <f t="shared" si="0"/>
        <v>31.381392509036139</v>
      </c>
      <c r="L6" s="40">
        <f t="shared" si="1"/>
        <v>2.5591259057427954E-6</v>
      </c>
      <c r="M6" s="41" t="str">
        <f t="shared" si="2"/>
        <v>#</v>
      </c>
    </row>
    <row r="7" spans="2:13" x14ac:dyDescent="0.25">
      <c r="B7" s="33" t="s">
        <v>1644</v>
      </c>
      <c r="C7" s="33">
        <v>6</v>
      </c>
      <c r="D7" s="33">
        <v>31082527</v>
      </c>
      <c r="E7" s="33">
        <v>31107869</v>
      </c>
      <c r="F7" s="33" t="s">
        <v>1645</v>
      </c>
      <c r="G7" s="33">
        <v>898130</v>
      </c>
      <c r="H7" s="33">
        <v>455321</v>
      </c>
      <c r="I7" s="34">
        <v>1.2327E-4</v>
      </c>
      <c r="J7" s="34">
        <v>3.6926999999999999E-4</v>
      </c>
      <c r="K7" s="39">
        <f t="shared" si="0"/>
        <v>33.810231921149608</v>
      </c>
      <c r="L7" s="40">
        <f t="shared" si="1"/>
        <v>8.1503931898976661E-7</v>
      </c>
      <c r="M7" s="41" t="str">
        <f t="shared" si="2"/>
        <v>#</v>
      </c>
    </row>
    <row r="8" spans="2:13" x14ac:dyDescent="0.25">
      <c r="B8" s="33" t="s">
        <v>1514</v>
      </c>
      <c r="C8" s="33">
        <v>6</v>
      </c>
      <c r="D8" s="33">
        <v>31582961</v>
      </c>
      <c r="E8" s="33">
        <v>31584798</v>
      </c>
      <c r="F8" s="33" t="s">
        <v>1515</v>
      </c>
      <c r="G8" s="33">
        <v>898130</v>
      </c>
      <c r="H8" s="33">
        <v>455321</v>
      </c>
      <c r="I8" s="34">
        <v>5.0720000000000002E-5</v>
      </c>
      <c r="J8" s="34">
        <v>1.8394E-4</v>
      </c>
      <c r="K8" s="39">
        <f t="shared" si="0"/>
        <v>36.980182376650049</v>
      </c>
      <c r="L8" s="40">
        <f t="shared" si="1"/>
        <v>1.8183157396771552E-7</v>
      </c>
      <c r="M8" s="41" t="str">
        <f t="shared" si="2"/>
        <v>#</v>
      </c>
    </row>
    <row r="9" spans="2:13" x14ac:dyDescent="0.25">
      <c r="B9" s="33" t="s">
        <v>1726</v>
      </c>
      <c r="C9" s="33">
        <v>6</v>
      </c>
      <c r="D9" s="33">
        <v>31633013</v>
      </c>
      <c r="E9" s="33">
        <v>31638120</v>
      </c>
      <c r="F9" s="33" t="s">
        <v>1727</v>
      </c>
      <c r="G9" s="33">
        <v>898130</v>
      </c>
      <c r="H9" s="33">
        <v>455321</v>
      </c>
      <c r="I9" s="34">
        <v>9.0650999999999997E-5</v>
      </c>
      <c r="J9" s="34">
        <v>7.7667000000000003E-4</v>
      </c>
      <c r="K9" s="39">
        <f t="shared" si="0"/>
        <v>32.93797719524202</v>
      </c>
      <c r="L9" s="40">
        <f t="shared" si="1"/>
        <v>1.2299200769028374E-6</v>
      </c>
      <c r="M9" s="41" t="str">
        <f t="shared" si="2"/>
        <v>#</v>
      </c>
    </row>
    <row r="10" spans="2:13" x14ac:dyDescent="0.25">
      <c r="B10" s="33" t="s">
        <v>1648</v>
      </c>
      <c r="C10" s="33">
        <v>6</v>
      </c>
      <c r="D10" s="33">
        <v>31865562</v>
      </c>
      <c r="E10" s="33">
        <v>31913449</v>
      </c>
      <c r="F10" s="33" t="s">
        <v>1649</v>
      </c>
      <c r="G10" s="33">
        <v>898130</v>
      </c>
      <c r="H10" s="33">
        <v>455321</v>
      </c>
      <c r="I10" s="34">
        <v>2.0557E-4</v>
      </c>
      <c r="J10" s="34">
        <v>7.2349999999999997E-4</v>
      </c>
      <c r="K10" s="39">
        <f t="shared" si="0"/>
        <v>31.442267922638855</v>
      </c>
      <c r="L10" s="40">
        <f t="shared" si="1"/>
        <v>2.4869324983479732E-6</v>
      </c>
      <c r="M10" s="41" t="str">
        <f t="shared" si="2"/>
        <v>#</v>
      </c>
    </row>
    <row r="11" spans="2:13" x14ac:dyDescent="0.25">
      <c r="B11" s="33" t="s">
        <v>1728</v>
      </c>
      <c r="C11" s="33">
        <v>6</v>
      </c>
      <c r="D11" s="33">
        <v>31926857</v>
      </c>
      <c r="E11" s="33">
        <v>31937532</v>
      </c>
      <c r="F11" s="33" t="s">
        <v>1729</v>
      </c>
      <c r="G11" s="33">
        <v>898130</v>
      </c>
      <c r="H11" s="33">
        <v>455321</v>
      </c>
      <c r="I11" s="34">
        <v>3.2769E-4</v>
      </c>
      <c r="J11" s="34">
        <v>8.3552999999999994E-6</v>
      </c>
      <c r="K11" s="39">
        <f t="shared" si="0"/>
        <v>39.432114016719055</v>
      </c>
      <c r="L11" s="40">
        <f t="shared" si="1"/>
        <v>5.6719492177950681E-8</v>
      </c>
      <c r="M11" s="41" t="str">
        <f t="shared" si="2"/>
        <v>#</v>
      </c>
    </row>
    <row r="12" spans="2:13" x14ac:dyDescent="0.25">
      <c r="B12" s="33" t="s">
        <v>1326</v>
      </c>
      <c r="C12" s="33">
        <v>6</v>
      </c>
      <c r="D12" s="33">
        <v>31938868</v>
      </c>
      <c r="E12" s="33">
        <v>31950598</v>
      </c>
      <c r="F12" s="33" t="s">
        <v>1327</v>
      </c>
      <c r="G12" s="33">
        <v>898130</v>
      </c>
      <c r="H12" s="33">
        <v>455321</v>
      </c>
      <c r="I12" s="34">
        <v>4.7469999999999996E-6</v>
      </c>
      <c r="J12" s="34">
        <v>2.6606999999999998E-4</v>
      </c>
      <c r="K12" s="39">
        <f t="shared" si="0"/>
        <v>40.97949768860579</v>
      </c>
      <c r="L12" s="40">
        <f t="shared" si="1"/>
        <v>2.7142289673842475E-8</v>
      </c>
      <c r="M12" s="41" t="str">
        <f t="shared" si="2"/>
        <v>#</v>
      </c>
    </row>
    <row r="13" spans="2:13" x14ac:dyDescent="0.25">
      <c r="B13" s="33" t="s">
        <v>1516</v>
      </c>
      <c r="C13" s="33">
        <v>6</v>
      </c>
      <c r="D13" s="33">
        <v>32158543</v>
      </c>
      <c r="E13" s="33">
        <v>32163300</v>
      </c>
      <c r="F13" s="33" t="s">
        <v>1517</v>
      </c>
      <c r="G13" s="33">
        <v>898130</v>
      </c>
      <c r="H13" s="33">
        <v>455321</v>
      </c>
      <c r="I13" s="34">
        <v>1.3716999999999999E-5</v>
      </c>
      <c r="J13" s="34">
        <v>4.7717999999999997E-3</v>
      </c>
      <c r="K13" s="39">
        <f t="shared" si="0"/>
        <v>33.083812610482269</v>
      </c>
      <c r="L13" s="40">
        <f t="shared" si="1"/>
        <v>1.1482016285153139E-6</v>
      </c>
      <c r="M13" s="41" t="str">
        <f t="shared" si="2"/>
        <v>#</v>
      </c>
    </row>
    <row r="14" spans="2:13" x14ac:dyDescent="0.25">
      <c r="B14" s="33" t="s">
        <v>1730</v>
      </c>
      <c r="C14" s="33">
        <v>8</v>
      </c>
      <c r="D14" s="33">
        <v>145674965</v>
      </c>
      <c r="E14" s="33">
        <v>145691060</v>
      </c>
      <c r="F14" s="33" t="s">
        <v>1731</v>
      </c>
      <c r="G14" s="33">
        <v>898130</v>
      </c>
      <c r="H14" s="33">
        <v>455321</v>
      </c>
      <c r="I14" s="34">
        <v>4.5824999999999997E-6</v>
      </c>
      <c r="J14" s="34">
        <v>2.8666000000000001E-2</v>
      </c>
      <c r="K14" s="39">
        <f t="shared" si="0"/>
        <v>31.690618769427331</v>
      </c>
      <c r="L14" s="40">
        <f t="shared" si="1"/>
        <v>2.2128326049027371E-6</v>
      </c>
      <c r="M14" s="41" t="str">
        <f t="shared" si="2"/>
        <v>#</v>
      </c>
    </row>
    <row r="15" spans="2:13" x14ac:dyDescent="0.25">
      <c r="B15" s="33" t="s">
        <v>1732</v>
      </c>
      <c r="C15" s="33">
        <v>11</v>
      </c>
      <c r="D15" s="33">
        <v>65479467</v>
      </c>
      <c r="E15" s="33">
        <v>65487075</v>
      </c>
      <c r="F15" s="33" t="s">
        <v>1733</v>
      </c>
      <c r="G15" s="33">
        <v>898130</v>
      </c>
      <c r="H15" s="33">
        <v>455321</v>
      </c>
      <c r="I15" s="34">
        <v>9.8964999999999999E-5</v>
      </c>
      <c r="J15" s="34">
        <v>1.4277999999999999E-3</v>
      </c>
      <c r="K15" s="39">
        <f t="shared" si="0"/>
        <v>31.544729573174976</v>
      </c>
      <c r="L15" s="40">
        <f t="shared" si="1"/>
        <v>2.3699724964011954E-6</v>
      </c>
      <c r="M15" s="41" t="str">
        <f t="shared" si="2"/>
        <v>#</v>
      </c>
    </row>
    <row r="16" spans="2:13" x14ac:dyDescent="0.25">
      <c r="B16" s="33" t="s">
        <v>1542</v>
      </c>
      <c r="C16" s="33">
        <v>12</v>
      </c>
      <c r="D16" s="33">
        <v>6728001</v>
      </c>
      <c r="E16" s="33">
        <v>6745613</v>
      </c>
      <c r="F16" s="33" t="s">
        <v>1543</v>
      </c>
      <c r="G16" s="33">
        <v>898130</v>
      </c>
      <c r="H16" s="33">
        <v>455321</v>
      </c>
      <c r="I16" s="34">
        <v>9.1656000000000008E-6</v>
      </c>
      <c r="J16" s="34">
        <v>1.0696000000000001E-2</v>
      </c>
      <c r="K16" s="39">
        <f t="shared" si="0"/>
        <v>32.27587730309898</v>
      </c>
      <c r="L16" s="40">
        <f t="shared" si="1"/>
        <v>1.6801222304376509E-6</v>
      </c>
      <c r="M16" s="41" t="str">
        <f t="shared" si="2"/>
        <v>#</v>
      </c>
    </row>
    <row r="17" spans="2:13" x14ac:dyDescent="0.25">
      <c r="B17" s="33" t="s">
        <v>1734</v>
      </c>
      <c r="C17" s="33">
        <v>12</v>
      </c>
      <c r="D17" s="33">
        <v>123405498</v>
      </c>
      <c r="E17" s="33">
        <v>123466196</v>
      </c>
      <c r="F17" s="33" t="s">
        <v>1735</v>
      </c>
      <c r="G17" s="33">
        <v>898130</v>
      </c>
      <c r="H17" s="33">
        <v>455321</v>
      </c>
      <c r="I17" s="34">
        <v>6.7963999999999998E-6</v>
      </c>
      <c r="J17" s="34">
        <v>2.0034999999999999E-4</v>
      </c>
      <c r="K17" s="39">
        <f t="shared" si="0"/>
        <v>40.829124437233858</v>
      </c>
      <c r="L17" s="40">
        <f t="shared" si="1"/>
        <v>2.91593258082535E-8</v>
      </c>
      <c r="M17" s="41" t="str">
        <f t="shared" si="2"/>
        <v>#</v>
      </c>
    </row>
    <row r="18" spans="2:13" x14ac:dyDescent="0.25">
      <c r="B18" s="33" t="s">
        <v>1558</v>
      </c>
      <c r="C18" s="33">
        <v>12</v>
      </c>
      <c r="D18" s="33">
        <v>123868320</v>
      </c>
      <c r="E18" s="33">
        <v>123893905</v>
      </c>
      <c r="F18" s="33" t="s">
        <v>1559</v>
      </c>
      <c r="G18" s="33">
        <v>898130</v>
      </c>
      <c r="H18" s="33">
        <v>455321</v>
      </c>
      <c r="I18" s="34">
        <v>3.7743000000000001E-5</v>
      </c>
      <c r="J18" s="34">
        <v>3.4099E-4</v>
      </c>
      <c r="K18" s="39">
        <f t="shared" si="0"/>
        <v>36.336735873102256</v>
      </c>
      <c r="L18" s="40">
        <f t="shared" si="1"/>
        <v>2.4669661874386308E-7</v>
      </c>
      <c r="M18" s="41" t="str">
        <f t="shared" si="2"/>
        <v>#</v>
      </c>
    </row>
    <row r="19" spans="2:13" x14ac:dyDescent="0.25">
      <c r="B19" s="33" t="s">
        <v>1736</v>
      </c>
      <c r="C19" s="33">
        <v>17</v>
      </c>
      <c r="D19" s="33">
        <v>7549945</v>
      </c>
      <c r="E19" s="33">
        <v>7561086</v>
      </c>
      <c r="F19" s="33" t="s">
        <v>1737</v>
      </c>
      <c r="G19" s="33">
        <v>898130</v>
      </c>
      <c r="H19" s="33">
        <v>455321</v>
      </c>
      <c r="I19" s="34">
        <v>1.1517E-4</v>
      </c>
      <c r="J19" s="34">
        <v>2.5616000000000001E-4</v>
      </c>
      <c r="K19" s="39">
        <f t="shared" si="0"/>
        <v>34.677619137998661</v>
      </c>
      <c r="L19" s="40">
        <f t="shared" si="1"/>
        <v>5.4103059161547129E-7</v>
      </c>
      <c r="M19" s="41" t="str">
        <f t="shared" si="2"/>
        <v>#</v>
      </c>
    </row>
    <row r="20" spans="2:13" x14ac:dyDescent="0.25">
      <c r="B20" s="33" t="s">
        <v>1711</v>
      </c>
      <c r="C20" s="33">
        <v>17</v>
      </c>
      <c r="D20" s="33">
        <v>45331212</v>
      </c>
      <c r="E20" s="33">
        <v>45421658</v>
      </c>
      <c r="F20" s="33" t="s">
        <v>1712</v>
      </c>
      <c r="G20" s="33">
        <v>898130</v>
      </c>
      <c r="H20" s="33">
        <v>455321</v>
      </c>
      <c r="I20" s="34">
        <v>2.1889999999999999E-5</v>
      </c>
      <c r="J20" s="34">
        <v>2.8655999999999998E-3</v>
      </c>
      <c r="K20" s="39">
        <f t="shared" si="0"/>
        <v>33.168916346174655</v>
      </c>
      <c r="L20" s="40">
        <f t="shared" si="1"/>
        <v>1.1030376109300933E-6</v>
      </c>
      <c r="M20" s="41" t="str">
        <f t="shared" si="2"/>
        <v>#</v>
      </c>
    </row>
    <row r="21" spans="2:13" x14ac:dyDescent="0.25">
      <c r="B21" s="33" t="s">
        <v>1713</v>
      </c>
      <c r="C21" s="33">
        <v>17</v>
      </c>
      <c r="D21" s="33">
        <v>45331263</v>
      </c>
      <c r="E21" s="33">
        <v>45421658</v>
      </c>
      <c r="F21" s="33" t="s">
        <v>1712</v>
      </c>
      <c r="G21" s="33">
        <v>898130</v>
      </c>
      <c r="H21" s="33">
        <v>455321</v>
      </c>
      <c r="I21" s="34">
        <v>2.1889999999999999E-5</v>
      </c>
      <c r="J21" s="34">
        <v>2.8655999999999998E-3</v>
      </c>
      <c r="K21" s="39">
        <f t="shared" si="0"/>
        <v>33.168916346174655</v>
      </c>
      <c r="L21" s="40">
        <f t="shared" si="1"/>
        <v>1.1030376109300933E-6</v>
      </c>
      <c r="M21" s="41" t="str">
        <f t="shared" si="2"/>
        <v>#</v>
      </c>
    </row>
    <row r="22" spans="2:13" x14ac:dyDescent="0.25">
      <c r="B22" s="33" t="s">
        <v>1738</v>
      </c>
      <c r="C22" s="33">
        <v>17</v>
      </c>
      <c r="D22" s="33">
        <v>45400656</v>
      </c>
      <c r="E22" s="33">
        <v>45518678</v>
      </c>
      <c r="F22" s="33" t="s">
        <v>1739</v>
      </c>
      <c r="G22" s="33">
        <v>898130</v>
      </c>
      <c r="H22" s="33">
        <v>455321</v>
      </c>
      <c r="I22" s="34">
        <v>4.2985999999999998E-5</v>
      </c>
      <c r="J22" s="34">
        <v>3.5792000000000002E-4</v>
      </c>
      <c r="K22" s="39">
        <f t="shared" si="0"/>
        <v>35.97967427380329</v>
      </c>
      <c r="L22" s="40">
        <f t="shared" si="1"/>
        <v>2.9216907205060029E-7</v>
      </c>
      <c r="M22" s="41" t="str">
        <f t="shared" si="2"/>
        <v>#</v>
      </c>
    </row>
    <row r="23" spans="2:13" x14ac:dyDescent="0.25">
      <c r="B23" s="33" t="s">
        <v>1606</v>
      </c>
      <c r="C23" s="33">
        <v>22</v>
      </c>
      <c r="D23" s="33">
        <v>30184597</v>
      </c>
      <c r="E23" s="33">
        <v>30234271</v>
      </c>
      <c r="F23" s="33" t="s">
        <v>1607</v>
      </c>
      <c r="G23" s="33">
        <v>898130</v>
      </c>
      <c r="H23" s="33">
        <v>455321</v>
      </c>
      <c r="I23" s="34">
        <v>2.9614000000000001E-6</v>
      </c>
      <c r="J23" s="34">
        <v>2.257E-2</v>
      </c>
      <c r="K23" s="39">
        <f t="shared" si="0"/>
        <v>33.041964233248969</v>
      </c>
      <c r="L23" s="40">
        <f t="shared" si="1"/>
        <v>1.1710813844546775E-6</v>
      </c>
      <c r="M23" s="41" t="str">
        <f t="shared" si="2"/>
        <v>#</v>
      </c>
    </row>
    <row r="24" spans="2:13" x14ac:dyDescent="0.25">
      <c r="B24" s="33" t="s">
        <v>1740</v>
      </c>
      <c r="C24" s="33">
        <v>22</v>
      </c>
      <c r="D24" s="33">
        <v>38507502</v>
      </c>
      <c r="E24" s="33">
        <v>38601697</v>
      </c>
      <c r="F24" s="33" t="s">
        <v>1741</v>
      </c>
      <c r="G24" s="33">
        <v>898130</v>
      </c>
      <c r="H24" s="33">
        <v>455321</v>
      </c>
      <c r="I24" s="34">
        <v>6.0929999999999999E-6</v>
      </c>
      <c r="J24" s="34">
        <v>4.1124999999999998E-3</v>
      </c>
      <c r="K24" s="39">
        <f t="shared" si="0"/>
        <v>35.00418829917713</v>
      </c>
      <c r="L24" s="40">
        <f t="shared" si="1"/>
        <v>4.6361553032478415E-7</v>
      </c>
      <c r="M24" s="41" t="str">
        <f t="shared" si="2"/>
        <v>#</v>
      </c>
    </row>
    <row r="26" spans="2:13" x14ac:dyDescent="0.25">
      <c r="B26" s="156" t="s">
        <v>1742</v>
      </c>
      <c r="C26" s="156"/>
      <c r="D26" s="156"/>
      <c r="E26" s="156"/>
      <c r="F26" s="156"/>
      <c r="G26" s="156"/>
      <c r="H26" s="156"/>
      <c r="I26" s="156"/>
      <c r="J26" s="156"/>
      <c r="K26" s="156"/>
      <c r="L26" s="156"/>
    </row>
    <row r="27" spans="2:13" x14ac:dyDescent="0.25"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</row>
  </sheetData>
  <mergeCells count="2">
    <mergeCell ref="B1:K1"/>
    <mergeCell ref="B26:L2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BDAB9-5333-400E-9E3E-BC6CC9822516}">
  <dimension ref="B1:M56"/>
  <sheetViews>
    <sheetView workbookViewId="0">
      <selection activeCell="I62" sqref="I62"/>
    </sheetView>
  </sheetViews>
  <sheetFormatPr defaultColWidth="8.7109375" defaultRowHeight="15" x14ac:dyDescent="0.25"/>
  <cols>
    <col min="1" max="1" width="8.7109375" style="33"/>
    <col min="2" max="2" width="17.140625" style="33" customWidth="1"/>
    <col min="3" max="3" width="8.7109375" style="33"/>
    <col min="4" max="4" width="12.140625" style="33" customWidth="1"/>
    <col min="5" max="5" width="13.140625" style="33" customWidth="1"/>
    <col min="6" max="6" width="16.85546875" style="33" customWidth="1"/>
    <col min="7" max="7" width="14.140625" style="33" customWidth="1"/>
    <col min="8" max="8" width="13.85546875" style="33" customWidth="1"/>
    <col min="9" max="9" width="15.5703125" style="33" customWidth="1"/>
    <col min="10" max="10" width="11.85546875" style="33" customWidth="1"/>
    <col min="11" max="11" width="8.7109375" style="33"/>
    <col min="12" max="12" width="13.28515625" style="33" customWidth="1"/>
    <col min="13" max="16384" width="8.7109375" style="33"/>
  </cols>
  <sheetData>
    <row r="1" spans="2:13" ht="15.75" x14ac:dyDescent="0.25">
      <c r="B1" s="154" t="s">
        <v>1743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3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1133</v>
      </c>
      <c r="H3" s="33" t="s">
        <v>1134</v>
      </c>
      <c r="I3" s="34" t="s">
        <v>1135</v>
      </c>
      <c r="J3" s="34" t="s">
        <v>1136</v>
      </c>
      <c r="K3" s="38" t="s">
        <v>1157</v>
      </c>
      <c r="L3" s="38" t="s">
        <v>1158</v>
      </c>
      <c r="M3" s="38" t="s">
        <v>1159</v>
      </c>
    </row>
    <row r="4" spans="2:13" x14ac:dyDescent="0.25">
      <c r="B4" s="33" t="s">
        <v>1618</v>
      </c>
      <c r="C4" s="33">
        <v>1</v>
      </c>
      <c r="D4" s="33">
        <v>66999066</v>
      </c>
      <c r="E4" s="33">
        <v>67213982</v>
      </c>
      <c r="F4" s="33" t="s">
        <v>1619</v>
      </c>
      <c r="G4" s="33">
        <v>898130</v>
      </c>
      <c r="H4" s="33">
        <v>456327</v>
      </c>
      <c r="I4" s="34">
        <v>1.0451E-4</v>
      </c>
      <c r="J4" s="34">
        <v>8.5772999999999993E-5</v>
      </c>
      <c r="K4" s="39">
        <f t="shared" ref="K4:K35" si="0">(-2*(LN(I4)+LN(J4)))</f>
        <v>37.060068167333441</v>
      </c>
      <c r="L4" s="40">
        <f t="shared" ref="L4:L35" si="1">(CHIDIST(K4,4))</f>
        <v>1.750698861025313E-7</v>
      </c>
      <c r="M4" s="41" t="str">
        <f t="shared" ref="M4:M35" si="2">IF(AND(L4&lt;I4,L4&lt;J4),"#","")</f>
        <v>#</v>
      </c>
    </row>
    <row r="5" spans="2:13" x14ac:dyDescent="0.25">
      <c r="B5" s="33" t="s">
        <v>1160</v>
      </c>
      <c r="C5" s="33">
        <v>1</v>
      </c>
      <c r="D5" s="33">
        <v>155141884</v>
      </c>
      <c r="E5" s="33">
        <v>155145951</v>
      </c>
      <c r="F5" s="33" t="s">
        <v>1161</v>
      </c>
      <c r="G5" s="33">
        <v>898130</v>
      </c>
      <c r="H5" s="33">
        <v>456327</v>
      </c>
      <c r="I5" s="34">
        <v>6.4864000000000003E-6</v>
      </c>
      <c r="J5" s="34">
        <v>9.9582999999999998E-3</v>
      </c>
      <c r="K5" s="39">
        <f t="shared" si="0"/>
        <v>33.110303570746481</v>
      </c>
      <c r="L5" s="40">
        <f t="shared" si="1"/>
        <v>1.1339489973927033E-6</v>
      </c>
      <c r="M5" s="41" t="str">
        <f t="shared" si="2"/>
        <v>#</v>
      </c>
    </row>
    <row r="6" spans="2:13" x14ac:dyDescent="0.25">
      <c r="B6" s="33" t="s">
        <v>1744</v>
      </c>
      <c r="C6" s="33">
        <v>1</v>
      </c>
      <c r="D6" s="33">
        <v>155247374</v>
      </c>
      <c r="E6" s="33">
        <v>155259639</v>
      </c>
      <c r="F6" s="33" t="s">
        <v>1745</v>
      </c>
      <c r="G6" s="33">
        <v>898130</v>
      </c>
      <c r="H6" s="33">
        <v>456327</v>
      </c>
      <c r="I6" s="34">
        <v>2.0686000000000002E-5</v>
      </c>
      <c r="J6" s="34">
        <v>6.9603E-3</v>
      </c>
      <c r="K6" s="39">
        <f t="shared" si="0"/>
        <v>31.507172234250245</v>
      </c>
      <c r="L6" s="40">
        <f t="shared" si="1"/>
        <v>2.4121941590399233E-6</v>
      </c>
      <c r="M6" s="41" t="str">
        <f t="shared" si="2"/>
        <v>#</v>
      </c>
    </row>
    <row r="7" spans="2:13" x14ac:dyDescent="0.25">
      <c r="B7" s="33" t="s">
        <v>1746</v>
      </c>
      <c r="C7" s="33">
        <v>1</v>
      </c>
      <c r="D7" s="33">
        <v>236305832</v>
      </c>
      <c r="E7" s="33">
        <v>236385165</v>
      </c>
      <c r="F7" s="33" t="s">
        <v>1747</v>
      </c>
      <c r="G7" s="33">
        <v>898130</v>
      </c>
      <c r="H7" s="33">
        <v>456327</v>
      </c>
      <c r="I7" s="34">
        <v>3.4499000000000003E-5</v>
      </c>
      <c r="J7" s="34">
        <v>4.2788000000000001E-3</v>
      </c>
      <c r="K7" s="39">
        <f t="shared" si="0"/>
        <v>31.457325804773184</v>
      </c>
      <c r="L7" s="40">
        <f t="shared" si="1"/>
        <v>2.4693902189194199E-6</v>
      </c>
      <c r="M7" s="41" t="str">
        <f t="shared" si="2"/>
        <v>#</v>
      </c>
    </row>
    <row r="8" spans="2:13" x14ac:dyDescent="0.25">
      <c r="B8" s="33" t="s">
        <v>1620</v>
      </c>
      <c r="C8" s="33">
        <v>1</v>
      </c>
      <c r="D8" s="33">
        <v>236378855</v>
      </c>
      <c r="E8" s="33">
        <v>236445319</v>
      </c>
      <c r="F8" s="33" t="s">
        <v>1621</v>
      </c>
      <c r="G8" s="33">
        <v>898130</v>
      </c>
      <c r="H8" s="33">
        <v>456327</v>
      </c>
      <c r="I8" s="34">
        <v>6.9913999999999997E-6</v>
      </c>
      <c r="J8" s="34">
        <v>3.0474000000000001E-2</v>
      </c>
      <c r="K8" s="39">
        <f t="shared" si="0"/>
        <v>30.723422307170168</v>
      </c>
      <c r="L8" s="40">
        <f t="shared" si="1"/>
        <v>3.4859594815034925E-6</v>
      </c>
      <c r="M8" s="41" t="str">
        <f t="shared" si="2"/>
        <v>#</v>
      </c>
    </row>
    <row r="9" spans="2:13" x14ac:dyDescent="0.25">
      <c r="B9" s="33" t="s">
        <v>1456</v>
      </c>
      <c r="C9" s="33">
        <v>2</v>
      </c>
      <c r="D9" s="33">
        <v>27886338</v>
      </c>
      <c r="E9" s="33">
        <v>27917840</v>
      </c>
      <c r="F9" s="33" t="s">
        <v>1457</v>
      </c>
      <c r="G9" s="33">
        <v>898130</v>
      </c>
      <c r="H9" s="33">
        <v>456327</v>
      </c>
      <c r="I9" s="34">
        <v>6.3710999999999999E-6</v>
      </c>
      <c r="J9" s="34">
        <v>1.9137000000000001E-2</v>
      </c>
      <c r="K9" s="39">
        <f t="shared" si="0"/>
        <v>31.839740127768515</v>
      </c>
      <c r="L9" s="40">
        <f t="shared" si="1"/>
        <v>2.0629338503467168E-6</v>
      </c>
      <c r="M9" s="41" t="str">
        <f t="shared" si="2"/>
        <v>#</v>
      </c>
    </row>
    <row r="10" spans="2:13" x14ac:dyDescent="0.25">
      <c r="B10" s="33" t="s">
        <v>1458</v>
      </c>
      <c r="C10" s="33">
        <v>3</v>
      </c>
      <c r="D10" s="33">
        <v>49726932</v>
      </c>
      <c r="E10" s="33">
        <v>49758962</v>
      </c>
      <c r="F10" s="33" t="s">
        <v>1459</v>
      </c>
      <c r="G10" s="33">
        <v>898130</v>
      </c>
      <c r="H10" s="33">
        <v>456327</v>
      </c>
      <c r="I10" s="34">
        <v>4.7574E-4</v>
      </c>
      <c r="J10" s="34">
        <v>3.4230000000000003E-5</v>
      </c>
      <c r="K10" s="39">
        <f t="shared" si="0"/>
        <v>35.866094353748181</v>
      </c>
      <c r="L10" s="40">
        <f t="shared" si="1"/>
        <v>3.0831672518219004E-7</v>
      </c>
      <c r="M10" s="41" t="str">
        <f t="shared" si="2"/>
        <v>#</v>
      </c>
    </row>
    <row r="11" spans="2:13" x14ac:dyDescent="0.25">
      <c r="B11" s="33" t="s">
        <v>1460</v>
      </c>
      <c r="C11" s="33">
        <v>3</v>
      </c>
      <c r="D11" s="33">
        <v>49761727</v>
      </c>
      <c r="E11" s="33">
        <v>49823975</v>
      </c>
      <c r="F11" s="33" t="s">
        <v>1461</v>
      </c>
      <c r="G11" s="33">
        <v>898130</v>
      </c>
      <c r="H11" s="33">
        <v>456327</v>
      </c>
      <c r="I11" s="34">
        <v>4.0178000000000002E-4</v>
      </c>
      <c r="J11" s="34">
        <v>2.2796000000000001E-4</v>
      </c>
      <c r="K11" s="39">
        <f t="shared" si="0"/>
        <v>32.411892531655496</v>
      </c>
      <c r="L11" s="40">
        <f t="shared" si="1"/>
        <v>1.5758886404723836E-6</v>
      </c>
      <c r="M11" s="41" t="str">
        <f t="shared" si="2"/>
        <v>#</v>
      </c>
    </row>
    <row r="12" spans="2:13" x14ac:dyDescent="0.25">
      <c r="B12" s="33" t="s">
        <v>1462</v>
      </c>
      <c r="C12" s="33">
        <v>3</v>
      </c>
      <c r="D12" s="33">
        <v>49828165</v>
      </c>
      <c r="E12" s="33">
        <v>49837268</v>
      </c>
      <c r="F12" s="33" t="s">
        <v>1463</v>
      </c>
      <c r="G12" s="33">
        <v>898130</v>
      </c>
      <c r="H12" s="33">
        <v>456327</v>
      </c>
      <c r="I12" s="34">
        <v>4.4916000000000002E-5</v>
      </c>
      <c r="J12" s="34">
        <v>1.08E-4</v>
      </c>
      <c r="K12" s="39">
        <f t="shared" si="0"/>
        <v>38.288191620188073</v>
      </c>
      <c r="L12" s="40">
        <f t="shared" si="1"/>
        <v>9.771755839986783E-8</v>
      </c>
      <c r="M12" s="41" t="str">
        <f t="shared" si="2"/>
        <v>#</v>
      </c>
    </row>
    <row r="13" spans="2:13" x14ac:dyDescent="0.25">
      <c r="B13" s="33" t="s">
        <v>1466</v>
      </c>
      <c r="C13" s="33">
        <v>3</v>
      </c>
      <c r="D13" s="33">
        <v>49866034</v>
      </c>
      <c r="E13" s="33">
        <v>49894007</v>
      </c>
      <c r="F13" s="33" t="s">
        <v>1467</v>
      </c>
      <c r="G13" s="33">
        <v>898130</v>
      </c>
      <c r="H13" s="33">
        <v>456327</v>
      </c>
      <c r="I13" s="34">
        <v>7.1952999999999994E-5</v>
      </c>
      <c r="J13" s="34">
        <v>3.7269000000000001E-4</v>
      </c>
      <c r="K13" s="39">
        <f t="shared" si="0"/>
        <v>34.868522025897512</v>
      </c>
      <c r="L13" s="40">
        <f t="shared" si="1"/>
        <v>4.9433615861530702E-7</v>
      </c>
      <c r="M13" s="41" t="str">
        <f t="shared" si="2"/>
        <v>#</v>
      </c>
    </row>
    <row r="14" spans="2:13" x14ac:dyDescent="0.25">
      <c r="B14" s="33" t="s">
        <v>1644</v>
      </c>
      <c r="C14" s="33">
        <v>6</v>
      </c>
      <c r="D14" s="33">
        <v>31082527</v>
      </c>
      <c r="E14" s="33">
        <v>31107869</v>
      </c>
      <c r="F14" s="33" t="s">
        <v>1645</v>
      </c>
      <c r="G14" s="33">
        <v>898130</v>
      </c>
      <c r="H14" s="33">
        <v>456327</v>
      </c>
      <c r="I14" s="34">
        <v>1.2327E-4</v>
      </c>
      <c r="J14" s="34">
        <v>1.4281999999999999E-3</v>
      </c>
      <c r="K14" s="39">
        <f t="shared" si="0"/>
        <v>31.10494771050022</v>
      </c>
      <c r="L14" s="40">
        <f t="shared" si="1"/>
        <v>2.9141327743416095E-6</v>
      </c>
      <c r="M14" s="41" t="str">
        <f t="shared" si="2"/>
        <v>#</v>
      </c>
    </row>
    <row r="15" spans="2:13" x14ac:dyDescent="0.25">
      <c r="B15" s="33" t="s">
        <v>1514</v>
      </c>
      <c r="C15" s="33">
        <v>6</v>
      </c>
      <c r="D15" s="33">
        <v>31582961</v>
      </c>
      <c r="E15" s="33">
        <v>31584798</v>
      </c>
      <c r="F15" s="33" t="s">
        <v>1515</v>
      </c>
      <c r="G15" s="33">
        <v>898130</v>
      </c>
      <c r="H15" s="33">
        <v>456327</v>
      </c>
      <c r="I15" s="34">
        <v>5.0720000000000002E-5</v>
      </c>
      <c r="J15" s="34">
        <v>1.7076000000000001E-3</v>
      </c>
      <c r="K15" s="39">
        <f t="shared" si="0"/>
        <v>32.523713301831542</v>
      </c>
      <c r="L15" s="40">
        <f t="shared" si="1"/>
        <v>1.4950402902755029E-6</v>
      </c>
      <c r="M15" s="41" t="str">
        <f t="shared" si="2"/>
        <v>#</v>
      </c>
    </row>
    <row r="16" spans="2:13" x14ac:dyDescent="0.25">
      <c r="B16" s="33" t="s">
        <v>1748</v>
      </c>
      <c r="C16" s="33">
        <v>6</v>
      </c>
      <c r="D16" s="33">
        <v>31698358</v>
      </c>
      <c r="E16" s="33">
        <v>31707540</v>
      </c>
      <c r="F16" s="33" t="s">
        <v>1749</v>
      </c>
      <c r="G16" s="33">
        <v>898130</v>
      </c>
      <c r="H16" s="33">
        <v>456327</v>
      </c>
      <c r="I16" s="34">
        <v>1.9527999999999999E-4</v>
      </c>
      <c r="J16" s="34">
        <v>1.8117E-4</v>
      </c>
      <c r="K16" s="39">
        <f t="shared" si="0"/>
        <v>34.314301745711845</v>
      </c>
      <c r="L16" s="40">
        <f t="shared" si="1"/>
        <v>6.4237961829550402E-7</v>
      </c>
      <c r="M16" s="41" t="str">
        <f t="shared" si="2"/>
        <v>#</v>
      </c>
    </row>
    <row r="17" spans="2:13" x14ac:dyDescent="0.25">
      <c r="B17" s="33" t="s">
        <v>1624</v>
      </c>
      <c r="C17" s="33">
        <v>6</v>
      </c>
      <c r="D17" s="33">
        <v>31707725</v>
      </c>
      <c r="E17" s="33">
        <v>31732622</v>
      </c>
      <c r="F17" s="33" t="s">
        <v>1625</v>
      </c>
      <c r="G17" s="33">
        <v>898130</v>
      </c>
      <c r="H17" s="33">
        <v>456327</v>
      </c>
      <c r="I17" s="34">
        <v>1.5744000000000001E-3</v>
      </c>
      <c r="J17" s="34">
        <v>2.6616000000000001E-5</v>
      </c>
      <c r="K17" s="39">
        <f t="shared" si="0"/>
        <v>33.975758101828767</v>
      </c>
      <c r="L17" s="40">
        <f t="shared" si="1"/>
        <v>7.5376822815684979E-7</v>
      </c>
      <c r="M17" s="41" t="str">
        <f t="shared" si="2"/>
        <v>#</v>
      </c>
    </row>
    <row r="18" spans="2:13" x14ac:dyDescent="0.25">
      <c r="B18" s="33" t="s">
        <v>1626</v>
      </c>
      <c r="C18" s="33">
        <v>6</v>
      </c>
      <c r="D18" s="33">
        <v>31707797</v>
      </c>
      <c r="E18" s="33">
        <v>31732628</v>
      </c>
      <c r="F18" s="33" t="s">
        <v>1627</v>
      </c>
      <c r="G18" s="33">
        <v>898130</v>
      </c>
      <c r="H18" s="33">
        <v>456327</v>
      </c>
      <c r="I18" s="34">
        <v>4.5072999999999997E-3</v>
      </c>
      <c r="J18" s="34">
        <v>2.9689999999999999E-5</v>
      </c>
      <c r="K18" s="39">
        <f t="shared" si="0"/>
        <v>31.653514487106857</v>
      </c>
      <c r="L18" s="40">
        <f t="shared" si="1"/>
        <v>2.2517858824096518E-6</v>
      </c>
      <c r="M18" s="41" t="str">
        <f t="shared" si="2"/>
        <v>#</v>
      </c>
    </row>
    <row r="19" spans="2:13" x14ac:dyDescent="0.25">
      <c r="B19" s="33" t="s">
        <v>1728</v>
      </c>
      <c r="C19" s="33">
        <v>6</v>
      </c>
      <c r="D19" s="33">
        <v>31926857</v>
      </c>
      <c r="E19" s="33">
        <v>31937532</v>
      </c>
      <c r="F19" s="33" t="s">
        <v>1729</v>
      </c>
      <c r="G19" s="33">
        <v>898130</v>
      </c>
      <c r="H19" s="33">
        <v>456327</v>
      </c>
      <c r="I19" s="34">
        <v>3.2769E-4</v>
      </c>
      <c r="J19" s="34">
        <v>1.0393E-4</v>
      </c>
      <c r="K19" s="39">
        <f t="shared" si="0"/>
        <v>34.39047096160931</v>
      </c>
      <c r="L19" s="40">
        <f t="shared" si="1"/>
        <v>6.1967189055927877E-7</v>
      </c>
      <c r="M19" s="41" t="str">
        <f t="shared" si="2"/>
        <v>#</v>
      </c>
    </row>
    <row r="20" spans="2:13" x14ac:dyDescent="0.25">
      <c r="B20" s="33" t="s">
        <v>1326</v>
      </c>
      <c r="C20" s="33">
        <v>6</v>
      </c>
      <c r="D20" s="33">
        <v>31938868</v>
      </c>
      <c r="E20" s="33">
        <v>31950598</v>
      </c>
      <c r="F20" s="33" t="s">
        <v>1327</v>
      </c>
      <c r="G20" s="33">
        <v>898130</v>
      </c>
      <c r="H20" s="33">
        <v>456327</v>
      </c>
      <c r="I20" s="34">
        <v>4.7469999999999996E-6</v>
      </c>
      <c r="J20" s="34">
        <v>7.3901000000000001E-3</v>
      </c>
      <c r="K20" s="39">
        <f t="shared" si="0"/>
        <v>34.331223461417885</v>
      </c>
      <c r="L20" s="40">
        <f t="shared" si="1"/>
        <v>6.3726427738103071E-7</v>
      </c>
      <c r="M20" s="41" t="str">
        <f t="shared" si="2"/>
        <v>#</v>
      </c>
    </row>
    <row r="21" spans="2:13" x14ac:dyDescent="0.25">
      <c r="B21" s="33" t="s">
        <v>1129</v>
      </c>
      <c r="C21" s="33">
        <v>6</v>
      </c>
      <c r="D21" s="33">
        <v>32146131</v>
      </c>
      <c r="E21" s="33">
        <v>32151930</v>
      </c>
      <c r="F21" s="33" t="s">
        <v>1395</v>
      </c>
      <c r="G21" s="33">
        <v>898130</v>
      </c>
      <c r="H21" s="33">
        <v>456327</v>
      </c>
      <c r="I21" s="34">
        <v>4.9631000000000002E-4</v>
      </c>
      <c r="J21" s="34">
        <v>4.4475999999999999E-4</v>
      </c>
      <c r="K21" s="39">
        <f t="shared" si="0"/>
        <v>30.65257114719946</v>
      </c>
      <c r="L21" s="40">
        <f t="shared" si="1"/>
        <v>3.6038452671894835E-6</v>
      </c>
      <c r="M21" s="41" t="str">
        <f t="shared" si="2"/>
        <v>#</v>
      </c>
    </row>
    <row r="22" spans="2:13" x14ac:dyDescent="0.25">
      <c r="B22" s="33" t="s">
        <v>1516</v>
      </c>
      <c r="C22" s="33">
        <v>6</v>
      </c>
      <c r="D22" s="33">
        <v>32158543</v>
      </c>
      <c r="E22" s="33">
        <v>32163300</v>
      </c>
      <c r="F22" s="33" t="s">
        <v>1517</v>
      </c>
      <c r="G22" s="33">
        <v>898130</v>
      </c>
      <c r="H22" s="33">
        <v>456327</v>
      </c>
      <c r="I22" s="34">
        <v>1.3716999999999999E-5</v>
      </c>
      <c r="J22" s="34">
        <v>5.8751E-5</v>
      </c>
      <c r="K22" s="39">
        <f t="shared" si="0"/>
        <v>41.878154004552549</v>
      </c>
      <c r="L22" s="40">
        <f t="shared" si="1"/>
        <v>1.7680427193682382E-8</v>
      </c>
      <c r="M22" s="41" t="str">
        <f t="shared" si="2"/>
        <v>#</v>
      </c>
    </row>
    <row r="23" spans="2:13" x14ac:dyDescent="0.25">
      <c r="B23" s="33" t="s">
        <v>1750</v>
      </c>
      <c r="C23" s="33">
        <v>6</v>
      </c>
      <c r="D23" s="33">
        <v>32780540</v>
      </c>
      <c r="E23" s="33">
        <v>32784825</v>
      </c>
      <c r="F23" s="33" t="s">
        <v>1751</v>
      </c>
      <c r="G23" s="33">
        <v>898130</v>
      </c>
      <c r="H23" s="33">
        <v>456327</v>
      </c>
      <c r="I23" s="34">
        <v>3.1846E-5</v>
      </c>
      <c r="J23" s="34">
        <v>3.3825999999999999E-3</v>
      </c>
      <c r="K23" s="39">
        <f t="shared" si="0"/>
        <v>32.087418813908741</v>
      </c>
      <c r="L23" s="40">
        <f t="shared" si="1"/>
        <v>1.8359872301570921E-6</v>
      </c>
      <c r="M23" s="41" t="str">
        <f t="shared" si="2"/>
        <v>#</v>
      </c>
    </row>
    <row r="24" spans="2:13" x14ac:dyDescent="0.25">
      <c r="B24" s="33" t="s">
        <v>1752</v>
      </c>
      <c r="C24" s="33">
        <v>6</v>
      </c>
      <c r="D24" s="33">
        <v>32789610</v>
      </c>
      <c r="E24" s="33">
        <v>32806557</v>
      </c>
      <c r="F24" s="33" t="s">
        <v>1238</v>
      </c>
      <c r="G24" s="33">
        <v>898130</v>
      </c>
      <c r="H24" s="33">
        <v>456327</v>
      </c>
      <c r="I24" s="34">
        <v>6.2311999999999997E-6</v>
      </c>
      <c r="J24" s="34">
        <v>2.522E-4</v>
      </c>
      <c r="K24" s="39">
        <f t="shared" si="0"/>
        <v>40.542459523548253</v>
      </c>
      <c r="L24" s="40">
        <f t="shared" si="1"/>
        <v>3.3427921354053212E-8</v>
      </c>
      <c r="M24" s="41" t="str">
        <f t="shared" si="2"/>
        <v>#</v>
      </c>
    </row>
    <row r="25" spans="2:13" x14ac:dyDescent="0.25">
      <c r="B25" s="33" t="s">
        <v>1753</v>
      </c>
      <c r="C25" s="33">
        <v>6</v>
      </c>
      <c r="D25" s="33">
        <v>34505579</v>
      </c>
      <c r="E25" s="33">
        <v>34524110</v>
      </c>
      <c r="F25" s="33" t="s">
        <v>1754</v>
      </c>
      <c r="G25" s="33">
        <v>898130</v>
      </c>
      <c r="H25" s="33">
        <v>456327</v>
      </c>
      <c r="I25" s="34">
        <v>1.2334000000000001E-5</v>
      </c>
      <c r="J25" s="34">
        <v>2.8651000000000002E-3</v>
      </c>
      <c r="K25" s="39">
        <f t="shared" si="0"/>
        <v>34.316605813611154</v>
      </c>
      <c r="L25" s="40">
        <f t="shared" si="1"/>
        <v>6.4168071202133184E-7</v>
      </c>
      <c r="M25" s="41" t="str">
        <f t="shared" si="2"/>
        <v>#</v>
      </c>
    </row>
    <row r="26" spans="2:13" x14ac:dyDescent="0.25">
      <c r="B26" s="33" t="s">
        <v>1755</v>
      </c>
      <c r="C26" s="33">
        <v>7</v>
      </c>
      <c r="D26" s="33">
        <v>2719156</v>
      </c>
      <c r="E26" s="33">
        <v>2815134</v>
      </c>
      <c r="F26" s="33" t="s">
        <v>1756</v>
      </c>
      <c r="G26" s="33">
        <v>898130</v>
      </c>
      <c r="H26" s="33">
        <v>456327</v>
      </c>
      <c r="I26" s="34">
        <v>1.2750999999999999E-3</v>
      </c>
      <c r="J26" s="34">
        <v>4.2898000000000002E-5</v>
      </c>
      <c r="K26" s="39">
        <f t="shared" si="0"/>
        <v>33.442832050476895</v>
      </c>
      <c r="L26" s="40">
        <f t="shared" si="1"/>
        <v>9.6934798476008202E-7</v>
      </c>
      <c r="M26" s="41" t="str">
        <f t="shared" si="2"/>
        <v>#</v>
      </c>
    </row>
    <row r="27" spans="2:13" x14ac:dyDescent="0.25">
      <c r="B27" s="33" t="s">
        <v>1757</v>
      </c>
      <c r="C27" s="33">
        <v>7</v>
      </c>
      <c r="D27" s="33">
        <v>100271154</v>
      </c>
      <c r="E27" s="33">
        <v>100276797</v>
      </c>
      <c r="F27" s="33" t="s">
        <v>1758</v>
      </c>
      <c r="G27" s="33">
        <v>898130</v>
      </c>
      <c r="H27" s="33">
        <v>456327</v>
      </c>
      <c r="I27" s="34">
        <v>4.6330999999999998E-4</v>
      </c>
      <c r="J27" s="34">
        <v>4.4428000000000002E-4</v>
      </c>
      <c r="K27" s="39">
        <f t="shared" si="0"/>
        <v>30.792339490306645</v>
      </c>
      <c r="L27" s="40">
        <f t="shared" si="1"/>
        <v>3.3749771982876833E-6</v>
      </c>
      <c r="M27" s="41" t="str">
        <f t="shared" si="2"/>
        <v>#</v>
      </c>
    </row>
    <row r="28" spans="2:13" x14ac:dyDescent="0.25">
      <c r="B28" s="33" t="s">
        <v>1759</v>
      </c>
      <c r="C28" s="33">
        <v>7</v>
      </c>
      <c r="D28" s="33">
        <v>100318423</v>
      </c>
      <c r="E28" s="33">
        <v>100321323</v>
      </c>
      <c r="F28" s="33" t="s">
        <v>1760</v>
      </c>
      <c r="G28" s="33">
        <v>898130</v>
      </c>
      <c r="H28" s="33">
        <v>456327</v>
      </c>
      <c r="I28" s="34">
        <v>2.1583E-5</v>
      </c>
      <c r="J28" s="34">
        <v>2.5165E-5</v>
      </c>
      <c r="K28" s="39">
        <f t="shared" si="0"/>
        <v>42.667322015846786</v>
      </c>
      <c r="L28" s="40">
        <f t="shared" si="1"/>
        <v>1.2130219660263361E-8</v>
      </c>
      <c r="M28" s="41" t="str">
        <f t="shared" si="2"/>
        <v>#</v>
      </c>
    </row>
    <row r="29" spans="2:13" x14ac:dyDescent="0.25">
      <c r="B29" s="33" t="s">
        <v>1761</v>
      </c>
      <c r="C29" s="33">
        <v>7</v>
      </c>
      <c r="D29" s="33">
        <v>100424442</v>
      </c>
      <c r="E29" s="33">
        <v>100464631</v>
      </c>
      <c r="F29" s="33" t="s">
        <v>1762</v>
      </c>
      <c r="G29" s="33">
        <v>898130</v>
      </c>
      <c r="H29" s="33">
        <v>456327</v>
      </c>
      <c r="I29" s="34">
        <v>6.2614000000000003E-3</v>
      </c>
      <c r="J29" s="34">
        <v>2.7729000000000002E-5</v>
      </c>
      <c r="K29" s="39">
        <f t="shared" si="0"/>
        <v>31.132766475430628</v>
      </c>
      <c r="L29" s="40">
        <f t="shared" si="1"/>
        <v>2.8762945643363988E-6</v>
      </c>
      <c r="M29" s="41" t="str">
        <f t="shared" si="2"/>
        <v>#</v>
      </c>
    </row>
    <row r="30" spans="2:13" x14ac:dyDescent="0.25">
      <c r="B30" s="33" t="s">
        <v>1763</v>
      </c>
      <c r="C30" s="33">
        <v>7</v>
      </c>
      <c r="D30" s="33">
        <v>100464760</v>
      </c>
      <c r="E30" s="33">
        <v>100471076</v>
      </c>
      <c r="F30" s="33" t="s">
        <v>1764</v>
      </c>
      <c r="G30" s="33">
        <v>898130</v>
      </c>
      <c r="H30" s="33">
        <v>456327</v>
      </c>
      <c r="I30" s="34">
        <v>7.5119999999999996E-3</v>
      </c>
      <c r="J30" s="34">
        <v>7.0883999999999998E-6</v>
      </c>
      <c r="K30" s="39">
        <f t="shared" si="0"/>
        <v>33.496608899842791</v>
      </c>
      <c r="L30" s="40">
        <f t="shared" si="1"/>
        <v>9.4506279444632621E-7</v>
      </c>
      <c r="M30" s="41" t="str">
        <f t="shared" si="2"/>
        <v>#</v>
      </c>
    </row>
    <row r="31" spans="2:13" x14ac:dyDescent="0.25">
      <c r="B31" s="33" t="s">
        <v>1765</v>
      </c>
      <c r="C31" s="33">
        <v>7</v>
      </c>
      <c r="D31" s="33">
        <v>107564244</v>
      </c>
      <c r="E31" s="33">
        <v>107643700</v>
      </c>
      <c r="F31" s="33" t="s">
        <v>1766</v>
      </c>
      <c r="G31" s="33">
        <v>898130</v>
      </c>
      <c r="H31" s="33">
        <v>456327</v>
      </c>
      <c r="I31" s="34">
        <v>2.7148999999999999E-4</v>
      </c>
      <c r="J31" s="34">
        <v>6.1221999999999996E-6</v>
      </c>
      <c r="K31" s="39">
        <f t="shared" si="0"/>
        <v>40.430348601186836</v>
      </c>
      <c r="L31" s="40">
        <f t="shared" si="1"/>
        <v>3.5262082302588605E-8</v>
      </c>
      <c r="M31" s="41" t="str">
        <f t="shared" si="2"/>
        <v>#</v>
      </c>
    </row>
    <row r="32" spans="2:13" x14ac:dyDescent="0.25">
      <c r="B32" s="33" t="s">
        <v>1767</v>
      </c>
      <c r="C32" s="33">
        <v>9</v>
      </c>
      <c r="D32" s="33">
        <v>139305110</v>
      </c>
      <c r="E32" s="33">
        <v>139318213</v>
      </c>
      <c r="F32" s="33" t="s">
        <v>1768</v>
      </c>
      <c r="G32" s="33">
        <v>898130</v>
      </c>
      <c r="H32" s="33">
        <v>456327</v>
      </c>
      <c r="I32" s="34">
        <v>3.9852000000000004E-6</v>
      </c>
      <c r="J32" s="34">
        <v>3.1295999999999999E-4</v>
      </c>
      <c r="K32" s="39">
        <f t="shared" si="0"/>
        <v>41.004716459787062</v>
      </c>
      <c r="L32" s="40">
        <f t="shared" si="1"/>
        <v>2.681791733164185E-8</v>
      </c>
      <c r="M32" s="41" t="str">
        <f t="shared" si="2"/>
        <v>#</v>
      </c>
    </row>
    <row r="33" spans="2:13" x14ac:dyDescent="0.25">
      <c r="B33" s="33" t="s">
        <v>1769</v>
      </c>
      <c r="C33" s="33">
        <v>9</v>
      </c>
      <c r="D33" s="33">
        <v>139334549</v>
      </c>
      <c r="E33" s="33">
        <v>139372141</v>
      </c>
      <c r="F33" s="33" t="s">
        <v>1770</v>
      </c>
      <c r="G33" s="33">
        <v>898130</v>
      </c>
      <c r="H33" s="33">
        <v>456327</v>
      </c>
      <c r="I33" s="34">
        <v>3.6268000000000002E-6</v>
      </c>
      <c r="J33" s="34">
        <v>1.9800999999999998E-3</v>
      </c>
      <c r="K33" s="39">
        <f t="shared" si="0"/>
        <v>37.503535543350068</v>
      </c>
      <c r="L33" s="40">
        <f t="shared" si="1"/>
        <v>1.4184587205267142E-7</v>
      </c>
      <c r="M33" s="41" t="str">
        <f t="shared" si="2"/>
        <v>#</v>
      </c>
    </row>
    <row r="34" spans="2:13" x14ac:dyDescent="0.25">
      <c r="B34" s="33" t="s">
        <v>1771</v>
      </c>
      <c r="C34" s="33">
        <v>9</v>
      </c>
      <c r="D34" s="33">
        <v>139377947</v>
      </c>
      <c r="E34" s="33">
        <v>139380518</v>
      </c>
      <c r="F34" s="33" t="s">
        <v>1772</v>
      </c>
      <c r="G34" s="33">
        <v>898130</v>
      </c>
      <c r="H34" s="33">
        <v>456327</v>
      </c>
      <c r="I34" s="34">
        <v>1.3988E-4</v>
      </c>
      <c r="J34" s="34">
        <v>1.003E-3</v>
      </c>
      <c r="K34" s="39">
        <f t="shared" si="0"/>
        <v>31.558970831542872</v>
      </c>
      <c r="L34" s="40">
        <f t="shared" si="1"/>
        <v>2.3541557632179865E-6</v>
      </c>
      <c r="M34" s="41" t="str">
        <f t="shared" si="2"/>
        <v>#</v>
      </c>
    </row>
    <row r="35" spans="2:13" x14ac:dyDescent="0.25">
      <c r="B35" s="33" t="s">
        <v>1773</v>
      </c>
      <c r="C35" s="33">
        <v>11</v>
      </c>
      <c r="D35" s="33">
        <v>27352374</v>
      </c>
      <c r="E35" s="33">
        <v>27385415</v>
      </c>
      <c r="F35" s="33" t="s">
        <v>1774</v>
      </c>
      <c r="G35" s="33">
        <v>898130</v>
      </c>
      <c r="H35" s="33">
        <v>456327</v>
      </c>
      <c r="I35" s="34">
        <v>6.5273000000000002E-4</v>
      </c>
      <c r="J35" s="34">
        <v>4.2261000000000001E-5</v>
      </c>
      <c r="K35" s="39">
        <f t="shared" si="0"/>
        <v>34.811985746948238</v>
      </c>
      <c r="L35" s="40">
        <f t="shared" si="1"/>
        <v>5.0772972810180232E-7</v>
      </c>
      <c r="M35" s="41" t="str">
        <f t="shared" si="2"/>
        <v>#</v>
      </c>
    </row>
    <row r="36" spans="2:13" x14ac:dyDescent="0.25">
      <c r="B36" s="33" t="s">
        <v>1775</v>
      </c>
      <c r="C36" s="33">
        <v>11</v>
      </c>
      <c r="D36" s="33">
        <v>76155967</v>
      </c>
      <c r="E36" s="33">
        <v>76264069</v>
      </c>
      <c r="F36" s="33" t="s">
        <v>1776</v>
      </c>
      <c r="G36" s="33">
        <v>898130</v>
      </c>
      <c r="H36" s="33">
        <v>456327</v>
      </c>
      <c r="I36" s="34">
        <v>2.6876999999999999E-4</v>
      </c>
      <c r="J36" s="34">
        <v>1.6324000000000002E-5</v>
      </c>
      <c r="K36" s="39">
        <f t="shared" ref="K36:K53" si="3">(-2*(LN(I36)+LN(J36)))</f>
        <v>38.489057406214783</v>
      </c>
      <c r="L36" s="40">
        <f t="shared" ref="L36:L53" si="4">(CHIDIST(K36,4))</f>
        <v>8.8820875193915906E-8</v>
      </c>
      <c r="M36" s="41" t="str">
        <f t="shared" ref="M36:M53" si="5">IF(AND(L36&lt;I36,L36&lt;J36),"#","")</f>
        <v>#</v>
      </c>
    </row>
    <row r="37" spans="2:13" x14ac:dyDescent="0.25">
      <c r="B37" s="33" t="s">
        <v>675</v>
      </c>
      <c r="C37" s="33">
        <v>13</v>
      </c>
      <c r="D37" s="33">
        <v>50656307</v>
      </c>
      <c r="E37" s="33">
        <v>51297372</v>
      </c>
      <c r="F37" s="33" t="s">
        <v>1284</v>
      </c>
      <c r="G37" s="33">
        <v>898130</v>
      </c>
      <c r="H37" s="33">
        <v>456327</v>
      </c>
      <c r="I37" s="34">
        <v>4.1882E-6</v>
      </c>
      <c r="J37" s="34">
        <v>1.4447E-2</v>
      </c>
      <c r="K37" s="39">
        <f t="shared" si="3"/>
        <v>33.241016018078504</v>
      </c>
      <c r="L37" s="40">
        <f t="shared" si="4"/>
        <v>1.0661627636130405E-6</v>
      </c>
      <c r="M37" s="41" t="str">
        <f t="shared" si="5"/>
        <v>#</v>
      </c>
    </row>
    <row r="38" spans="2:13" x14ac:dyDescent="0.25">
      <c r="B38" s="33" t="s">
        <v>1562</v>
      </c>
      <c r="C38" s="33">
        <v>15</v>
      </c>
      <c r="D38" s="33">
        <v>42073346</v>
      </c>
      <c r="E38" s="33">
        <v>42076229</v>
      </c>
      <c r="F38" s="33" t="s">
        <v>1563</v>
      </c>
      <c r="G38" s="33">
        <v>898130</v>
      </c>
      <c r="H38" s="33">
        <v>456327</v>
      </c>
      <c r="I38" s="34">
        <v>7.4479999999999997E-6</v>
      </c>
      <c r="J38" s="34">
        <v>2.3399E-2</v>
      </c>
      <c r="K38" s="39">
        <f t="shared" si="3"/>
        <v>31.125254021127787</v>
      </c>
      <c r="L38" s="40">
        <f t="shared" si="4"/>
        <v>2.8864642773615307E-6</v>
      </c>
      <c r="M38" s="41" t="str">
        <f t="shared" si="5"/>
        <v>#</v>
      </c>
    </row>
    <row r="39" spans="2:13" x14ac:dyDescent="0.25">
      <c r="B39" s="33" t="s">
        <v>1679</v>
      </c>
      <c r="C39" s="33">
        <v>15</v>
      </c>
      <c r="D39" s="33">
        <v>77223960</v>
      </c>
      <c r="E39" s="33">
        <v>77242601</v>
      </c>
      <c r="F39" s="33" t="s">
        <v>1680</v>
      </c>
      <c r="G39" s="33">
        <v>898130</v>
      </c>
      <c r="H39" s="33">
        <v>456327</v>
      </c>
      <c r="I39" s="34">
        <v>1.093E-3</v>
      </c>
      <c r="J39" s="34">
        <v>2.0549000000000001E-4</v>
      </c>
      <c r="K39" s="39">
        <f t="shared" si="3"/>
        <v>30.617884513600462</v>
      </c>
      <c r="L39" s="40">
        <f t="shared" si="4"/>
        <v>3.6629977269744173E-6</v>
      </c>
      <c r="M39" s="41" t="str">
        <f t="shared" si="5"/>
        <v>#</v>
      </c>
    </row>
    <row r="40" spans="2:13" x14ac:dyDescent="0.25">
      <c r="B40" s="33" t="s">
        <v>1687</v>
      </c>
      <c r="C40" s="33">
        <v>16</v>
      </c>
      <c r="D40" s="33">
        <v>81478775</v>
      </c>
      <c r="E40" s="33">
        <v>81745367</v>
      </c>
      <c r="F40" s="33" t="s">
        <v>1688</v>
      </c>
      <c r="G40" s="33">
        <v>898130</v>
      </c>
      <c r="H40" s="33">
        <v>456327</v>
      </c>
      <c r="I40" s="34">
        <v>5.3556E-6</v>
      </c>
      <c r="J40" s="34">
        <v>1.2557E-2</v>
      </c>
      <c r="K40" s="39">
        <f t="shared" si="3"/>
        <v>33.029689630996991</v>
      </c>
      <c r="L40" s="40">
        <f t="shared" si="4"/>
        <v>1.1778780288384996E-6</v>
      </c>
      <c r="M40" s="41" t="str">
        <f t="shared" si="5"/>
        <v>#</v>
      </c>
    </row>
    <row r="41" spans="2:13" x14ac:dyDescent="0.25">
      <c r="B41" s="33" t="s">
        <v>1777</v>
      </c>
      <c r="C41" s="33">
        <v>17</v>
      </c>
      <c r="D41" s="33">
        <v>46045176</v>
      </c>
      <c r="E41" s="33">
        <v>46059140</v>
      </c>
      <c r="F41" s="33" t="s">
        <v>1778</v>
      </c>
      <c r="G41" s="33">
        <v>898130</v>
      </c>
      <c r="H41" s="33">
        <v>456327</v>
      </c>
      <c r="I41" s="34">
        <v>5.8286000000000004E-6</v>
      </c>
      <c r="J41" s="34">
        <v>3.2753999999999998E-2</v>
      </c>
      <c r="K41" s="39">
        <f t="shared" si="3"/>
        <v>30.942927821230327</v>
      </c>
      <c r="L41" s="40">
        <f t="shared" si="4"/>
        <v>3.1445665887914242E-6</v>
      </c>
      <c r="M41" s="41" t="str">
        <f t="shared" si="5"/>
        <v>#</v>
      </c>
    </row>
    <row r="42" spans="2:13" x14ac:dyDescent="0.25">
      <c r="B42" s="33" t="s">
        <v>768</v>
      </c>
      <c r="C42" s="33">
        <v>19</v>
      </c>
      <c r="D42" s="33">
        <v>4969125</v>
      </c>
      <c r="E42" s="33">
        <v>5153606</v>
      </c>
      <c r="F42" s="33" t="s">
        <v>1779</v>
      </c>
      <c r="G42" s="33">
        <v>898130</v>
      </c>
      <c r="H42" s="33">
        <v>456327</v>
      </c>
      <c r="I42" s="34">
        <v>2.8034999999999999E-6</v>
      </c>
      <c r="J42" s="34">
        <v>3.5416000000000002E-3</v>
      </c>
      <c r="K42" s="39">
        <f t="shared" si="3"/>
        <v>36.855637195858051</v>
      </c>
      <c r="L42" s="40">
        <f t="shared" si="4"/>
        <v>1.9289639403820392E-7</v>
      </c>
      <c r="M42" s="41" t="str">
        <f t="shared" si="5"/>
        <v>#</v>
      </c>
    </row>
    <row r="43" spans="2:13" x14ac:dyDescent="0.25">
      <c r="B43" s="33" t="s">
        <v>1780</v>
      </c>
      <c r="C43" s="33">
        <v>19</v>
      </c>
      <c r="D43" s="33">
        <v>10623623</v>
      </c>
      <c r="E43" s="33">
        <v>10628607</v>
      </c>
      <c r="F43" s="33" t="s">
        <v>1781</v>
      </c>
      <c r="G43" s="33">
        <v>898130</v>
      </c>
      <c r="H43" s="33">
        <v>456327</v>
      </c>
      <c r="I43" s="34">
        <v>8.8856000000000004E-4</v>
      </c>
      <c r="J43" s="34">
        <v>4.0496000000000002E-6</v>
      </c>
      <c r="K43" s="39">
        <f t="shared" si="3"/>
        <v>38.885601660521921</v>
      </c>
      <c r="L43" s="40">
        <f t="shared" si="4"/>
        <v>7.35595873161913E-8</v>
      </c>
      <c r="M43" s="41" t="str">
        <f t="shared" si="5"/>
        <v>#</v>
      </c>
    </row>
    <row r="44" spans="2:13" x14ac:dyDescent="0.25">
      <c r="B44" s="33" t="s">
        <v>1782</v>
      </c>
      <c r="C44" s="33">
        <v>20</v>
      </c>
      <c r="D44" s="33">
        <v>62271061</v>
      </c>
      <c r="E44" s="33">
        <v>62284780</v>
      </c>
      <c r="F44" s="33" t="s">
        <v>1783</v>
      </c>
      <c r="G44" s="33">
        <v>898130</v>
      </c>
      <c r="H44" s="33">
        <v>456327</v>
      </c>
      <c r="I44" s="34">
        <v>2.9671E-4</v>
      </c>
      <c r="J44" s="34">
        <v>1.5069000000000001E-4</v>
      </c>
      <c r="K44" s="39">
        <f t="shared" si="3"/>
        <v>33.846082277382969</v>
      </c>
      <c r="L44" s="40">
        <f t="shared" si="4"/>
        <v>8.0136121285919335E-7</v>
      </c>
      <c r="M44" s="41" t="str">
        <f t="shared" si="5"/>
        <v>#</v>
      </c>
    </row>
    <row r="45" spans="2:13" x14ac:dyDescent="0.25">
      <c r="B45" s="33" t="s">
        <v>1596</v>
      </c>
      <c r="C45" s="33">
        <v>20</v>
      </c>
      <c r="D45" s="33">
        <v>62289163</v>
      </c>
      <c r="E45" s="33">
        <v>62328416</v>
      </c>
      <c r="F45" s="33" t="s">
        <v>1597</v>
      </c>
      <c r="G45" s="33">
        <v>898130</v>
      </c>
      <c r="H45" s="33">
        <v>456327</v>
      </c>
      <c r="I45" s="34">
        <v>4.4691000000000003E-5</v>
      </c>
      <c r="J45" s="34">
        <v>8.2601000000000008E-6</v>
      </c>
      <c r="K45" s="39">
        <f t="shared" si="3"/>
        <v>43.439624565731698</v>
      </c>
      <c r="L45" s="40">
        <f t="shared" si="4"/>
        <v>8.3870670769722604E-9</v>
      </c>
      <c r="M45" s="41" t="str">
        <f t="shared" si="5"/>
        <v>#</v>
      </c>
    </row>
    <row r="46" spans="2:13" x14ac:dyDescent="0.25">
      <c r="B46" s="33" t="s">
        <v>1598</v>
      </c>
      <c r="C46" s="33">
        <v>20</v>
      </c>
      <c r="D46" s="33">
        <v>62290653</v>
      </c>
      <c r="E46" s="33">
        <v>62330037</v>
      </c>
      <c r="F46" s="33" t="s">
        <v>1599</v>
      </c>
      <c r="G46" s="33">
        <v>898130</v>
      </c>
      <c r="H46" s="33">
        <v>456327</v>
      </c>
      <c r="I46" s="34">
        <v>5.0785000000000003E-5</v>
      </c>
      <c r="J46" s="34">
        <v>4.7628000000000004E-6</v>
      </c>
      <c r="K46" s="39">
        <f t="shared" si="3"/>
        <v>44.285168699884402</v>
      </c>
      <c r="L46" s="40">
        <f t="shared" si="4"/>
        <v>5.5977004851776302E-9</v>
      </c>
      <c r="M46" s="41" t="str">
        <f t="shared" si="5"/>
        <v>#</v>
      </c>
    </row>
    <row r="47" spans="2:13" x14ac:dyDescent="0.25">
      <c r="B47" s="33" t="s">
        <v>1720</v>
      </c>
      <c r="C47" s="33">
        <v>20</v>
      </c>
      <c r="D47" s="33">
        <v>62329996</v>
      </c>
      <c r="E47" s="33">
        <v>62339377</v>
      </c>
      <c r="F47" s="33" t="s">
        <v>1721</v>
      </c>
      <c r="G47" s="33">
        <v>898130</v>
      </c>
      <c r="H47" s="33">
        <v>456327</v>
      </c>
      <c r="I47" s="34">
        <v>1.9953000000000001E-4</v>
      </c>
      <c r="J47" s="34">
        <v>1.4049000000000001E-5</v>
      </c>
      <c r="K47" s="39">
        <f t="shared" si="3"/>
        <v>39.38501059218919</v>
      </c>
      <c r="L47" s="40">
        <f t="shared" si="4"/>
        <v>5.8005168147721292E-8</v>
      </c>
      <c r="M47" s="41" t="str">
        <f t="shared" si="5"/>
        <v>#</v>
      </c>
    </row>
    <row r="48" spans="2:13" x14ac:dyDescent="0.25">
      <c r="B48" s="33" t="s">
        <v>1600</v>
      </c>
      <c r="C48" s="33">
        <v>20</v>
      </c>
      <c r="D48" s="33">
        <v>62338817</v>
      </c>
      <c r="E48" s="33">
        <v>62367494</v>
      </c>
      <c r="F48" s="33" t="s">
        <v>1601</v>
      </c>
      <c r="G48" s="33">
        <v>898130</v>
      </c>
      <c r="H48" s="33">
        <v>456327</v>
      </c>
      <c r="I48" s="34">
        <v>7.1472999999999998E-5</v>
      </c>
      <c r="J48" s="34">
        <v>3.0406E-5</v>
      </c>
      <c r="K48" s="39">
        <f t="shared" si="3"/>
        <v>39.894122805129697</v>
      </c>
      <c r="L48" s="40">
        <f t="shared" si="4"/>
        <v>4.5522322212533496E-8</v>
      </c>
      <c r="M48" s="41" t="str">
        <f t="shared" si="5"/>
        <v>#</v>
      </c>
    </row>
    <row r="49" spans="2:13" x14ac:dyDescent="0.25">
      <c r="B49" s="33" t="s">
        <v>1602</v>
      </c>
      <c r="C49" s="33">
        <v>20</v>
      </c>
      <c r="D49" s="33">
        <v>62340216</v>
      </c>
      <c r="E49" s="33">
        <v>62370456</v>
      </c>
      <c r="F49" s="33" t="s">
        <v>1603</v>
      </c>
      <c r="G49" s="33">
        <v>898130</v>
      </c>
      <c r="H49" s="33">
        <v>456327</v>
      </c>
      <c r="I49" s="34">
        <v>1.0650999999999999E-4</v>
      </c>
      <c r="J49" s="34">
        <v>3.1513000000000001E-5</v>
      </c>
      <c r="K49" s="39">
        <f t="shared" si="3"/>
        <v>39.024764158731507</v>
      </c>
      <c r="L49" s="40">
        <f t="shared" si="4"/>
        <v>6.8848777240705914E-8</v>
      </c>
      <c r="M49" s="41" t="str">
        <f t="shared" si="5"/>
        <v>#</v>
      </c>
    </row>
    <row r="50" spans="2:13" x14ac:dyDescent="0.25">
      <c r="B50" s="33" t="s">
        <v>1784</v>
      </c>
      <c r="C50" s="33">
        <v>20</v>
      </c>
      <c r="D50" s="33">
        <v>62366815</v>
      </c>
      <c r="E50" s="33">
        <v>62370456</v>
      </c>
      <c r="F50" s="33" t="s">
        <v>1785</v>
      </c>
      <c r="G50" s="33">
        <v>898130</v>
      </c>
      <c r="H50" s="33">
        <v>456327</v>
      </c>
      <c r="I50" s="34">
        <v>5.1424000000000001E-4</v>
      </c>
      <c r="J50" s="34">
        <v>8.2945E-5</v>
      </c>
      <c r="K50" s="39">
        <f t="shared" si="3"/>
        <v>33.940306591670321</v>
      </c>
      <c r="L50" s="40">
        <f t="shared" si="4"/>
        <v>7.6649239192087698E-7</v>
      </c>
      <c r="M50" s="41" t="str">
        <f t="shared" si="5"/>
        <v>#</v>
      </c>
    </row>
    <row r="51" spans="2:13" x14ac:dyDescent="0.25">
      <c r="B51" s="33" t="s">
        <v>1604</v>
      </c>
      <c r="C51" s="33">
        <v>20</v>
      </c>
      <c r="D51" s="33">
        <v>62369623</v>
      </c>
      <c r="E51" s="33">
        <v>62371751</v>
      </c>
      <c r="F51" s="33" t="s">
        <v>1605</v>
      </c>
      <c r="G51" s="33">
        <v>898130</v>
      </c>
      <c r="H51" s="33">
        <v>456327</v>
      </c>
      <c r="I51" s="34">
        <v>8.8119000000000001E-5</v>
      </c>
      <c r="J51" s="34">
        <v>1.6875000000000001E-4</v>
      </c>
      <c r="K51" s="39">
        <f t="shared" si="3"/>
        <v>36.047829224935512</v>
      </c>
      <c r="L51" s="40">
        <f t="shared" si="4"/>
        <v>2.8288715598045759E-7</v>
      </c>
      <c r="M51" s="41" t="str">
        <f t="shared" si="5"/>
        <v>#</v>
      </c>
    </row>
    <row r="52" spans="2:13" x14ac:dyDescent="0.25">
      <c r="B52" s="33" t="s">
        <v>1722</v>
      </c>
      <c r="C52" s="33">
        <v>20</v>
      </c>
      <c r="D52" s="33">
        <v>62371214</v>
      </c>
      <c r="E52" s="33">
        <v>62374858</v>
      </c>
      <c r="F52" s="33" t="s">
        <v>1723</v>
      </c>
      <c r="G52" s="33">
        <v>898130</v>
      </c>
      <c r="H52" s="33">
        <v>456327</v>
      </c>
      <c r="I52" s="34">
        <v>2.8290999999999999E-4</v>
      </c>
      <c r="J52" s="34">
        <v>1.5772E-4</v>
      </c>
      <c r="K52" s="39">
        <f t="shared" si="3"/>
        <v>33.850141962113526</v>
      </c>
      <c r="L52" s="40">
        <f t="shared" si="4"/>
        <v>7.9982679842487201E-7</v>
      </c>
      <c r="M52" s="41" t="str">
        <f t="shared" si="5"/>
        <v>#</v>
      </c>
    </row>
    <row r="53" spans="2:13" x14ac:dyDescent="0.25">
      <c r="B53" s="33" t="s">
        <v>1786</v>
      </c>
      <c r="C53" s="33">
        <v>22</v>
      </c>
      <c r="D53" s="33">
        <v>30636436</v>
      </c>
      <c r="E53" s="33">
        <v>30642840</v>
      </c>
      <c r="F53" s="33" t="s">
        <v>1787</v>
      </c>
      <c r="G53" s="33">
        <v>898130</v>
      </c>
      <c r="H53" s="33">
        <v>456327</v>
      </c>
      <c r="I53" s="34">
        <v>1.8718000000000001E-3</v>
      </c>
      <c r="J53" s="34">
        <v>7.7117E-5</v>
      </c>
      <c r="K53" s="39">
        <f t="shared" si="3"/>
        <v>31.50208310614936</v>
      </c>
      <c r="L53" s="40">
        <f t="shared" si="4"/>
        <v>2.4179726557372282E-6</v>
      </c>
      <c r="M53" s="41" t="str">
        <f t="shared" si="5"/>
        <v>#</v>
      </c>
    </row>
    <row r="55" spans="2:13" x14ac:dyDescent="0.25">
      <c r="B55" s="156" t="s">
        <v>1426</v>
      </c>
      <c r="C55" s="156"/>
      <c r="D55" s="156"/>
      <c r="E55" s="156"/>
      <c r="F55" s="156"/>
      <c r="G55" s="156"/>
      <c r="H55" s="156"/>
      <c r="I55" s="156"/>
      <c r="J55" s="156"/>
      <c r="K55" s="156"/>
      <c r="L55" s="156"/>
    </row>
    <row r="56" spans="2:13" x14ac:dyDescent="0.25">
      <c r="B56" s="156"/>
      <c r="C56" s="156"/>
      <c r="D56" s="156"/>
      <c r="E56" s="156"/>
      <c r="F56" s="156"/>
      <c r="G56" s="156"/>
      <c r="H56" s="156"/>
      <c r="I56" s="156"/>
      <c r="J56" s="156"/>
      <c r="K56" s="156"/>
      <c r="L56" s="156"/>
    </row>
  </sheetData>
  <sortState xmlns:xlrd2="http://schemas.microsoft.com/office/spreadsheetml/2017/richdata2" ref="A4:M53">
    <sortCondition ref="C4:C53"/>
    <sortCondition ref="D4:D53"/>
  </sortState>
  <mergeCells count="2">
    <mergeCell ref="B1:K1"/>
    <mergeCell ref="B55:L5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C9ABD-DF30-4CF4-A71F-908583D3E4D0}">
  <dimension ref="B1:L22"/>
  <sheetViews>
    <sheetView workbookViewId="0">
      <selection activeCell="G24" sqref="G24"/>
    </sheetView>
  </sheetViews>
  <sheetFormatPr defaultColWidth="8.7109375" defaultRowHeight="15" x14ac:dyDescent="0.25"/>
  <cols>
    <col min="1" max="1" width="8.7109375" style="33"/>
    <col min="2" max="2" width="17.42578125" style="33" customWidth="1"/>
    <col min="3" max="3" width="6.140625" style="33" customWidth="1"/>
    <col min="4" max="4" width="14.85546875" style="33" customWidth="1"/>
    <col min="5" max="5" width="13.85546875" style="33" customWidth="1"/>
    <col min="6" max="6" width="22.140625" style="33" customWidth="1"/>
    <col min="7" max="7" width="16.42578125" style="33" customWidth="1"/>
    <col min="8" max="8" width="20.5703125" style="33" customWidth="1"/>
    <col min="9" max="9" width="33.5703125" style="33" customWidth="1"/>
    <col min="10" max="10" width="15.140625" style="33" customWidth="1"/>
    <col min="11" max="11" width="10.85546875" style="33" customWidth="1"/>
    <col min="12" max="12" width="19.140625" style="33" customWidth="1"/>
    <col min="13" max="16384" width="8.7109375" style="33"/>
  </cols>
  <sheetData>
    <row r="1" spans="2:12" ht="15.75" x14ac:dyDescent="0.25">
      <c r="B1" s="154" t="s">
        <v>1788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2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1135</v>
      </c>
      <c r="H3" s="33" t="s">
        <v>1789</v>
      </c>
      <c r="I3" s="33" t="s">
        <v>1790</v>
      </c>
      <c r="J3" s="33" t="s">
        <v>1135</v>
      </c>
      <c r="K3" s="33" t="s">
        <v>1149</v>
      </c>
      <c r="L3" s="33" t="s">
        <v>1791</v>
      </c>
    </row>
    <row r="4" spans="2:12" x14ac:dyDescent="0.25">
      <c r="B4" s="33" t="s">
        <v>316</v>
      </c>
      <c r="C4" s="33">
        <v>3</v>
      </c>
      <c r="D4" s="33">
        <v>47455203</v>
      </c>
      <c r="E4" s="33">
        <v>47518616</v>
      </c>
      <c r="F4" s="33" t="s">
        <v>1164</v>
      </c>
      <c r="G4" s="34">
        <v>1.04E-6</v>
      </c>
      <c r="H4" s="34">
        <v>2.2800000000000001E-2</v>
      </c>
      <c r="I4" s="34">
        <v>4.4000000000000002E-7</v>
      </c>
      <c r="J4" s="34">
        <v>1.6899999999999999E-7</v>
      </c>
      <c r="K4" s="34">
        <v>4.7600000000000003E-2</v>
      </c>
      <c r="L4" s="34">
        <v>1.5800000000000001E-7</v>
      </c>
    </row>
    <row r="5" spans="2:12" x14ac:dyDescent="0.25">
      <c r="B5" s="33" t="s">
        <v>402</v>
      </c>
      <c r="C5" s="33">
        <v>6</v>
      </c>
      <c r="D5" s="33">
        <v>31497996</v>
      </c>
      <c r="E5" s="33">
        <v>31514385</v>
      </c>
      <c r="F5" s="33" t="s">
        <v>1172</v>
      </c>
      <c r="G5" s="34">
        <v>1.2200000000000001E-11</v>
      </c>
      <c r="H5" s="34">
        <v>7.6E-3</v>
      </c>
      <c r="I5" s="34">
        <v>2.8799999999999998E-12</v>
      </c>
      <c r="J5" s="34">
        <v>1.6100000000000001E-11</v>
      </c>
      <c r="K5" s="34">
        <v>2.5499999999999998E-2</v>
      </c>
      <c r="L5" s="34">
        <v>1.2100000000000001E-11</v>
      </c>
    </row>
    <row r="6" spans="2:12" x14ac:dyDescent="0.25">
      <c r="B6" s="33" t="s">
        <v>406</v>
      </c>
      <c r="C6" s="33">
        <v>6</v>
      </c>
      <c r="D6" s="33">
        <v>31512239</v>
      </c>
      <c r="E6" s="33">
        <v>31516204</v>
      </c>
      <c r="F6" s="33" t="s">
        <v>1173</v>
      </c>
      <c r="G6" s="34">
        <v>3.2000000000000001E-7</v>
      </c>
      <c r="H6" s="34">
        <v>3.9600000000000003E-2</v>
      </c>
      <c r="I6" s="34">
        <v>2.4299999999999999E-7</v>
      </c>
      <c r="J6" s="34">
        <v>9.8500000000000002E-8</v>
      </c>
      <c r="K6" s="34">
        <v>6.1700000000000001E-3</v>
      </c>
      <c r="L6" s="34">
        <v>1.35E-8</v>
      </c>
    </row>
    <row r="7" spans="2:12" x14ac:dyDescent="0.25">
      <c r="B7" s="33" t="s">
        <v>412</v>
      </c>
      <c r="C7" s="33">
        <v>6</v>
      </c>
      <c r="D7" s="33">
        <v>31553901</v>
      </c>
      <c r="E7" s="33">
        <v>31556686</v>
      </c>
      <c r="F7" s="33" t="s">
        <v>1175</v>
      </c>
      <c r="G7" s="34">
        <v>7.6799999999999999E-7</v>
      </c>
      <c r="H7" s="34">
        <v>4.5700000000000003E-3</v>
      </c>
      <c r="I7" s="34">
        <v>7.1900000000000002E-8</v>
      </c>
      <c r="J7" s="34">
        <v>3.0800000000000001E-7</v>
      </c>
      <c r="K7" s="34">
        <v>1.5699999999999999E-2</v>
      </c>
      <c r="L7" s="34">
        <v>9.7300000000000004E-8</v>
      </c>
    </row>
    <row r="8" spans="2:12" x14ac:dyDescent="0.25">
      <c r="B8" s="33" t="s">
        <v>454</v>
      </c>
      <c r="C8" s="33">
        <v>6</v>
      </c>
      <c r="D8" s="33">
        <v>32595956</v>
      </c>
      <c r="E8" s="33">
        <v>32614839</v>
      </c>
      <c r="F8" s="33" t="s">
        <v>1176</v>
      </c>
      <c r="G8" s="34">
        <v>2.25E-8</v>
      </c>
      <c r="H8" s="34">
        <v>8.5199999999999995E-9</v>
      </c>
      <c r="I8" s="34">
        <v>7.1200000000000005E-15</v>
      </c>
      <c r="J8" s="34">
        <v>2.6499999999999999E-8</v>
      </c>
      <c r="K8" s="34">
        <v>3.4299999999999997E-2</v>
      </c>
      <c r="L8" s="34">
        <v>1.9799999999999999E-8</v>
      </c>
    </row>
    <row r="9" spans="2:12" x14ac:dyDescent="0.25">
      <c r="B9" s="33" t="s">
        <v>466</v>
      </c>
      <c r="C9" s="33">
        <v>6</v>
      </c>
      <c r="D9" s="33">
        <v>160769300</v>
      </c>
      <c r="E9" s="33">
        <v>160876014</v>
      </c>
      <c r="F9" s="33" t="s">
        <v>1177</v>
      </c>
      <c r="G9" s="34">
        <v>9.6099999999999996E-11</v>
      </c>
      <c r="H9" s="34">
        <v>2.2699999999999999E-3</v>
      </c>
      <c r="I9" s="34">
        <v>6.5699999999999997E-12</v>
      </c>
      <c r="J9" s="34">
        <v>2.4499999999999998E-10</v>
      </c>
      <c r="K9" s="34">
        <v>1.1000000000000001E-6</v>
      </c>
      <c r="L9" s="34">
        <v>9.9200000000000003E-15</v>
      </c>
    </row>
    <row r="10" spans="2:12" x14ac:dyDescent="0.25">
      <c r="B10" s="33" t="s">
        <v>502</v>
      </c>
      <c r="C10" s="33">
        <v>8</v>
      </c>
      <c r="D10" s="33">
        <v>145554228</v>
      </c>
      <c r="E10" s="33">
        <v>145559943</v>
      </c>
      <c r="F10" s="33" t="s">
        <v>1179</v>
      </c>
      <c r="G10" s="34">
        <v>1.39E-6</v>
      </c>
      <c r="H10" s="34">
        <v>3.3000000000000003E-5</v>
      </c>
      <c r="I10" s="34">
        <v>1.14E-9</v>
      </c>
      <c r="J10" s="34">
        <v>7.0500000000000003E-7</v>
      </c>
      <c r="K10" s="34">
        <v>2.5700000000000001E-2</v>
      </c>
      <c r="L10" s="34">
        <v>3.41E-7</v>
      </c>
    </row>
    <row r="11" spans="2:12" x14ac:dyDescent="0.25">
      <c r="B11" s="33" t="s">
        <v>798</v>
      </c>
      <c r="C11" s="33">
        <v>19</v>
      </c>
      <c r="D11" s="33">
        <v>46171502</v>
      </c>
      <c r="E11" s="33">
        <v>46186982</v>
      </c>
      <c r="F11" s="33" t="s">
        <v>1185</v>
      </c>
      <c r="G11" s="34">
        <v>3.7199999999999997E-15</v>
      </c>
      <c r="H11" s="34">
        <v>5.0199999999999995E-4</v>
      </c>
      <c r="I11" s="34">
        <v>7.8100000000000002E-17</v>
      </c>
      <c r="J11" s="34">
        <v>2.4399999999999998E-15</v>
      </c>
      <c r="K11" s="34">
        <v>6.1599999999999997E-3</v>
      </c>
      <c r="L11" s="34">
        <v>5.9700000000000004E-16</v>
      </c>
    </row>
    <row r="12" spans="2:12" x14ac:dyDescent="0.25">
      <c r="B12" s="33" t="s">
        <v>816</v>
      </c>
      <c r="C12" s="33">
        <v>20</v>
      </c>
      <c r="D12" s="33">
        <v>57414773</v>
      </c>
      <c r="E12" s="33">
        <v>57486247</v>
      </c>
      <c r="F12" s="33" t="s">
        <v>1188</v>
      </c>
      <c r="G12" s="34">
        <v>5.0000000000000001E-9</v>
      </c>
      <c r="H12" s="34">
        <v>3.3500000000000002E-2</v>
      </c>
      <c r="I12" s="34">
        <v>3.94E-9</v>
      </c>
      <c r="J12" s="34">
        <v>4.3999999999999997E-9</v>
      </c>
      <c r="K12" s="34">
        <v>2.4600000000000002E-5</v>
      </c>
      <c r="L12" s="34">
        <v>3.3399999999999999E-12</v>
      </c>
    </row>
    <row r="13" spans="2:12" x14ac:dyDescent="0.25">
      <c r="B13" s="33" t="s">
        <v>1792</v>
      </c>
    </row>
    <row r="14" spans="2:12" x14ac:dyDescent="0.25">
      <c r="B14" s="156" t="s">
        <v>1446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</row>
    <row r="15" spans="2:12" x14ac:dyDescent="0.25"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</row>
    <row r="16" spans="2:12" x14ac:dyDescent="0.25">
      <c r="B16" s="33" t="s">
        <v>1792</v>
      </c>
    </row>
    <row r="17" spans="2:2" x14ac:dyDescent="0.25">
      <c r="B17" s="33" t="s">
        <v>1792</v>
      </c>
    </row>
    <row r="18" spans="2:2" x14ac:dyDescent="0.25">
      <c r="B18" s="33" t="s">
        <v>1792</v>
      </c>
    </row>
    <row r="19" spans="2:2" x14ac:dyDescent="0.25">
      <c r="B19" s="33" t="s">
        <v>1792</v>
      </c>
    </row>
    <row r="20" spans="2:2" x14ac:dyDescent="0.25">
      <c r="B20" s="33" t="s">
        <v>1792</v>
      </c>
    </row>
    <row r="21" spans="2:2" x14ac:dyDescent="0.25">
      <c r="B21" s="33" t="s">
        <v>1792</v>
      </c>
    </row>
    <row r="22" spans="2:2" x14ac:dyDescent="0.25">
      <c r="B22" s="33" t="s">
        <v>1792</v>
      </c>
    </row>
  </sheetData>
  <mergeCells count="2">
    <mergeCell ref="B1:K1"/>
    <mergeCell ref="B14:L1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C0C2-F203-48AF-844A-E6FF2BCC9451}">
  <dimension ref="B1:L34"/>
  <sheetViews>
    <sheetView workbookViewId="0">
      <selection activeCell="F23" sqref="F23"/>
    </sheetView>
  </sheetViews>
  <sheetFormatPr defaultColWidth="13.140625" defaultRowHeight="15" x14ac:dyDescent="0.25"/>
  <cols>
    <col min="1" max="1" width="13.140625" style="33"/>
    <col min="2" max="2" width="21.85546875" style="33" customWidth="1"/>
    <col min="3" max="5" width="13.140625" style="33"/>
    <col min="6" max="6" width="20.42578125" style="33" customWidth="1"/>
    <col min="7" max="8" width="13.140625" style="33"/>
    <col min="9" max="9" width="22" style="33" customWidth="1"/>
    <col min="10" max="11" width="13.140625" style="33"/>
    <col min="12" max="12" width="20.5703125" style="33" customWidth="1"/>
    <col min="13" max="16384" width="13.140625" style="33"/>
  </cols>
  <sheetData>
    <row r="1" spans="2:12" ht="15.75" x14ac:dyDescent="0.25">
      <c r="B1" s="154" t="s">
        <v>1793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2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1135</v>
      </c>
      <c r="H3" s="33" t="s">
        <v>1146</v>
      </c>
      <c r="I3" s="33" t="s">
        <v>1794</v>
      </c>
      <c r="J3" s="33" t="s">
        <v>1135</v>
      </c>
      <c r="K3" s="33" t="s">
        <v>1149</v>
      </c>
      <c r="L3" s="33" t="s">
        <v>1791</v>
      </c>
    </row>
    <row r="4" spans="2:12" x14ac:dyDescent="0.25">
      <c r="B4" s="33" t="s">
        <v>402</v>
      </c>
      <c r="C4" s="33">
        <v>6</v>
      </c>
      <c r="D4" s="33">
        <v>31497996</v>
      </c>
      <c r="E4" s="33">
        <v>31514385</v>
      </c>
      <c r="F4" s="33" t="s">
        <v>1172</v>
      </c>
      <c r="G4" s="34">
        <v>8.4200000000000001E-12</v>
      </c>
      <c r="H4" s="34">
        <v>3.0300000000000001E-3</v>
      </c>
      <c r="I4" s="34">
        <v>8.2500000000000002E-13</v>
      </c>
      <c r="J4" s="34">
        <v>1.6100000000000001E-11</v>
      </c>
      <c r="K4" s="34">
        <v>2.5499999999999998E-2</v>
      </c>
      <c r="L4" s="34">
        <v>1.2100000000000001E-11</v>
      </c>
    </row>
    <row r="5" spans="2:12" x14ac:dyDescent="0.25">
      <c r="B5" s="33" t="s">
        <v>406</v>
      </c>
      <c r="C5" s="33">
        <v>6</v>
      </c>
      <c r="D5" s="33">
        <v>31512239</v>
      </c>
      <c r="E5" s="33">
        <v>31516204</v>
      </c>
      <c r="F5" s="33" t="s">
        <v>1173</v>
      </c>
      <c r="G5" s="34">
        <v>9.8500000000000002E-8</v>
      </c>
      <c r="H5" s="34">
        <v>5.6499999999999996E-3</v>
      </c>
      <c r="I5" s="34">
        <v>1.24E-8</v>
      </c>
      <c r="J5" s="34">
        <v>9.8500000000000002E-8</v>
      </c>
      <c r="K5" s="34">
        <v>6.1700000000000001E-3</v>
      </c>
      <c r="L5" s="34">
        <v>1.35E-8</v>
      </c>
    </row>
    <row r="6" spans="2:12" x14ac:dyDescent="0.25">
      <c r="B6" s="33" t="s">
        <v>410</v>
      </c>
      <c r="C6" s="33">
        <v>6</v>
      </c>
      <c r="D6" s="33">
        <v>31539831</v>
      </c>
      <c r="E6" s="33">
        <v>31542101</v>
      </c>
      <c r="F6" s="33" t="s">
        <v>1174</v>
      </c>
      <c r="G6" s="34">
        <v>2.22E-7</v>
      </c>
      <c r="H6" s="34">
        <v>7.7999999999999996E-3</v>
      </c>
      <c r="I6" s="34">
        <v>3.6599999999999997E-8</v>
      </c>
      <c r="J6" s="34">
        <v>2.22E-7</v>
      </c>
      <c r="K6" s="34">
        <v>1.89E-3</v>
      </c>
      <c r="L6" s="34">
        <v>9.4699999999999998E-9</v>
      </c>
    </row>
    <row r="7" spans="2:12" x14ac:dyDescent="0.25">
      <c r="B7" s="33" t="s">
        <v>412</v>
      </c>
      <c r="C7" s="33">
        <v>6</v>
      </c>
      <c r="D7" s="33">
        <v>31553901</v>
      </c>
      <c r="E7" s="33">
        <v>31556686</v>
      </c>
      <c r="F7" s="33" t="s">
        <v>1175</v>
      </c>
      <c r="G7" s="34">
        <v>4.6699999999999999E-7</v>
      </c>
      <c r="H7" s="34">
        <v>1.41E-2</v>
      </c>
      <c r="I7" s="34">
        <v>1.3E-7</v>
      </c>
      <c r="J7" s="34">
        <v>3.0800000000000001E-7</v>
      </c>
      <c r="K7" s="34">
        <v>1.5699999999999999E-2</v>
      </c>
      <c r="L7" s="34">
        <v>9.7300000000000004E-8</v>
      </c>
    </row>
    <row r="8" spans="2:12" x14ac:dyDescent="0.25">
      <c r="B8" s="33" t="s">
        <v>454</v>
      </c>
      <c r="C8" s="33">
        <v>6</v>
      </c>
      <c r="D8" s="33">
        <v>32595956</v>
      </c>
      <c r="E8" s="33">
        <v>32614839</v>
      </c>
      <c r="F8" s="33" t="s">
        <v>1176</v>
      </c>
      <c r="G8" s="34">
        <v>3.8000000000000003E-8</v>
      </c>
      <c r="H8" s="34">
        <v>6.2199999999999998E-3</v>
      </c>
      <c r="I8" s="34">
        <v>5.4800000000000001E-9</v>
      </c>
      <c r="J8" s="34">
        <v>2.6499999999999999E-8</v>
      </c>
      <c r="K8" s="34">
        <v>3.4299999999999997E-2</v>
      </c>
      <c r="L8" s="34">
        <v>1.9799999999999999E-8</v>
      </c>
    </row>
    <row r="9" spans="2:12" x14ac:dyDescent="0.25">
      <c r="B9" s="33" t="s">
        <v>466</v>
      </c>
      <c r="C9" s="33">
        <v>6</v>
      </c>
      <c r="D9" s="33">
        <v>160769300</v>
      </c>
      <c r="E9" s="33">
        <v>160876014</v>
      </c>
      <c r="F9" s="33" t="s">
        <v>1177</v>
      </c>
      <c r="G9" s="34">
        <v>2.4399999999999998E-10</v>
      </c>
      <c r="H9" s="34">
        <v>4.4799999999999998E-5</v>
      </c>
      <c r="I9" s="34">
        <v>3.6200000000000002E-13</v>
      </c>
      <c r="J9" s="34">
        <v>2.4499999999999998E-10</v>
      </c>
      <c r="K9" s="34">
        <v>1.1000000000000001E-6</v>
      </c>
      <c r="L9" s="34">
        <v>9.9200000000000003E-15</v>
      </c>
    </row>
    <row r="10" spans="2:12" x14ac:dyDescent="0.25">
      <c r="B10" s="33" t="s">
        <v>520</v>
      </c>
      <c r="C10" s="33">
        <v>9</v>
      </c>
      <c r="D10" s="33">
        <v>21802635</v>
      </c>
      <c r="E10" s="33">
        <v>22032985</v>
      </c>
      <c r="F10" s="33" t="s">
        <v>1180</v>
      </c>
      <c r="G10" s="34">
        <v>4.4700000000000003E-8</v>
      </c>
      <c r="H10" s="34">
        <v>4.6600000000000003E-2</v>
      </c>
      <c r="I10" s="34">
        <v>4.3700000000000001E-8</v>
      </c>
      <c r="J10" s="34">
        <v>1.46E-12</v>
      </c>
      <c r="K10" s="34">
        <v>1.7500000000000002E-2</v>
      </c>
      <c r="L10" s="34">
        <v>8.2400000000000002E-13</v>
      </c>
    </row>
    <row r="11" spans="2:12" x14ac:dyDescent="0.25">
      <c r="B11" s="33" t="s">
        <v>1434</v>
      </c>
      <c r="C11" s="33">
        <v>11</v>
      </c>
      <c r="D11" s="33">
        <v>27387508</v>
      </c>
      <c r="E11" s="33">
        <v>27494322</v>
      </c>
      <c r="F11" s="33" t="s">
        <v>1435</v>
      </c>
      <c r="G11" s="34">
        <v>8.5199999999999997E-6</v>
      </c>
      <c r="H11" s="34">
        <v>1.15E-2</v>
      </c>
      <c r="I11" s="34">
        <v>1.6700000000000001E-6</v>
      </c>
      <c r="J11" s="34">
        <v>8.1499999999999999E-6</v>
      </c>
      <c r="K11" s="34">
        <v>5.0699999999999999E-3</v>
      </c>
      <c r="L11" s="34">
        <v>7.4399999999999999E-7</v>
      </c>
    </row>
    <row r="12" spans="2:12" x14ac:dyDescent="0.25">
      <c r="B12" s="33" t="s">
        <v>657</v>
      </c>
      <c r="C12" s="33">
        <v>12</v>
      </c>
      <c r="D12" s="33">
        <v>123464607</v>
      </c>
      <c r="E12" s="33">
        <v>123467456</v>
      </c>
      <c r="F12" s="33" t="s">
        <v>1182</v>
      </c>
      <c r="G12" s="34">
        <v>1.5E-6</v>
      </c>
      <c r="H12" s="34">
        <v>2.9899999999999999E-2</v>
      </c>
      <c r="I12" s="34">
        <v>8.0400000000000005E-7</v>
      </c>
      <c r="J12" s="34">
        <v>1.5E-6</v>
      </c>
      <c r="K12" s="34">
        <v>3.7999999999999999E-2</v>
      </c>
      <c r="L12" s="34">
        <v>1.0100000000000001E-6</v>
      </c>
    </row>
    <row r="13" spans="2:12" x14ac:dyDescent="0.25">
      <c r="B13" s="33" t="s">
        <v>693</v>
      </c>
      <c r="C13" s="33">
        <v>15</v>
      </c>
      <c r="D13" s="33">
        <v>42120283</v>
      </c>
      <c r="E13" s="33">
        <v>42129779</v>
      </c>
      <c r="F13" s="33" t="s">
        <v>1184</v>
      </c>
      <c r="G13" s="34">
        <v>8.3000000000000002E-8</v>
      </c>
      <c r="H13" s="34">
        <v>3.2599999999999997E-2</v>
      </c>
      <c r="I13" s="34">
        <v>5.6099999999999999E-8</v>
      </c>
      <c r="J13" s="34">
        <v>8.3000000000000002E-8</v>
      </c>
      <c r="K13" s="34">
        <v>4.65E-2</v>
      </c>
      <c r="L13" s="34">
        <v>7.8699999999999997E-8</v>
      </c>
    </row>
    <row r="14" spans="2:12" x14ac:dyDescent="0.25">
      <c r="B14" s="33" t="s">
        <v>1440</v>
      </c>
      <c r="C14" s="33">
        <v>17</v>
      </c>
      <c r="D14" s="33">
        <v>46970127</v>
      </c>
      <c r="E14" s="33">
        <v>46973233</v>
      </c>
      <c r="F14" s="33" t="s">
        <v>1441</v>
      </c>
      <c r="G14" s="34">
        <v>3.32E-6</v>
      </c>
      <c r="H14" s="34">
        <v>4.1700000000000001E-3</v>
      </c>
      <c r="I14" s="34">
        <v>2.6399999999999998E-7</v>
      </c>
      <c r="J14" s="34">
        <v>3.32E-6</v>
      </c>
      <c r="K14" s="34">
        <v>3.9800000000000002E-2</v>
      </c>
      <c r="L14" s="34">
        <v>2.2199999999999999E-6</v>
      </c>
    </row>
    <row r="15" spans="2:12" x14ac:dyDescent="0.25">
      <c r="B15" s="33" t="s">
        <v>798</v>
      </c>
      <c r="C15" s="33">
        <v>19</v>
      </c>
      <c r="D15" s="33">
        <v>46171502</v>
      </c>
      <c r="E15" s="33">
        <v>46186982</v>
      </c>
      <c r="F15" s="33" t="s">
        <v>1185</v>
      </c>
      <c r="G15" s="34">
        <v>2.4399999999999998E-15</v>
      </c>
      <c r="H15" s="34">
        <v>3.1900000000000003E-5</v>
      </c>
      <c r="I15" s="34">
        <v>3.5099999999999998E-18</v>
      </c>
      <c r="J15" s="34">
        <v>2.4399999999999998E-15</v>
      </c>
      <c r="K15" s="34">
        <v>6.1599999999999997E-3</v>
      </c>
      <c r="L15" s="34">
        <v>5.9700000000000004E-16</v>
      </c>
    </row>
    <row r="16" spans="2:12" x14ac:dyDescent="0.25">
      <c r="B16" s="33" t="s">
        <v>816</v>
      </c>
      <c r="C16" s="33">
        <v>20</v>
      </c>
      <c r="D16" s="33">
        <v>57414773</v>
      </c>
      <c r="E16" s="33">
        <v>57486247</v>
      </c>
      <c r="F16" s="33" t="s">
        <v>1188</v>
      </c>
      <c r="G16" s="34">
        <v>4.3800000000000002E-9</v>
      </c>
      <c r="H16" s="34">
        <v>4.5100000000000001E-3</v>
      </c>
      <c r="I16" s="34">
        <v>5.0700000000000001E-10</v>
      </c>
      <c r="J16" s="34">
        <v>4.3999999999999997E-9</v>
      </c>
      <c r="K16" s="34">
        <v>2.4600000000000002E-5</v>
      </c>
      <c r="L16" s="34">
        <v>3.3399999999999999E-12</v>
      </c>
    </row>
    <row r="17" spans="2:12" x14ac:dyDescent="0.25">
      <c r="B17" s="33" t="s">
        <v>820</v>
      </c>
      <c r="C17" s="33">
        <v>20</v>
      </c>
      <c r="D17" s="33">
        <v>62704534</v>
      </c>
      <c r="E17" s="33">
        <v>62711323</v>
      </c>
      <c r="F17" s="33" t="s">
        <v>1189</v>
      </c>
      <c r="G17" s="34">
        <v>1.55E-7</v>
      </c>
      <c r="H17" s="34">
        <v>6.96E-3</v>
      </c>
      <c r="I17" s="34">
        <v>2.3400000000000001E-8</v>
      </c>
      <c r="J17" s="34">
        <v>2.1500000000000001E-7</v>
      </c>
      <c r="K17" s="34">
        <v>3.7499999999999999E-3</v>
      </c>
      <c r="L17" s="34">
        <v>1.77E-8</v>
      </c>
    </row>
    <row r="18" spans="2:12" x14ac:dyDescent="0.25">
      <c r="B18" s="33" t="s">
        <v>828</v>
      </c>
      <c r="C18" s="33">
        <v>22</v>
      </c>
      <c r="D18" s="33">
        <v>30476163</v>
      </c>
      <c r="E18" s="33">
        <v>30573064</v>
      </c>
      <c r="F18" s="33" t="s">
        <v>1191</v>
      </c>
      <c r="G18" s="34">
        <v>1.5799999999999999E-8</v>
      </c>
      <c r="H18" s="34">
        <v>1.0999999999999999E-2</v>
      </c>
      <c r="I18" s="34">
        <v>4.0700000000000002E-9</v>
      </c>
      <c r="J18" s="34">
        <v>1.29E-8</v>
      </c>
      <c r="K18" s="34">
        <v>4.24E-2</v>
      </c>
      <c r="L18" s="34">
        <v>1.22E-8</v>
      </c>
    </row>
    <row r="19" spans="2:12" x14ac:dyDescent="0.25">
      <c r="B19" s="33" t="s">
        <v>1792</v>
      </c>
    </row>
    <row r="20" spans="2:12" x14ac:dyDescent="0.25">
      <c r="B20" s="156" t="s">
        <v>1795</v>
      </c>
      <c r="C20" s="156"/>
      <c r="D20" s="156"/>
      <c r="E20" s="156"/>
      <c r="F20" s="156"/>
      <c r="G20" s="156"/>
      <c r="H20" s="156"/>
      <c r="I20" s="156"/>
      <c r="J20" s="156"/>
      <c r="K20" s="156"/>
      <c r="L20" s="156"/>
    </row>
    <row r="21" spans="2:12" x14ac:dyDescent="0.25"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</row>
    <row r="22" spans="2:12" x14ac:dyDescent="0.25">
      <c r="B22" s="33" t="s">
        <v>1792</v>
      </c>
    </row>
    <row r="23" spans="2:12" x14ac:dyDescent="0.25">
      <c r="B23" s="33" t="s">
        <v>1792</v>
      </c>
    </row>
    <row r="24" spans="2:12" x14ac:dyDescent="0.25">
      <c r="B24" s="33" t="s">
        <v>1792</v>
      </c>
    </row>
    <row r="25" spans="2:12" x14ac:dyDescent="0.25">
      <c r="B25" s="33" t="s">
        <v>1792</v>
      </c>
    </row>
    <row r="26" spans="2:12" x14ac:dyDescent="0.25">
      <c r="B26" s="33" t="s">
        <v>1792</v>
      </c>
    </row>
    <row r="27" spans="2:12" x14ac:dyDescent="0.25">
      <c r="B27" s="33" t="s">
        <v>1792</v>
      </c>
    </row>
    <row r="28" spans="2:12" x14ac:dyDescent="0.25">
      <c r="B28" s="33" t="s">
        <v>1792</v>
      </c>
    </row>
    <row r="29" spans="2:12" x14ac:dyDescent="0.25">
      <c r="B29" s="33" t="s">
        <v>1792</v>
      </c>
    </row>
    <row r="30" spans="2:12" x14ac:dyDescent="0.25">
      <c r="B30" s="33" t="s">
        <v>1792</v>
      </c>
    </row>
    <row r="31" spans="2:12" x14ac:dyDescent="0.25">
      <c r="B31" s="33" t="s">
        <v>1792</v>
      </c>
    </row>
    <row r="32" spans="2:12" x14ac:dyDescent="0.25">
      <c r="B32" s="33" t="s">
        <v>1792</v>
      </c>
    </row>
    <row r="33" spans="2:2" x14ac:dyDescent="0.25">
      <c r="B33" s="33" t="s">
        <v>1792</v>
      </c>
    </row>
    <row r="34" spans="2:2" x14ac:dyDescent="0.25">
      <c r="B34" s="33" t="s">
        <v>1792</v>
      </c>
    </row>
  </sheetData>
  <sortState xmlns:xlrd2="http://schemas.microsoft.com/office/spreadsheetml/2017/richdata2" ref="B4:L34">
    <sortCondition ref="C4:C34"/>
    <sortCondition ref="D4:D34"/>
  </sortState>
  <mergeCells count="2">
    <mergeCell ref="B1:K1"/>
    <mergeCell ref="B20:L2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6BDA4-6C3A-4189-A0BD-30E37D03B0B5}">
  <dimension ref="B1:L28"/>
  <sheetViews>
    <sheetView workbookViewId="0">
      <selection activeCell="H27" sqref="H27"/>
    </sheetView>
  </sheetViews>
  <sheetFormatPr defaultColWidth="14.5703125" defaultRowHeight="15" x14ac:dyDescent="0.25"/>
  <cols>
    <col min="1" max="1" width="6.42578125" style="33" customWidth="1"/>
    <col min="2" max="2" width="17.28515625" style="33" customWidth="1"/>
    <col min="3" max="3" width="7.42578125" style="33" customWidth="1"/>
    <col min="4" max="5" width="14.5703125" style="33"/>
    <col min="6" max="6" width="19.5703125" style="33" customWidth="1"/>
    <col min="7" max="7" width="14.5703125" style="33"/>
    <col min="8" max="8" width="20.5703125" style="33" customWidth="1"/>
    <col min="9" max="9" width="31.5703125" style="33" customWidth="1"/>
    <col min="10" max="10" width="18.28515625" style="33" customWidth="1"/>
    <col min="11" max="11" width="14.5703125" style="33"/>
    <col min="12" max="12" width="21.5703125" style="33" customWidth="1"/>
    <col min="13" max="16384" width="14.5703125" style="33"/>
  </cols>
  <sheetData>
    <row r="1" spans="2:12" ht="15.75" x14ac:dyDescent="0.25">
      <c r="B1" s="154" t="s">
        <v>1796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2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1135</v>
      </c>
      <c r="H3" s="33" t="s">
        <v>1139</v>
      </c>
      <c r="I3" s="33" t="s">
        <v>1797</v>
      </c>
      <c r="J3" s="33" t="s">
        <v>1135</v>
      </c>
      <c r="K3" s="33" t="s">
        <v>1149</v>
      </c>
      <c r="L3" s="33" t="s">
        <v>1791</v>
      </c>
    </row>
    <row r="4" spans="2:12" x14ac:dyDescent="0.25">
      <c r="B4" s="33" t="s">
        <v>250</v>
      </c>
      <c r="C4" s="33">
        <v>2</v>
      </c>
      <c r="D4" s="33">
        <v>25455845</v>
      </c>
      <c r="E4" s="33">
        <v>25565459</v>
      </c>
      <c r="F4" s="33" t="s">
        <v>1162</v>
      </c>
      <c r="G4" s="34">
        <v>3.3999999999999998E-9</v>
      </c>
      <c r="H4" s="34">
        <v>2.81E-2</v>
      </c>
      <c r="I4" s="34">
        <v>2.2900000000000002E-9</v>
      </c>
      <c r="J4" s="34">
        <v>5.5999999999999999E-8</v>
      </c>
      <c r="K4" s="34">
        <v>3.3399999999999999E-2</v>
      </c>
      <c r="L4" s="34">
        <v>3.9500000000000003E-8</v>
      </c>
    </row>
    <row r="5" spans="2:12" x14ac:dyDescent="0.25">
      <c r="B5" s="33" t="s">
        <v>370</v>
      </c>
      <c r="C5" s="33">
        <v>5</v>
      </c>
      <c r="D5" s="33">
        <v>101569696</v>
      </c>
      <c r="E5" s="33">
        <v>101571279</v>
      </c>
      <c r="F5" s="33" t="s">
        <v>1169</v>
      </c>
      <c r="G5" s="34">
        <v>7.23E-7</v>
      </c>
      <c r="H5" s="34">
        <v>4.1700000000000001E-2</v>
      </c>
      <c r="I5" s="34">
        <v>5.5300000000000004E-7</v>
      </c>
      <c r="J5" s="34">
        <v>1.0899999999999999E-6</v>
      </c>
      <c r="K5" s="34">
        <v>2.2100000000000002E-2</v>
      </c>
      <c r="L5" s="34">
        <v>4.46E-7</v>
      </c>
    </row>
    <row r="6" spans="2:12" x14ac:dyDescent="0.25">
      <c r="B6" s="33" t="s">
        <v>388</v>
      </c>
      <c r="C6" s="33">
        <v>6</v>
      </c>
      <c r="D6" s="33">
        <v>31105313</v>
      </c>
      <c r="E6" s="33">
        <v>31107127</v>
      </c>
      <c r="F6" s="33" t="s">
        <v>1171</v>
      </c>
      <c r="G6" s="34">
        <v>5.4699999999999997E-10</v>
      </c>
      <c r="H6" s="34">
        <v>4.13E-3</v>
      </c>
      <c r="I6" s="34">
        <v>6.3000000000000002E-11</v>
      </c>
      <c r="J6" s="34">
        <v>5.1399999999999998E-10</v>
      </c>
      <c r="K6" s="34">
        <v>2.8E-3</v>
      </c>
      <c r="L6" s="34">
        <v>4.0699999999999999E-11</v>
      </c>
    </row>
    <row r="7" spans="2:12" x14ac:dyDescent="0.25">
      <c r="B7" s="33" t="s">
        <v>402</v>
      </c>
      <c r="C7" s="33">
        <v>6</v>
      </c>
      <c r="D7" s="33">
        <v>31497996</v>
      </c>
      <c r="E7" s="33">
        <v>31514385</v>
      </c>
      <c r="F7" s="33" t="s">
        <v>1172</v>
      </c>
      <c r="G7" s="34">
        <v>1.2200000000000001E-11</v>
      </c>
      <c r="H7" s="34">
        <v>2.4699999999999999E-4</v>
      </c>
      <c r="I7" s="34">
        <v>1.04E-13</v>
      </c>
      <c r="J7" s="34">
        <v>1.6100000000000001E-11</v>
      </c>
      <c r="K7" s="34">
        <v>2.5499999999999998E-2</v>
      </c>
      <c r="L7" s="34">
        <v>1.2100000000000001E-11</v>
      </c>
    </row>
    <row r="8" spans="2:12" x14ac:dyDescent="0.25">
      <c r="B8" s="33" t="s">
        <v>410</v>
      </c>
      <c r="C8" s="33">
        <v>6</v>
      </c>
      <c r="D8" s="33">
        <v>31539831</v>
      </c>
      <c r="E8" s="33">
        <v>31542101</v>
      </c>
      <c r="F8" s="33" t="s">
        <v>1174</v>
      </c>
      <c r="G8" s="34">
        <v>3.4200000000000002E-7</v>
      </c>
      <c r="H8" s="34">
        <v>2.81E-2</v>
      </c>
      <c r="I8" s="34">
        <v>1.8699999999999999E-7</v>
      </c>
      <c r="J8" s="34">
        <v>2.22E-7</v>
      </c>
      <c r="K8" s="34">
        <v>1.89E-3</v>
      </c>
      <c r="L8" s="34">
        <v>9.4699999999999998E-9</v>
      </c>
    </row>
    <row r="9" spans="2:12" x14ac:dyDescent="0.25">
      <c r="B9" s="33" t="s">
        <v>412</v>
      </c>
      <c r="C9" s="33">
        <v>6</v>
      </c>
      <c r="D9" s="33">
        <v>31553901</v>
      </c>
      <c r="E9" s="33">
        <v>31556686</v>
      </c>
      <c r="F9" s="33" t="s">
        <v>1175</v>
      </c>
      <c r="G9" s="34">
        <v>7.6799999999999999E-7</v>
      </c>
      <c r="H9" s="34">
        <v>4.7899999999999998E-2</v>
      </c>
      <c r="I9" s="34">
        <v>6.6700000000000003E-7</v>
      </c>
      <c r="J9" s="34">
        <v>3.0800000000000001E-7</v>
      </c>
      <c r="K9" s="34">
        <v>1.5699999999999999E-2</v>
      </c>
      <c r="L9" s="34">
        <v>9.7300000000000004E-8</v>
      </c>
    </row>
    <row r="10" spans="2:12" x14ac:dyDescent="0.25">
      <c r="B10" s="33" t="s">
        <v>1430</v>
      </c>
      <c r="C10" s="33">
        <v>6</v>
      </c>
      <c r="D10" s="33">
        <v>31777396</v>
      </c>
      <c r="E10" s="33">
        <v>31783437</v>
      </c>
      <c r="F10" s="33" t="s">
        <v>1431</v>
      </c>
      <c r="G10" s="34">
        <v>1.9300000000000002E-5</v>
      </c>
      <c r="H10" s="34">
        <v>1.1199999999999999E-3</v>
      </c>
      <c r="I10" s="34">
        <v>4.0200000000000003E-7</v>
      </c>
      <c r="J10" s="34">
        <v>1.7799999999999999E-5</v>
      </c>
      <c r="K10" s="34">
        <v>4.5399999999999998E-3</v>
      </c>
      <c r="L10" s="34">
        <v>1.3999999999999999E-6</v>
      </c>
    </row>
    <row r="11" spans="2:12" x14ac:dyDescent="0.25">
      <c r="B11" s="33" t="s">
        <v>454</v>
      </c>
      <c r="C11" s="33">
        <v>6</v>
      </c>
      <c r="D11" s="33">
        <v>32595956</v>
      </c>
      <c r="E11" s="33">
        <v>32614839</v>
      </c>
      <c r="F11" s="33" t="s">
        <v>1176</v>
      </c>
      <c r="G11" s="34">
        <v>2.25E-8</v>
      </c>
      <c r="H11" s="34">
        <v>7.8999999999999996E-5</v>
      </c>
      <c r="I11" s="34">
        <v>4.9899999999999997E-11</v>
      </c>
      <c r="J11" s="34">
        <v>2.6499999999999999E-8</v>
      </c>
      <c r="K11" s="34">
        <v>3.4299999999999997E-2</v>
      </c>
      <c r="L11" s="34">
        <v>1.9799999999999999E-8</v>
      </c>
    </row>
    <row r="12" spans="2:12" x14ac:dyDescent="0.25">
      <c r="B12" s="33" t="s">
        <v>502</v>
      </c>
      <c r="C12" s="33">
        <v>8</v>
      </c>
      <c r="D12" s="33">
        <v>145554228</v>
      </c>
      <c r="E12" s="33">
        <v>145559943</v>
      </c>
      <c r="F12" s="33" t="s">
        <v>1179</v>
      </c>
      <c r="G12" s="34">
        <v>1.39E-6</v>
      </c>
      <c r="H12" s="34">
        <v>4.7E-2</v>
      </c>
      <c r="I12" s="34">
        <v>1.15E-6</v>
      </c>
      <c r="J12" s="34">
        <v>7.0500000000000003E-7</v>
      </c>
      <c r="K12" s="34">
        <v>2.5700000000000001E-2</v>
      </c>
      <c r="L12" s="34">
        <v>3.41E-7</v>
      </c>
    </row>
    <row r="13" spans="2:12" x14ac:dyDescent="0.25">
      <c r="B13" s="33" t="s">
        <v>1434</v>
      </c>
      <c r="C13" s="33">
        <v>11</v>
      </c>
      <c r="D13" s="33">
        <v>27387508</v>
      </c>
      <c r="E13" s="33">
        <v>27494322</v>
      </c>
      <c r="F13" s="33" t="s">
        <v>1435</v>
      </c>
      <c r="G13" s="34">
        <v>7.8699999999999992E-6</v>
      </c>
      <c r="H13" s="34">
        <v>3.0800000000000001E-4</v>
      </c>
      <c r="I13" s="34">
        <v>5.0500000000000002E-8</v>
      </c>
      <c r="J13" s="34">
        <v>8.1499999999999999E-6</v>
      </c>
      <c r="K13" s="34">
        <v>5.0699999999999999E-3</v>
      </c>
      <c r="L13" s="34">
        <v>7.4399999999999999E-7</v>
      </c>
    </row>
    <row r="14" spans="2:12" x14ac:dyDescent="0.25">
      <c r="B14" s="33" t="s">
        <v>820</v>
      </c>
      <c r="C14" s="33">
        <v>20</v>
      </c>
      <c r="D14" s="33">
        <v>62704534</v>
      </c>
      <c r="E14" s="33">
        <v>62711323</v>
      </c>
      <c r="F14" s="33" t="s">
        <v>1189</v>
      </c>
      <c r="G14" s="34">
        <v>4.1699999999999999E-6</v>
      </c>
      <c r="H14" s="34">
        <v>1.84E-2</v>
      </c>
      <c r="I14" s="34">
        <v>1.3400000000000001E-6</v>
      </c>
      <c r="J14" s="34">
        <v>2.1500000000000001E-7</v>
      </c>
      <c r="K14" s="34">
        <v>3.7499999999999999E-3</v>
      </c>
      <c r="L14" s="34">
        <v>1.77E-8</v>
      </c>
    </row>
    <row r="15" spans="2:12" x14ac:dyDescent="0.25">
      <c r="B15" s="33" t="s">
        <v>822</v>
      </c>
      <c r="C15" s="33">
        <v>20</v>
      </c>
      <c r="D15" s="33">
        <v>62737173</v>
      </c>
      <c r="E15" s="33">
        <v>62738524</v>
      </c>
      <c r="F15" s="33" t="s">
        <v>1190</v>
      </c>
      <c r="G15" s="34">
        <v>8.9199999999999999E-7</v>
      </c>
      <c r="H15" s="34">
        <v>7.5300000000000002E-3</v>
      </c>
      <c r="I15" s="34">
        <v>1.3300000000000001E-7</v>
      </c>
      <c r="J15" s="34">
        <v>9.1699999999999997E-7</v>
      </c>
      <c r="K15" s="34">
        <v>2.7199999999999998E-2</v>
      </c>
      <c r="L15" s="34">
        <v>4.6199999999999998E-7</v>
      </c>
    </row>
    <row r="16" spans="2:12" x14ac:dyDescent="0.25">
      <c r="B16" s="33" t="s">
        <v>1792</v>
      </c>
    </row>
    <row r="17" spans="2:12" x14ac:dyDescent="0.25">
      <c r="B17" s="156" t="s">
        <v>1446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</row>
    <row r="18" spans="2:12" x14ac:dyDescent="0.25"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</row>
    <row r="19" spans="2:12" x14ac:dyDescent="0.25">
      <c r="B19" s="33" t="s">
        <v>1792</v>
      </c>
    </row>
    <row r="20" spans="2:12" x14ac:dyDescent="0.25">
      <c r="B20" s="33" t="s">
        <v>1792</v>
      </c>
    </row>
    <row r="21" spans="2:12" x14ac:dyDescent="0.25">
      <c r="B21" s="33" t="s">
        <v>1792</v>
      </c>
    </row>
    <row r="22" spans="2:12" x14ac:dyDescent="0.25">
      <c r="B22" s="33" t="s">
        <v>1792</v>
      </c>
    </row>
    <row r="23" spans="2:12" x14ac:dyDescent="0.25">
      <c r="B23" s="33" t="s">
        <v>1792</v>
      </c>
    </row>
    <row r="24" spans="2:12" x14ac:dyDescent="0.25">
      <c r="B24" s="33" t="s">
        <v>1792</v>
      </c>
    </row>
    <row r="25" spans="2:12" x14ac:dyDescent="0.25">
      <c r="B25" s="33" t="s">
        <v>1792</v>
      </c>
    </row>
    <row r="26" spans="2:12" x14ac:dyDescent="0.25">
      <c r="B26" s="33" t="s">
        <v>1792</v>
      </c>
    </row>
    <row r="27" spans="2:12" x14ac:dyDescent="0.25">
      <c r="B27" s="33" t="s">
        <v>1792</v>
      </c>
    </row>
    <row r="28" spans="2:12" x14ac:dyDescent="0.25">
      <c r="B28" s="33" t="s">
        <v>1792</v>
      </c>
    </row>
  </sheetData>
  <sortState xmlns:xlrd2="http://schemas.microsoft.com/office/spreadsheetml/2017/richdata2" ref="B4:L28">
    <sortCondition ref="C4:C28"/>
    <sortCondition ref="D4:D28"/>
  </sortState>
  <mergeCells count="2">
    <mergeCell ref="B1:K1"/>
    <mergeCell ref="B17:L1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F6002-9978-44E2-82B9-7EADF78A6F3C}">
  <dimension ref="B1:O30"/>
  <sheetViews>
    <sheetView topLeftCell="B1" workbookViewId="0">
      <selection activeCell="I19" sqref="I19"/>
    </sheetView>
  </sheetViews>
  <sheetFormatPr defaultColWidth="8.7109375" defaultRowHeight="15" x14ac:dyDescent="0.25"/>
  <cols>
    <col min="1" max="1" width="4.140625" style="33" customWidth="1"/>
    <col min="2" max="2" width="20.140625" style="33" customWidth="1"/>
    <col min="3" max="3" width="5.5703125" style="33" customWidth="1"/>
    <col min="4" max="4" width="10.42578125" style="33" customWidth="1"/>
    <col min="5" max="5" width="9.42578125" style="33" customWidth="1"/>
    <col min="6" max="6" width="18.140625" style="33" customWidth="1"/>
    <col min="7" max="7" width="14.28515625" style="33" customWidth="1"/>
    <col min="8" max="8" width="11.7109375" style="33" customWidth="1"/>
    <col min="9" max="9" width="21" style="33" customWidth="1"/>
    <col min="10" max="10" width="13.85546875" style="33" customWidth="1"/>
    <col min="11" max="11" width="20.140625" style="33" customWidth="1"/>
    <col min="12" max="12" width="33.140625" style="33" customWidth="1"/>
    <col min="13" max="13" width="15.140625" style="33" customWidth="1"/>
    <col min="14" max="14" width="10.28515625" style="33" customWidth="1"/>
    <col min="15" max="15" width="21.140625" style="33" customWidth="1"/>
    <col min="16" max="16384" width="8.7109375" style="33"/>
  </cols>
  <sheetData>
    <row r="1" spans="2:15" ht="15.75" x14ac:dyDescent="0.25">
      <c r="B1" s="154" t="s">
        <v>1798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5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1156</v>
      </c>
      <c r="G3" s="33" t="s">
        <v>1135</v>
      </c>
      <c r="H3" s="33" t="s">
        <v>1146</v>
      </c>
      <c r="I3" s="33" t="s">
        <v>1794</v>
      </c>
      <c r="J3" s="33" t="s">
        <v>1135</v>
      </c>
      <c r="K3" s="33" t="s">
        <v>1139</v>
      </c>
      <c r="L3" s="33" t="s">
        <v>1797</v>
      </c>
      <c r="M3" s="33" t="s">
        <v>1135</v>
      </c>
      <c r="N3" s="33" t="s">
        <v>1149</v>
      </c>
      <c r="O3" s="33" t="s">
        <v>1791</v>
      </c>
    </row>
    <row r="4" spans="2:15" x14ac:dyDescent="0.25">
      <c r="B4" s="33" t="s">
        <v>402</v>
      </c>
      <c r="C4" s="33">
        <v>6</v>
      </c>
      <c r="D4" s="33">
        <v>31497996</v>
      </c>
      <c r="E4" s="33">
        <v>31514385</v>
      </c>
      <c r="F4" s="33" t="s">
        <v>1172</v>
      </c>
      <c r="G4" s="34">
        <v>8.4200000000000001E-12</v>
      </c>
      <c r="H4" s="34">
        <v>3.0300000000000001E-3</v>
      </c>
      <c r="I4" s="34">
        <v>8.2500000000000002E-13</v>
      </c>
      <c r="J4" s="34">
        <v>1.2200000000000001E-11</v>
      </c>
      <c r="K4" s="34">
        <v>2.4699999999999999E-4</v>
      </c>
      <c r="L4" s="34">
        <v>1.04E-13</v>
      </c>
      <c r="M4" s="34">
        <v>1.6100000000000001E-11</v>
      </c>
      <c r="N4" s="34">
        <v>2.5499999999999998E-2</v>
      </c>
      <c r="O4" s="34">
        <v>1.2100000000000001E-11</v>
      </c>
    </row>
    <row r="5" spans="2:15" x14ac:dyDescent="0.25">
      <c r="B5" s="33" t="s">
        <v>410</v>
      </c>
      <c r="C5" s="33">
        <v>6</v>
      </c>
      <c r="D5" s="33">
        <v>31539831</v>
      </c>
      <c r="E5" s="33">
        <v>31542101</v>
      </c>
      <c r="F5" s="33" t="s">
        <v>1174</v>
      </c>
      <c r="G5" s="34">
        <v>2.22E-7</v>
      </c>
      <c r="H5" s="34">
        <v>7.7999999999999996E-3</v>
      </c>
      <c r="I5" s="34">
        <v>3.6599999999999997E-8</v>
      </c>
      <c r="J5" s="34">
        <v>3.4200000000000002E-7</v>
      </c>
      <c r="K5" s="34">
        <v>2.81E-2</v>
      </c>
      <c r="L5" s="34">
        <v>1.8699999999999999E-7</v>
      </c>
      <c r="M5" s="34">
        <v>2.22E-7</v>
      </c>
      <c r="N5" s="34">
        <v>1.89E-3</v>
      </c>
      <c r="O5" s="34">
        <v>9.4699999999999998E-9</v>
      </c>
    </row>
    <row r="6" spans="2:15" x14ac:dyDescent="0.25">
      <c r="B6" s="33" t="s">
        <v>412</v>
      </c>
      <c r="C6" s="33">
        <v>6</v>
      </c>
      <c r="D6" s="33">
        <v>31553901</v>
      </c>
      <c r="E6" s="33">
        <v>31556686</v>
      </c>
      <c r="F6" s="33" t="s">
        <v>1175</v>
      </c>
      <c r="G6" s="34">
        <v>4.6699999999999999E-7</v>
      </c>
      <c r="H6" s="34">
        <v>1.41E-2</v>
      </c>
      <c r="I6" s="34">
        <v>1.3E-7</v>
      </c>
      <c r="J6" s="34">
        <v>7.6799999999999999E-7</v>
      </c>
      <c r="K6" s="34">
        <v>4.7899999999999998E-2</v>
      </c>
      <c r="L6" s="34">
        <v>6.6700000000000003E-7</v>
      </c>
      <c r="M6" s="34">
        <v>3.0800000000000001E-7</v>
      </c>
      <c r="N6" s="34">
        <v>1.5699999999999999E-2</v>
      </c>
      <c r="O6" s="34">
        <v>9.7300000000000004E-8</v>
      </c>
    </row>
    <row r="7" spans="2:15" x14ac:dyDescent="0.25">
      <c r="B7" s="33" t="s">
        <v>454</v>
      </c>
      <c r="C7" s="33">
        <v>6</v>
      </c>
      <c r="D7" s="33">
        <v>32595956</v>
      </c>
      <c r="E7" s="33">
        <v>32614839</v>
      </c>
      <c r="F7" s="33" t="s">
        <v>1176</v>
      </c>
      <c r="G7" s="34">
        <v>3.8000000000000003E-8</v>
      </c>
      <c r="H7" s="34">
        <v>6.2199999999999998E-3</v>
      </c>
      <c r="I7" s="34">
        <v>5.4800000000000001E-9</v>
      </c>
      <c r="J7" s="34">
        <v>2.25E-8</v>
      </c>
      <c r="K7" s="34">
        <v>7.8999999999999996E-5</v>
      </c>
      <c r="L7" s="34">
        <v>4.9899999999999997E-11</v>
      </c>
      <c r="M7" s="34">
        <v>2.6499999999999999E-8</v>
      </c>
      <c r="N7" s="34">
        <v>3.4299999999999997E-2</v>
      </c>
      <c r="O7" s="34">
        <v>1.9799999999999999E-8</v>
      </c>
    </row>
    <row r="8" spans="2:15" x14ac:dyDescent="0.25">
      <c r="B8" s="33" t="s">
        <v>1434</v>
      </c>
      <c r="C8" s="33">
        <v>11</v>
      </c>
      <c r="D8" s="33">
        <v>27387508</v>
      </c>
      <c r="E8" s="33">
        <v>27494322</v>
      </c>
      <c r="F8" s="33" t="s">
        <v>1435</v>
      </c>
      <c r="G8" s="34">
        <v>8.5199999999999997E-6</v>
      </c>
      <c r="H8" s="34">
        <v>1.15E-2</v>
      </c>
      <c r="I8" s="34">
        <v>1.6700000000000001E-6</v>
      </c>
      <c r="J8" s="34">
        <v>7.8699999999999992E-6</v>
      </c>
      <c r="K8" s="34">
        <v>3.0800000000000001E-4</v>
      </c>
      <c r="L8" s="34">
        <v>5.0500000000000002E-8</v>
      </c>
      <c r="M8" s="34">
        <v>8.1499999999999999E-6</v>
      </c>
      <c r="N8" s="34">
        <v>5.0699999999999999E-3</v>
      </c>
      <c r="O8" s="34">
        <v>7.4399999999999999E-7</v>
      </c>
    </row>
    <row r="9" spans="2:15" x14ac:dyDescent="0.25">
      <c r="B9" s="33" t="s">
        <v>820</v>
      </c>
      <c r="C9" s="33">
        <v>20</v>
      </c>
      <c r="D9" s="33">
        <v>62704534</v>
      </c>
      <c r="E9" s="33">
        <v>62711323</v>
      </c>
      <c r="F9" s="33" t="s">
        <v>1189</v>
      </c>
      <c r="G9" s="34">
        <v>1.55E-7</v>
      </c>
      <c r="H9" s="34">
        <v>6.96E-3</v>
      </c>
      <c r="I9" s="34">
        <v>2.3400000000000001E-8</v>
      </c>
      <c r="J9" s="34">
        <v>4.1699999999999999E-6</v>
      </c>
      <c r="K9" s="34">
        <v>1.84E-2</v>
      </c>
      <c r="L9" s="34">
        <v>1.3400000000000001E-6</v>
      </c>
      <c r="M9" s="34">
        <v>2.1500000000000001E-7</v>
      </c>
      <c r="N9" s="34">
        <v>3.7499999999999999E-3</v>
      </c>
      <c r="O9" s="34">
        <v>1.77E-8</v>
      </c>
    </row>
    <row r="10" spans="2:15" x14ac:dyDescent="0.25">
      <c r="B10" s="33" t="s">
        <v>1792</v>
      </c>
    </row>
    <row r="11" spans="2:15" ht="14.45" customHeight="1" x14ac:dyDescent="0.25">
      <c r="B11" s="156" t="s">
        <v>1795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</row>
    <row r="12" spans="2:15" x14ac:dyDescent="0.25">
      <c r="B12" s="156"/>
      <c r="C12" s="156"/>
      <c r="D12" s="156"/>
      <c r="E12" s="156"/>
      <c r="F12" s="156"/>
      <c r="G12" s="156"/>
      <c r="H12" s="156"/>
      <c r="I12" s="156"/>
      <c r="J12" s="156"/>
      <c r="K12" s="156"/>
      <c r="L12" s="156"/>
    </row>
    <row r="13" spans="2:15" x14ac:dyDescent="0.25">
      <c r="B13" s="33" t="s">
        <v>1792</v>
      </c>
    </row>
    <row r="14" spans="2:15" x14ac:dyDescent="0.25">
      <c r="B14" s="33" t="s">
        <v>1792</v>
      </c>
    </row>
    <row r="15" spans="2:15" x14ac:dyDescent="0.25">
      <c r="B15" s="33" t="s">
        <v>1792</v>
      </c>
    </row>
    <row r="16" spans="2:15" x14ac:dyDescent="0.25">
      <c r="B16" s="33" t="s">
        <v>1792</v>
      </c>
    </row>
    <row r="17" spans="2:2" x14ac:dyDescent="0.25">
      <c r="B17" s="33" t="s">
        <v>1792</v>
      </c>
    </row>
    <row r="18" spans="2:2" x14ac:dyDescent="0.25">
      <c r="B18" s="33" t="s">
        <v>1792</v>
      </c>
    </row>
    <row r="19" spans="2:2" x14ac:dyDescent="0.25">
      <c r="B19" s="33" t="s">
        <v>1792</v>
      </c>
    </row>
    <row r="20" spans="2:2" x14ac:dyDescent="0.25">
      <c r="B20" s="33" t="s">
        <v>1792</v>
      </c>
    </row>
    <row r="21" spans="2:2" x14ac:dyDescent="0.25">
      <c r="B21" s="33" t="s">
        <v>1792</v>
      </c>
    </row>
    <row r="22" spans="2:2" x14ac:dyDescent="0.25">
      <c r="B22" s="33" t="s">
        <v>1792</v>
      </c>
    </row>
    <row r="23" spans="2:2" x14ac:dyDescent="0.25">
      <c r="B23" s="33" t="s">
        <v>1792</v>
      </c>
    </row>
    <row r="24" spans="2:2" x14ac:dyDescent="0.25">
      <c r="B24" s="33" t="s">
        <v>1792</v>
      </c>
    </row>
    <row r="25" spans="2:2" x14ac:dyDescent="0.25">
      <c r="B25" s="33" t="s">
        <v>1792</v>
      </c>
    </row>
    <row r="26" spans="2:2" x14ac:dyDescent="0.25">
      <c r="B26" s="33" t="s">
        <v>1792</v>
      </c>
    </row>
    <row r="27" spans="2:2" x14ac:dyDescent="0.25">
      <c r="B27" s="33" t="s">
        <v>1792</v>
      </c>
    </row>
    <row r="28" spans="2:2" x14ac:dyDescent="0.25">
      <c r="B28" s="33" t="s">
        <v>1792</v>
      </c>
    </row>
    <row r="29" spans="2:2" x14ac:dyDescent="0.25">
      <c r="B29" s="33" t="s">
        <v>1792</v>
      </c>
    </row>
    <row r="30" spans="2:2" x14ac:dyDescent="0.25">
      <c r="B30" s="33" t="s">
        <v>1792</v>
      </c>
    </row>
  </sheetData>
  <mergeCells count="2">
    <mergeCell ref="B11:L12"/>
    <mergeCell ref="B1:K1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D5100-EE8C-4487-9E8B-6FA34FE0AF8C}">
  <dimension ref="B1:T23"/>
  <sheetViews>
    <sheetView workbookViewId="0">
      <selection activeCell="I27" sqref="I27"/>
    </sheetView>
  </sheetViews>
  <sheetFormatPr defaultColWidth="16.85546875" defaultRowHeight="15" x14ac:dyDescent="0.25"/>
  <cols>
    <col min="1" max="1" width="8.140625" style="33" customWidth="1"/>
    <col min="2" max="2" width="20.42578125" style="33" customWidth="1"/>
    <col min="3" max="3" width="6.7109375" style="33" customWidth="1"/>
    <col min="4" max="4" width="10.42578125" style="33" customWidth="1"/>
    <col min="5" max="5" width="10.7109375" style="33" customWidth="1"/>
    <col min="6" max="6" width="16.85546875" style="33"/>
    <col min="7" max="7" width="12.140625" style="33" customWidth="1"/>
    <col min="8" max="8" width="14.42578125" style="33" customWidth="1"/>
    <col min="9" max="9" width="16.85546875" style="33"/>
    <col min="10" max="10" width="11.7109375" style="33" customWidth="1"/>
    <col min="11" max="11" width="13" style="33" customWidth="1"/>
    <col min="12" max="12" width="16.85546875" style="33"/>
    <col min="13" max="13" width="12.85546875" style="33" customWidth="1"/>
    <col min="14" max="14" width="13.85546875" style="33" customWidth="1"/>
    <col min="15" max="15" width="16.85546875" style="33"/>
    <col min="16" max="16" width="13" style="33" customWidth="1"/>
    <col min="17" max="17" width="13.7109375" style="33" customWidth="1"/>
    <col min="18" max="18" width="16.85546875" style="33"/>
    <col min="19" max="19" width="14.42578125" style="33" customWidth="1"/>
    <col min="20" max="20" width="14.140625" style="33" customWidth="1"/>
    <col min="21" max="16384" width="16.85546875" style="33"/>
  </cols>
  <sheetData>
    <row r="1" spans="2:20" ht="15.75" x14ac:dyDescent="0.25">
      <c r="B1" s="154" t="s">
        <v>1799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</row>
    <row r="3" spans="2:20" x14ac:dyDescent="0.25">
      <c r="B3" s="33" t="s">
        <v>229</v>
      </c>
      <c r="C3" s="33" t="s">
        <v>222</v>
      </c>
      <c r="D3" s="33" t="s">
        <v>223</v>
      </c>
      <c r="E3" s="33" t="s">
        <v>224</v>
      </c>
      <c r="F3" s="33" t="s">
        <v>1135</v>
      </c>
      <c r="G3" s="33" t="s">
        <v>1136</v>
      </c>
      <c r="H3" s="33" t="s">
        <v>1158</v>
      </c>
      <c r="I3" s="33" t="s">
        <v>1135</v>
      </c>
      <c r="J3" s="33" t="s">
        <v>1143</v>
      </c>
      <c r="K3" s="33" t="s">
        <v>1158</v>
      </c>
      <c r="L3" s="33" t="s">
        <v>1135</v>
      </c>
      <c r="M3" s="33" t="s">
        <v>1146</v>
      </c>
      <c r="N3" s="33" t="s">
        <v>1158</v>
      </c>
      <c r="O3" s="33" t="s">
        <v>1800</v>
      </c>
      <c r="P3" s="33" t="s">
        <v>1801</v>
      </c>
      <c r="Q3" s="33" t="s">
        <v>1158</v>
      </c>
      <c r="R3" s="33" t="s">
        <v>1800</v>
      </c>
      <c r="S3" s="33" t="s">
        <v>1802</v>
      </c>
      <c r="T3" s="33" t="s">
        <v>1158</v>
      </c>
    </row>
    <row r="4" spans="2:20" x14ac:dyDescent="0.25">
      <c r="B4" s="33" t="s">
        <v>1233</v>
      </c>
      <c r="C4" s="33">
        <v>6</v>
      </c>
      <c r="D4" s="33">
        <v>32135989</v>
      </c>
      <c r="E4" s="33">
        <v>32145873</v>
      </c>
      <c r="F4" s="34">
        <v>3.6300000000000001E-7</v>
      </c>
      <c r="G4" s="34">
        <v>7.36E-5</v>
      </c>
      <c r="H4" s="34">
        <v>6.7700000000000004E-10</v>
      </c>
      <c r="I4" s="34">
        <v>3.6300000000000001E-7</v>
      </c>
      <c r="J4" s="34">
        <v>4.9100000000000003E-3</v>
      </c>
      <c r="K4" s="34">
        <v>3.77E-8</v>
      </c>
      <c r="L4" s="34">
        <v>3.6300000000000001E-7</v>
      </c>
      <c r="M4" s="34">
        <v>2.4299999999999999E-2</v>
      </c>
      <c r="N4" s="34">
        <v>1.73E-7</v>
      </c>
      <c r="O4" s="34">
        <v>1.2100000000000001E-6</v>
      </c>
      <c r="P4" s="34">
        <v>1.7200000000000001E-5</v>
      </c>
      <c r="Q4" s="34">
        <v>5.3300000000000002E-10</v>
      </c>
      <c r="R4" s="34">
        <v>1.2100000000000001E-6</v>
      </c>
      <c r="S4" s="34">
        <v>2.0999999999999999E-3</v>
      </c>
      <c r="T4" s="34">
        <v>5.2899999999999997E-8</v>
      </c>
    </row>
    <row r="5" spans="2:20" x14ac:dyDescent="0.25">
      <c r="B5" s="33" t="s">
        <v>1172</v>
      </c>
      <c r="C5" s="33">
        <v>6</v>
      </c>
      <c r="D5" s="33">
        <v>31497996</v>
      </c>
      <c r="E5" s="33">
        <v>31514385</v>
      </c>
      <c r="F5" s="34">
        <v>1.6100000000000001E-11</v>
      </c>
      <c r="G5" s="34">
        <v>1.6999999999999999E-3</v>
      </c>
      <c r="H5" s="34">
        <v>8.7799999999999999E-13</v>
      </c>
      <c r="I5" s="34">
        <v>1.6100000000000001E-11</v>
      </c>
      <c r="J5" s="34">
        <v>3.1500000000000001E-4</v>
      </c>
      <c r="K5" s="34">
        <v>1.72E-13</v>
      </c>
      <c r="L5" s="43">
        <v>8.4200000000000001E-12</v>
      </c>
      <c r="M5" s="43">
        <v>3.0300000000000001E-3</v>
      </c>
      <c r="N5" s="43">
        <v>8.2500000000000002E-13</v>
      </c>
      <c r="O5" s="34">
        <v>1.2200000000000001E-11</v>
      </c>
      <c r="P5" s="34">
        <v>7.6E-3</v>
      </c>
      <c r="Q5" s="34">
        <v>2.8799999999999998E-12</v>
      </c>
      <c r="R5" s="34">
        <v>1.2200000000000001E-11</v>
      </c>
      <c r="S5" s="34">
        <v>2.4699999999999999E-4</v>
      </c>
      <c r="T5" s="34">
        <v>1.04E-13</v>
      </c>
    </row>
    <row r="6" spans="2:20" x14ac:dyDescent="0.25">
      <c r="B6" s="33" t="s">
        <v>1224</v>
      </c>
      <c r="C6" s="33">
        <v>6</v>
      </c>
      <c r="D6" s="33">
        <v>31606805</v>
      </c>
      <c r="E6" s="33">
        <v>31620482</v>
      </c>
      <c r="F6" s="34">
        <v>9.9399999999999998E-15</v>
      </c>
      <c r="G6" s="34">
        <v>3.3400000000000001E-3</v>
      </c>
      <c r="H6" s="34">
        <v>1.2900000000000001E-15</v>
      </c>
      <c r="I6" s="34">
        <v>9.9399999999999998E-15</v>
      </c>
      <c r="J6" s="34">
        <v>8.8900000000000006E-5</v>
      </c>
      <c r="K6" s="34">
        <v>3.7599999999999997E-17</v>
      </c>
      <c r="L6" s="34">
        <v>9.5999999999999998E-15</v>
      </c>
      <c r="M6" s="34">
        <v>6.8499999999999995E-4</v>
      </c>
      <c r="N6" s="34">
        <v>2.67E-16</v>
      </c>
      <c r="O6" s="34">
        <v>5.0000000000000003E-10</v>
      </c>
      <c r="P6" s="34">
        <v>8.6300000000000005E-4</v>
      </c>
      <c r="Q6" s="34">
        <v>1.27E-11</v>
      </c>
      <c r="R6" s="34">
        <v>5.0000000000000003E-10</v>
      </c>
      <c r="S6" s="34">
        <v>3.0000000000000001E-3</v>
      </c>
      <c r="T6" s="34">
        <v>4.2299999999999999E-11</v>
      </c>
    </row>
    <row r="7" spans="2:20" x14ac:dyDescent="0.25">
      <c r="B7" s="33" t="s">
        <v>1225</v>
      </c>
      <c r="C7" s="33">
        <v>6</v>
      </c>
      <c r="D7" s="33">
        <v>31633879</v>
      </c>
      <c r="E7" s="33">
        <v>31641323</v>
      </c>
      <c r="F7" s="34">
        <v>1.24E-6</v>
      </c>
      <c r="G7" s="34">
        <v>1.1900000000000001E-3</v>
      </c>
      <c r="H7" s="34">
        <v>3.1599999999999998E-8</v>
      </c>
      <c r="I7" s="34">
        <v>1.24E-6</v>
      </c>
      <c r="J7" s="34">
        <v>2.3800000000000002E-3</v>
      </c>
      <c r="K7" s="34">
        <v>6.1099999999999998E-8</v>
      </c>
      <c r="L7" s="34">
        <v>9.540000000000001E-7</v>
      </c>
      <c r="M7" s="34">
        <v>1.3899999999999999E-2</v>
      </c>
      <c r="N7" s="34">
        <v>2.5400000000000002E-7</v>
      </c>
      <c r="O7" s="34">
        <v>1.5999999999999999E-6</v>
      </c>
      <c r="P7" s="34">
        <v>3.7599999999999999E-3</v>
      </c>
      <c r="Q7" s="34">
        <v>1.1999999999999999E-7</v>
      </c>
      <c r="R7" s="34">
        <v>1.5999999999999999E-6</v>
      </c>
      <c r="S7" s="34">
        <v>2.1299999999999999E-3</v>
      </c>
      <c r="T7" s="34">
        <v>7.0099999999999999E-8</v>
      </c>
    </row>
    <row r="8" spans="2:20" x14ac:dyDescent="0.25">
      <c r="B8" s="33" t="s">
        <v>1220</v>
      </c>
      <c r="C8" s="33">
        <v>6</v>
      </c>
      <c r="D8" s="33">
        <v>31497996</v>
      </c>
      <c r="E8" s="33">
        <v>31510225</v>
      </c>
      <c r="F8" s="34">
        <v>1.5900000000000001E-11</v>
      </c>
      <c r="G8" s="34">
        <v>2.4299999999999999E-3</v>
      </c>
      <c r="H8" s="34">
        <v>1.23E-12</v>
      </c>
      <c r="I8" s="34">
        <v>1.5900000000000001E-11</v>
      </c>
      <c r="J8" s="34">
        <v>5.5999999999999995E-4</v>
      </c>
      <c r="K8" s="34">
        <v>2.97E-13</v>
      </c>
      <c r="L8" s="43">
        <v>2.05E-11</v>
      </c>
      <c r="M8" s="43">
        <v>5.64E-3</v>
      </c>
      <c r="N8" s="43">
        <v>3.5600000000000002E-12</v>
      </c>
      <c r="O8" s="34">
        <v>2.5899999999999999E-11</v>
      </c>
      <c r="P8" s="34">
        <v>8.2100000000000003E-3</v>
      </c>
      <c r="Q8" s="34">
        <v>6.4299999999999999E-12</v>
      </c>
      <c r="R8" s="34">
        <v>2.5899999999999999E-11</v>
      </c>
      <c r="S8" s="34">
        <v>1.3300000000000001E-4</v>
      </c>
      <c r="T8" s="34">
        <v>1.18E-13</v>
      </c>
    </row>
    <row r="9" spans="2:20" x14ac:dyDescent="0.25">
      <c r="B9" s="33" t="s">
        <v>1517</v>
      </c>
      <c r="C9" s="33">
        <v>6</v>
      </c>
      <c r="D9" s="33">
        <v>32158543</v>
      </c>
      <c r="E9" s="33">
        <v>32163300</v>
      </c>
      <c r="F9" s="34">
        <v>1.3699999999999999E-5</v>
      </c>
      <c r="G9" s="34">
        <v>5.8799999999999999E-5</v>
      </c>
      <c r="H9" s="34">
        <v>1.77E-8</v>
      </c>
      <c r="I9" s="34">
        <v>1.3699999999999999E-5</v>
      </c>
      <c r="J9" s="34">
        <v>4.7699999999999999E-3</v>
      </c>
      <c r="K9" s="34">
        <v>1.15E-6</v>
      </c>
      <c r="L9" s="34">
        <v>1.3699999999999999E-5</v>
      </c>
      <c r="M9" s="34">
        <v>4.5700000000000003E-3</v>
      </c>
      <c r="N9" s="34">
        <v>1.1000000000000001E-6</v>
      </c>
      <c r="O9" s="34">
        <v>1.2300000000000001E-5</v>
      </c>
      <c r="P9" s="34">
        <v>6.3299999999999994E-5</v>
      </c>
      <c r="Q9" s="34">
        <v>1.7100000000000001E-8</v>
      </c>
      <c r="R9" s="34">
        <v>1.2300000000000001E-5</v>
      </c>
      <c r="S9" s="34">
        <v>4.9199999999999999E-3</v>
      </c>
      <c r="T9" s="34">
        <v>1.0699999999999999E-6</v>
      </c>
    </row>
    <row r="10" spans="2:20" x14ac:dyDescent="0.25">
      <c r="B10" s="33" t="s">
        <v>1176</v>
      </c>
      <c r="C10" s="33">
        <v>6</v>
      </c>
      <c r="D10" s="33">
        <v>32595956</v>
      </c>
      <c r="E10" s="33">
        <v>32614839</v>
      </c>
      <c r="F10" s="34">
        <v>2.6499999999999999E-8</v>
      </c>
      <c r="G10" s="34">
        <v>7.0699999999999999E-11</v>
      </c>
      <c r="H10" s="34">
        <v>7.8299999999999998E-17</v>
      </c>
      <c r="I10" s="34">
        <v>2.6499999999999999E-8</v>
      </c>
      <c r="J10" s="34">
        <v>2.24E-2</v>
      </c>
      <c r="K10" s="34">
        <v>1.3200000000000001E-8</v>
      </c>
      <c r="L10" s="34">
        <v>3.8000000000000003E-8</v>
      </c>
      <c r="M10" s="34">
        <v>6.2199999999999998E-3</v>
      </c>
      <c r="N10" s="34">
        <v>5.4800000000000001E-9</v>
      </c>
      <c r="O10" s="34">
        <v>2.25E-8</v>
      </c>
      <c r="P10" s="34">
        <v>8.5199999999999995E-9</v>
      </c>
      <c r="Q10" s="34">
        <v>7.1200000000000005E-15</v>
      </c>
      <c r="R10" s="34">
        <v>2.25E-8</v>
      </c>
      <c r="S10" s="34">
        <v>7.8999999999999996E-5</v>
      </c>
      <c r="T10" s="34">
        <v>4.9899999999999997E-11</v>
      </c>
    </row>
    <row r="11" spans="2:20" x14ac:dyDescent="0.25">
      <c r="B11" s="33" t="s">
        <v>1237</v>
      </c>
      <c r="C11" s="33">
        <v>6</v>
      </c>
      <c r="D11" s="33">
        <v>32627244</v>
      </c>
      <c r="E11" s="33">
        <v>32636160</v>
      </c>
      <c r="F11" s="34">
        <v>1.2100000000000001E-12</v>
      </c>
      <c r="G11" s="34">
        <v>5.44E-14</v>
      </c>
      <c r="H11" s="34">
        <v>3.88E-24</v>
      </c>
      <c r="I11" s="34">
        <v>1.2100000000000001E-12</v>
      </c>
      <c r="J11" s="34">
        <v>2.47E-3</v>
      </c>
      <c r="K11" s="34">
        <v>1.03E-13</v>
      </c>
      <c r="L11" s="34">
        <v>8.0500000000000006E-12</v>
      </c>
      <c r="M11" s="34">
        <v>9.7300000000000002E-4</v>
      </c>
      <c r="N11" s="34">
        <v>2.6199999999999999E-13</v>
      </c>
      <c r="O11" s="34">
        <v>6.03E-12</v>
      </c>
      <c r="P11" s="34">
        <v>6.9999999999999997E-7</v>
      </c>
      <c r="Q11" s="34">
        <v>1.73E-16</v>
      </c>
      <c r="R11" s="34">
        <v>6.03E-12</v>
      </c>
      <c r="S11" s="34">
        <v>9.48E-5</v>
      </c>
      <c r="T11" s="34">
        <v>2.07E-14</v>
      </c>
    </row>
    <row r="12" spans="2:20" x14ac:dyDescent="0.25">
      <c r="B12" s="33" t="s">
        <v>1236</v>
      </c>
      <c r="C12" s="33">
        <v>6</v>
      </c>
      <c r="D12" s="33">
        <v>32546546</v>
      </c>
      <c r="E12" s="33">
        <v>32557625</v>
      </c>
      <c r="F12" s="34">
        <v>8.3099999999999999E-13</v>
      </c>
      <c r="G12" s="34">
        <v>5.69E-10</v>
      </c>
      <c r="H12" s="34">
        <v>2.3700000000000001E-20</v>
      </c>
      <c r="I12" s="34">
        <v>8.3099999999999999E-13</v>
      </c>
      <c r="J12" s="34">
        <v>1.06E-2</v>
      </c>
      <c r="K12" s="34">
        <v>2.9300000000000001E-13</v>
      </c>
      <c r="L12" s="34">
        <v>3.2199999999999999E-15</v>
      </c>
      <c r="M12" s="34">
        <v>4.2299999999999998E-4</v>
      </c>
      <c r="N12" s="34">
        <v>5.7400000000000006E-17</v>
      </c>
      <c r="O12" s="34">
        <v>5.7199999999999999E-15</v>
      </c>
      <c r="P12" s="34">
        <v>1.29E-2</v>
      </c>
      <c r="Q12" s="34">
        <v>2.8099999999999999E-15</v>
      </c>
      <c r="R12" s="34">
        <v>5.7199999999999999E-15</v>
      </c>
      <c r="S12" s="34">
        <v>1.23E-7</v>
      </c>
      <c r="T12" s="34">
        <v>3.48E-20</v>
      </c>
    </row>
    <row r="13" spans="2:20" x14ac:dyDescent="0.25">
      <c r="B13" s="33" t="s">
        <v>1175</v>
      </c>
      <c r="C13" s="33">
        <v>6</v>
      </c>
      <c r="D13" s="33">
        <v>31553901</v>
      </c>
      <c r="E13" s="33">
        <v>31556686</v>
      </c>
      <c r="F13" s="34">
        <v>3.0800000000000001E-7</v>
      </c>
      <c r="G13" s="34">
        <v>4.6099999999999998E-4</v>
      </c>
      <c r="H13" s="34">
        <v>3.36E-9</v>
      </c>
      <c r="I13" s="34">
        <v>3.0800000000000001E-7</v>
      </c>
      <c r="J13" s="34">
        <v>3.2500000000000001E-2</v>
      </c>
      <c r="K13" s="34">
        <v>1.9399999999999999E-7</v>
      </c>
      <c r="L13" s="34">
        <v>4.6699999999999999E-7</v>
      </c>
      <c r="M13" s="34">
        <v>1.41E-2</v>
      </c>
      <c r="N13" s="34">
        <v>1.3E-7</v>
      </c>
      <c r="O13" s="34">
        <v>7.6799999999999999E-7</v>
      </c>
      <c r="P13" s="34">
        <v>4.5700000000000003E-3</v>
      </c>
      <c r="Q13" s="34">
        <v>7.1900000000000002E-8</v>
      </c>
      <c r="R13" s="34">
        <v>7.6799999999999999E-7</v>
      </c>
      <c r="S13" s="34">
        <v>4.7899999999999998E-2</v>
      </c>
      <c r="T13" s="34">
        <v>6.6700000000000003E-7</v>
      </c>
    </row>
    <row r="14" spans="2:20" x14ac:dyDescent="0.25">
      <c r="B14" s="33" t="s">
        <v>1219</v>
      </c>
      <c r="C14" s="33">
        <v>6</v>
      </c>
      <c r="D14" s="33">
        <v>31496494</v>
      </c>
      <c r="E14" s="33">
        <v>31498009</v>
      </c>
      <c r="F14" s="34">
        <v>9.6600000000000004E-12</v>
      </c>
      <c r="G14" s="34">
        <v>4.3299999999999996E-3</v>
      </c>
      <c r="H14" s="34">
        <v>1.33E-12</v>
      </c>
      <c r="I14" s="34">
        <v>9.6600000000000004E-12</v>
      </c>
      <c r="J14" s="34">
        <v>1.57E-3</v>
      </c>
      <c r="K14" s="34">
        <v>4.97E-13</v>
      </c>
      <c r="L14" s="34">
        <v>9.6600000000000004E-12</v>
      </c>
      <c r="M14" s="34">
        <v>4.13E-3</v>
      </c>
      <c r="N14" s="34">
        <v>1.27E-12</v>
      </c>
      <c r="O14" s="34">
        <v>9.7199999999999998E-12</v>
      </c>
      <c r="P14" s="34">
        <v>8.3000000000000001E-3</v>
      </c>
      <c r="Q14" s="34">
        <v>2.51E-12</v>
      </c>
      <c r="R14" s="34">
        <v>9.7199999999999998E-12</v>
      </c>
      <c r="S14" s="34">
        <v>1.47E-3</v>
      </c>
      <c r="T14" s="34">
        <v>4.6900000000000002E-13</v>
      </c>
    </row>
    <row r="15" spans="2:20" x14ac:dyDescent="0.25">
      <c r="B15" s="33" t="s">
        <v>1218</v>
      </c>
      <c r="C15" s="33">
        <v>6</v>
      </c>
      <c r="D15" s="33">
        <v>31462658</v>
      </c>
      <c r="E15" s="33">
        <v>31478901</v>
      </c>
      <c r="F15" s="34">
        <v>1.03E-8</v>
      </c>
      <c r="G15" s="34">
        <v>2.7799999999999999E-3</v>
      </c>
      <c r="H15" s="34">
        <v>7.2199999999999999E-10</v>
      </c>
      <c r="I15" s="34">
        <v>1.03E-8</v>
      </c>
      <c r="J15" s="34">
        <v>1.6299999999999999E-3</v>
      </c>
      <c r="K15" s="34">
        <v>4.3200000000000001E-10</v>
      </c>
      <c r="L15" s="34">
        <v>8.7000000000000001E-9</v>
      </c>
      <c r="M15" s="34">
        <v>8.3099999999999997E-3</v>
      </c>
      <c r="N15" s="34">
        <v>1.7599999999999999E-9</v>
      </c>
      <c r="O15" s="34">
        <v>9.05E-9</v>
      </c>
      <c r="P15" s="34">
        <v>5.77E-3</v>
      </c>
      <c r="Q15" s="34">
        <v>1.2900000000000001E-9</v>
      </c>
      <c r="R15" s="34">
        <v>8.9899999999999998E-9</v>
      </c>
      <c r="S15" s="34">
        <v>3.09E-2</v>
      </c>
      <c r="T15" s="34">
        <v>6.3899999999999996E-9</v>
      </c>
    </row>
    <row r="16" spans="2:20" x14ac:dyDescent="0.25">
      <c r="B16" s="33" t="s">
        <v>1231</v>
      </c>
      <c r="C16" s="33">
        <v>6</v>
      </c>
      <c r="D16" s="33">
        <v>32121218</v>
      </c>
      <c r="E16" s="33">
        <v>32134011</v>
      </c>
      <c r="F16" s="34">
        <v>2.5399999999999999E-9</v>
      </c>
      <c r="G16" s="34">
        <v>9.5699999999999995E-5</v>
      </c>
      <c r="H16" s="34">
        <v>7.3E-12</v>
      </c>
      <c r="I16" s="34">
        <v>2.5399999999999999E-9</v>
      </c>
      <c r="J16" s="34">
        <v>6.3899999999999998E-3</v>
      </c>
      <c r="K16" s="34">
        <v>4.19E-10</v>
      </c>
      <c r="L16" s="34">
        <v>3.3200000000000001E-9</v>
      </c>
      <c r="M16" s="34">
        <v>1.6199999999999999E-2</v>
      </c>
      <c r="N16" s="34">
        <v>1.33E-9</v>
      </c>
      <c r="O16" s="34">
        <v>1.6999999999999999E-9</v>
      </c>
      <c r="P16" s="34">
        <v>1.45E-5</v>
      </c>
      <c r="Q16" s="34">
        <v>7.9800000000000003E-13</v>
      </c>
      <c r="R16" s="34">
        <v>1.6999999999999999E-9</v>
      </c>
      <c r="S16" s="34">
        <v>8.3599999999999999E-5</v>
      </c>
      <c r="T16" s="34">
        <v>4.36E-12</v>
      </c>
    </row>
    <row r="17" spans="2:20" x14ac:dyDescent="0.25">
      <c r="B17" s="33" t="s">
        <v>1232</v>
      </c>
      <c r="C17" s="33">
        <v>6</v>
      </c>
      <c r="D17" s="33">
        <v>32121622</v>
      </c>
      <c r="E17" s="33">
        <v>32139755</v>
      </c>
      <c r="F17" s="34">
        <v>5.5700000000000004E-9</v>
      </c>
      <c r="G17" s="34">
        <v>8.7100000000000003E-5</v>
      </c>
      <c r="H17" s="34">
        <v>1.42E-11</v>
      </c>
      <c r="I17" s="34">
        <v>5.5700000000000004E-9</v>
      </c>
      <c r="J17" s="34">
        <v>3.4199999999999999E-3</v>
      </c>
      <c r="K17" s="34">
        <v>4.8899999999999997E-10</v>
      </c>
      <c r="L17" s="34">
        <v>6.6299999999999996E-9</v>
      </c>
      <c r="M17" s="34">
        <v>2.0500000000000001E-2</v>
      </c>
      <c r="N17" s="34">
        <v>3.22E-9</v>
      </c>
      <c r="O17" s="34">
        <v>6.8500000000000001E-9</v>
      </c>
      <c r="P17" s="34">
        <v>1.98E-5</v>
      </c>
      <c r="Q17" s="34">
        <v>4.1499999999999999E-12</v>
      </c>
      <c r="R17" s="34">
        <v>6.8500000000000001E-9</v>
      </c>
      <c r="S17" s="34">
        <v>1.63E-4</v>
      </c>
      <c r="T17" s="34">
        <v>3.1800000000000003E-11</v>
      </c>
    </row>
    <row r="18" spans="2:20" x14ac:dyDescent="0.25">
      <c r="B18" s="33" t="s">
        <v>1223</v>
      </c>
      <c r="C18" s="33">
        <v>6</v>
      </c>
      <c r="D18" s="33">
        <v>31588497</v>
      </c>
      <c r="E18" s="33">
        <v>31605548</v>
      </c>
      <c r="F18" s="34">
        <v>6.13E-8</v>
      </c>
      <c r="G18" s="34">
        <v>3.63E-3</v>
      </c>
      <c r="H18" s="34">
        <v>5.1600000000000004E-9</v>
      </c>
      <c r="I18" s="34">
        <v>6.13E-8</v>
      </c>
      <c r="J18" s="34">
        <v>1.6299999999999999E-3</v>
      </c>
      <c r="K18" s="34">
        <v>2.4100000000000002E-9</v>
      </c>
      <c r="L18" s="34">
        <v>3.8899999999999998E-8</v>
      </c>
      <c r="M18" s="34">
        <v>1.02E-4</v>
      </c>
      <c r="N18" s="34">
        <v>1.08E-10</v>
      </c>
      <c r="O18" s="34">
        <v>4.2599999999999998E-8</v>
      </c>
      <c r="P18" s="34">
        <v>2.1599999999999999E-4</v>
      </c>
      <c r="Q18" s="34">
        <v>2.4299999999999999E-10</v>
      </c>
      <c r="R18" s="34">
        <v>4.2599999999999998E-8</v>
      </c>
      <c r="S18" s="34">
        <v>1.2400000000000001E-4</v>
      </c>
      <c r="T18" s="34">
        <v>1.42E-10</v>
      </c>
    </row>
    <row r="19" spans="2:20" x14ac:dyDescent="0.25">
      <c r="B19" s="33" t="s">
        <v>1227</v>
      </c>
      <c r="C19" s="33">
        <v>6</v>
      </c>
      <c r="D19" s="33">
        <v>31830969</v>
      </c>
      <c r="E19" s="33">
        <v>31846823</v>
      </c>
      <c r="F19" s="34">
        <v>1.04E-7</v>
      </c>
      <c r="G19" s="34">
        <v>5.7999999999999996E-3</v>
      </c>
      <c r="H19" s="34">
        <v>1.3399999999999999E-8</v>
      </c>
      <c r="I19" s="34">
        <v>1.04E-7</v>
      </c>
      <c r="J19" s="34">
        <v>6.2899999999999996E-3</v>
      </c>
      <c r="K19" s="34">
        <v>1.4500000000000001E-8</v>
      </c>
      <c r="L19" s="34">
        <v>7.4200000000000003E-8</v>
      </c>
      <c r="M19" s="34">
        <v>1.32E-3</v>
      </c>
      <c r="N19" s="34">
        <v>2.3499999999999999E-9</v>
      </c>
      <c r="O19" s="34">
        <v>7.54E-7</v>
      </c>
      <c r="P19" s="34">
        <v>3.3599999999999998E-2</v>
      </c>
      <c r="Q19" s="34">
        <v>4.6800000000000001E-7</v>
      </c>
      <c r="R19" s="34">
        <v>5.0000000000000003E-10</v>
      </c>
      <c r="S19" s="34">
        <v>4.9800000000000001E-3</v>
      </c>
      <c r="T19" s="34">
        <v>6.8999999999999994E-11</v>
      </c>
    </row>
    <row r="20" spans="2:20" x14ac:dyDescent="0.25">
      <c r="B20" s="33" t="s">
        <v>1229</v>
      </c>
      <c r="C20" s="33">
        <v>6</v>
      </c>
      <c r="D20" s="33">
        <v>32008931</v>
      </c>
      <c r="E20" s="33">
        <v>32083111</v>
      </c>
      <c r="F20" s="34">
        <v>4.3299999999999997E-8</v>
      </c>
      <c r="G20" s="34">
        <v>1.1900000000000001E-11</v>
      </c>
      <c r="H20" s="34">
        <v>2.2100000000000001E-17</v>
      </c>
      <c r="I20" s="34">
        <v>4.3299999999999997E-8</v>
      </c>
      <c r="J20" s="34">
        <v>2.2900000000000001E-4</v>
      </c>
      <c r="K20" s="34">
        <v>2.6099999999999998E-10</v>
      </c>
      <c r="L20" s="34">
        <v>3.03E-8</v>
      </c>
      <c r="M20" s="34">
        <v>1.4500000000000001E-2</v>
      </c>
      <c r="N20" s="34">
        <v>9.8799999999999998E-9</v>
      </c>
      <c r="O20" s="34">
        <v>1.6000000000000001E-9</v>
      </c>
      <c r="P20" s="34">
        <v>7.8399999999999997E-3</v>
      </c>
      <c r="Q20" s="34">
        <v>3.2700000000000001E-10</v>
      </c>
      <c r="R20" s="34">
        <v>1.6000000000000001E-9</v>
      </c>
      <c r="S20" s="34">
        <v>1.0399999999999999E-3</v>
      </c>
      <c r="T20" s="34">
        <v>4.6699999999999998E-11</v>
      </c>
    </row>
    <row r="22" spans="2:20" x14ac:dyDescent="0.25">
      <c r="B22" s="156" t="s">
        <v>1803</v>
      </c>
      <c r="C22" s="156"/>
      <c r="D22" s="156"/>
      <c r="E22" s="156"/>
      <c r="F22" s="156"/>
      <c r="G22" s="156"/>
      <c r="H22" s="156"/>
      <c r="I22" s="156"/>
      <c r="J22" s="156"/>
      <c r="K22" s="156"/>
      <c r="L22" s="156"/>
    </row>
    <row r="23" spans="2:20" x14ac:dyDescent="0.25">
      <c r="B23" s="156"/>
      <c r="C23" s="156"/>
      <c r="D23" s="156"/>
      <c r="E23" s="156"/>
      <c r="F23" s="156"/>
      <c r="G23" s="156"/>
      <c r="H23" s="156"/>
      <c r="I23" s="156"/>
      <c r="J23" s="156"/>
      <c r="K23" s="156"/>
      <c r="L23" s="156"/>
    </row>
  </sheetData>
  <sortState xmlns:xlrd2="http://schemas.microsoft.com/office/spreadsheetml/2017/richdata2" ref="B4:T20">
    <sortCondition ref="B4:B20"/>
  </sortState>
  <mergeCells count="2">
    <mergeCell ref="B22:L23"/>
    <mergeCell ref="B1:O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951EA-451E-42C5-988C-C69283C79804}">
  <dimension ref="B1:R25"/>
  <sheetViews>
    <sheetView workbookViewId="0">
      <selection activeCell="J29" sqref="J29"/>
    </sheetView>
  </sheetViews>
  <sheetFormatPr defaultColWidth="16.85546875" defaultRowHeight="15" x14ac:dyDescent="0.25"/>
  <cols>
    <col min="1" max="1" width="8.140625" style="33" customWidth="1"/>
    <col min="2" max="2" width="20.42578125" style="33" customWidth="1"/>
    <col min="3" max="3" width="6.7109375" style="33" customWidth="1"/>
    <col min="4" max="4" width="10.42578125" style="33" customWidth="1"/>
    <col min="5" max="5" width="10.7109375" style="33" customWidth="1"/>
    <col min="6" max="6" width="16.85546875" style="33"/>
    <col min="7" max="7" width="12.140625" style="33" customWidth="1"/>
    <col min="8" max="8" width="14.42578125" style="33" customWidth="1"/>
    <col min="9" max="9" width="16.85546875" style="33"/>
    <col min="10" max="10" width="11.7109375" style="33" customWidth="1"/>
    <col min="11" max="11" width="13" style="33" customWidth="1"/>
    <col min="12" max="12" width="16.85546875" style="33"/>
    <col min="13" max="13" width="12.85546875" style="33" customWidth="1"/>
    <col min="14" max="14" width="13.85546875" style="33" customWidth="1"/>
    <col min="15" max="15" width="16.85546875" style="33"/>
    <col min="16" max="16" width="22.140625" style="33" customWidth="1"/>
    <col min="17" max="17" width="14.140625" style="33" customWidth="1"/>
    <col min="18" max="16384" width="16.85546875" style="33"/>
  </cols>
  <sheetData>
    <row r="1" spans="2:17" ht="15.75" x14ac:dyDescent="0.25">
      <c r="B1" s="154" t="s">
        <v>1804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3" spans="2:17" x14ac:dyDescent="0.25">
      <c r="B3" s="33" t="s">
        <v>229</v>
      </c>
      <c r="C3" s="33" t="s">
        <v>222</v>
      </c>
      <c r="D3" s="33" t="s">
        <v>223</v>
      </c>
      <c r="E3" s="33" t="s">
        <v>224</v>
      </c>
      <c r="F3" s="33" t="s">
        <v>1135</v>
      </c>
      <c r="G3" s="33" t="s">
        <v>1136</v>
      </c>
      <c r="H3" s="33" t="s">
        <v>1158</v>
      </c>
      <c r="I3" s="33" t="s">
        <v>1135</v>
      </c>
      <c r="J3" s="33" t="s">
        <v>1143</v>
      </c>
      <c r="K3" s="33" t="s">
        <v>1158</v>
      </c>
      <c r="L3" s="33" t="s">
        <v>1135</v>
      </c>
      <c r="M3" s="33" t="s">
        <v>1146</v>
      </c>
      <c r="N3" s="33" t="s">
        <v>1158</v>
      </c>
      <c r="O3" s="33" t="s">
        <v>1800</v>
      </c>
      <c r="P3" s="33" t="s">
        <v>1802</v>
      </c>
      <c r="Q3" s="33" t="s">
        <v>1158</v>
      </c>
    </row>
    <row r="4" spans="2:17" x14ac:dyDescent="0.25">
      <c r="B4" s="33" t="s">
        <v>1233</v>
      </c>
      <c r="C4" s="33">
        <v>6</v>
      </c>
      <c r="D4" s="33">
        <v>32135989</v>
      </c>
      <c r="E4" s="33">
        <v>32145873</v>
      </c>
      <c r="F4" s="34">
        <v>3.6300000000000001E-7</v>
      </c>
      <c r="G4" s="34">
        <v>7.36E-5</v>
      </c>
      <c r="H4" s="34">
        <v>6.7700000000000004E-10</v>
      </c>
      <c r="I4" s="34">
        <v>3.6300000000000001E-7</v>
      </c>
      <c r="J4" s="34">
        <v>4.9100000000000003E-3</v>
      </c>
      <c r="K4" s="34">
        <v>3.77E-8</v>
      </c>
      <c r="L4" s="34">
        <v>3.6300000000000001E-7</v>
      </c>
      <c r="M4" s="34">
        <v>2.4299999999999999E-2</v>
      </c>
      <c r="N4" s="34">
        <v>1.73E-7</v>
      </c>
      <c r="O4" s="34">
        <v>1.2100000000000001E-6</v>
      </c>
      <c r="P4" s="34">
        <v>2.0999999999999999E-3</v>
      </c>
      <c r="Q4" s="34">
        <v>5.2899999999999997E-8</v>
      </c>
    </row>
    <row r="5" spans="2:17" x14ac:dyDescent="0.25">
      <c r="B5" s="33" t="s">
        <v>1172</v>
      </c>
      <c r="C5" s="33">
        <v>6</v>
      </c>
      <c r="D5" s="33">
        <v>31497996</v>
      </c>
      <c r="E5" s="33">
        <v>31514385</v>
      </c>
      <c r="F5" s="34">
        <v>1.6100000000000001E-11</v>
      </c>
      <c r="G5" s="34">
        <v>1.6999999999999999E-3</v>
      </c>
      <c r="H5" s="34">
        <v>8.7799999999999999E-13</v>
      </c>
      <c r="I5" s="34">
        <v>1.6100000000000001E-11</v>
      </c>
      <c r="J5" s="34">
        <v>3.1500000000000001E-4</v>
      </c>
      <c r="K5" s="34">
        <v>1.72E-13</v>
      </c>
      <c r="L5" s="43">
        <v>8.4200000000000001E-12</v>
      </c>
      <c r="M5" s="43">
        <v>3.0300000000000001E-3</v>
      </c>
      <c r="N5" s="43">
        <v>8.2500000000000002E-13</v>
      </c>
      <c r="O5" s="34">
        <v>1.2200000000000001E-11</v>
      </c>
      <c r="P5" s="34">
        <v>2.4699999999999999E-4</v>
      </c>
      <c r="Q5" s="34">
        <v>1.04E-13</v>
      </c>
    </row>
    <row r="6" spans="2:17" x14ac:dyDescent="0.25">
      <c r="B6" s="33" t="s">
        <v>1224</v>
      </c>
      <c r="C6" s="33">
        <v>6</v>
      </c>
      <c r="D6" s="33">
        <v>31606805</v>
      </c>
      <c r="E6" s="33">
        <v>31620482</v>
      </c>
      <c r="F6" s="34">
        <v>9.9399999999999998E-15</v>
      </c>
      <c r="G6" s="34">
        <v>3.3400000000000001E-3</v>
      </c>
      <c r="H6" s="34">
        <v>1.2900000000000001E-15</v>
      </c>
      <c r="I6" s="34">
        <v>9.9399999999999998E-15</v>
      </c>
      <c r="J6" s="34">
        <v>8.8900000000000006E-5</v>
      </c>
      <c r="K6" s="34">
        <v>3.7599999999999997E-17</v>
      </c>
      <c r="L6" s="34">
        <v>9.5999999999999998E-15</v>
      </c>
      <c r="M6" s="34">
        <v>6.8499999999999995E-4</v>
      </c>
      <c r="N6" s="34">
        <v>2.67E-16</v>
      </c>
      <c r="O6" s="34">
        <v>5.0000000000000003E-10</v>
      </c>
      <c r="P6" s="34">
        <v>3.0000000000000001E-3</v>
      </c>
      <c r="Q6" s="34">
        <v>4.2299999999999999E-11</v>
      </c>
    </row>
    <row r="7" spans="2:17" x14ac:dyDescent="0.25">
      <c r="B7" s="33" t="s">
        <v>1225</v>
      </c>
      <c r="C7" s="33">
        <v>6</v>
      </c>
      <c r="D7" s="33">
        <v>31633879</v>
      </c>
      <c r="E7" s="33">
        <v>31641323</v>
      </c>
      <c r="F7" s="34">
        <v>1.24E-6</v>
      </c>
      <c r="G7" s="34">
        <v>1.1900000000000001E-3</v>
      </c>
      <c r="H7" s="34">
        <v>3.1599999999999998E-8</v>
      </c>
      <c r="I7" s="34">
        <v>1.24E-6</v>
      </c>
      <c r="J7" s="34">
        <v>2.3800000000000002E-3</v>
      </c>
      <c r="K7" s="34">
        <v>6.1099999999999998E-8</v>
      </c>
      <c r="L7" s="34">
        <v>9.540000000000001E-7</v>
      </c>
      <c r="M7" s="34">
        <v>1.3899999999999999E-2</v>
      </c>
      <c r="N7" s="34">
        <v>2.5400000000000002E-7</v>
      </c>
      <c r="O7" s="34">
        <v>1.5999999999999999E-6</v>
      </c>
      <c r="P7" s="34">
        <v>2.1299999999999999E-3</v>
      </c>
      <c r="Q7" s="34">
        <v>7.0099999999999999E-8</v>
      </c>
    </row>
    <row r="8" spans="2:17" x14ac:dyDescent="0.25">
      <c r="B8" s="33" t="s">
        <v>1220</v>
      </c>
      <c r="C8" s="33">
        <v>6</v>
      </c>
      <c r="D8" s="33">
        <v>31497996</v>
      </c>
      <c r="E8" s="33">
        <v>31510225</v>
      </c>
      <c r="F8" s="34">
        <v>1.5900000000000001E-11</v>
      </c>
      <c r="G8" s="34">
        <v>2.4299999999999999E-3</v>
      </c>
      <c r="H8" s="34">
        <v>1.23E-12</v>
      </c>
      <c r="I8" s="34">
        <v>1.5900000000000001E-11</v>
      </c>
      <c r="J8" s="34">
        <v>5.5999999999999995E-4</v>
      </c>
      <c r="K8" s="34">
        <v>2.97E-13</v>
      </c>
      <c r="L8" s="43">
        <v>2.05E-11</v>
      </c>
      <c r="M8" s="43">
        <v>5.64E-3</v>
      </c>
      <c r="N8" s="43">
        <v>3.5600000000000002E-12</v>
      </c>
      <c r="O8" s="34">
        <v>2.5899999999999999E-11</v>
      </c>
      <c r="P8" s="34">
        <v>1.3300000000000001E-4</v>
      </c>
      <c r="Q8" s="34">
        <v>1.18E-13</v>
      </c>
    </row>
    <row r="9" spans="2:17" x14ac:dyDescent="0.25">
      <c r="B9" s="33" t="s">
        <v>1517</v>
      </c>
      <c r="C9" s="33">
        <v>6</v>
      </c>
      <c r="D9" s="33">
        <v>32158543</v>
      </c>
      <c r="E9" s="33">
        <v>32163300</v>
      </c>
      <c r="F9" s="34">
        <v>1.3699999999999999E-5</v>
      </c>
      <c r="G9" s="34">
        <v>5.8799999999999999E-5</v>
      </c>
      <c r="H9" s="34">
        <v>1.77E-8</v>
      </c>
      <c r="I9" s="34">
        <v>1.3699999999999999E-5</v>
      </c>
      <c r="J9" s="34">
        <v>4.7699999999999999E-3</v>
      </c>
      <c r="K9" s="34">
        <v>1.15E-6</v>
      </c>
      <c r="L9" s="34">
        <v>1.3699999999999999E-5</v>
      </c>
      <c r="M9" s="34">
        <v>4.5700000000000003E-3</v>
      </c>
      <c r="N9" s="34">
        <v>1.1000000000000001E-6</v>
      </c>
      <c r="O9" s="34">
        <v>1.2300000000000001E-5</v>
      </c>
      <c r="P9" s="34">
        <v>4.9199999999999999E-3</v>
      </c>
      <c r="Q9" s="34">
        <v>1.0699999999999999E-6</v>
      </c>
    </row>
    <row r="10" spans="2:17" x14ac:dyDescent="0.25">
      <c r="B10" s="33" t="s">
        <v>1176</v>
      </c>
      <c r="C10" s="33">
        <v>6</v>
      </c>
      <c r="D10" s="33">
        <v>32595956</v>
      </c>
      <c r="E10" s="33">
        <v>32614839</v>
      </c>
      <c r="F10" s="34">
        <v>2.6499999999999999E-8</v>
      </c>
      <c r="G10" s="34">
        <v>7.0699999999999999E-11</v>
      </c>
      <c r="H10" s="34">
        <v>7.8299999999999998E-17</v>
      </c>
      <c r="I10" s="34">
        <v>2.6499999999999999E-8</v>
      </c>
      <c r="J10" s="34">
        <v>2.24E-2</v>
      </c>
      <c r="K10" s="34">
        <v>1.3200000000000001E-8</v>
      </c>
      <c r="L10" s="34">
        <v>3.8000000000000003E-8</v>
      </c>
      <c r="M10" s="34">
        <v>6.2199999999999998E-3</v>
      </c>
      <c r="N10" s="34">
        <v>5.4800000000000001E-9</v>
      </c>
      <c r="O10" s="34">
        <v>2.25E-8</v>
      </c>
      <c r="P10" s="34">
        <v>7.8999999999999996E-5</v>
      </c>
      <c r="Q10" s="34">
        <v>4.9899999999999997E-11</v>
      </c>
    </row>
    <row r="11" spans="2:17" x14ac:dyDescent="0.25">
      <c r="B11" s="33" t="s">
        <v>1237</v>
      </c>
      <c r="C11" s="33">
        <v>6</v>
      </c>
      <c r="D11" s="33">
        <v>32627244</v>
      </c>
      <c r="E11" s="33">
        <v>32636160</v>
      </c>
      <c r="F11" s="34">
        <v>1.2100000000000001E-12</v>
      </c>
      <c r="G11" s="34">
        <v>5.44E-14</v>
      </c>
      <c r="H11" s="34">
        <v>3.88E-24</v>
      </c>
      <c r="I11" s="34">
        <v>1.2100000000000001E-12</v>
      </c>
      <c r="J11" s="34">
        <v>2.47E-3</v>
      </c>
      <c r="K11" s="34">
        <v>1.03E-13</v>
      </c>
      <c r="L11" s="34">
        <v>8.0500000000000006E-12</v>
      </c>
      <c r="M11" s="34">
        <v>9.7300000000000002E-4</v>
      </c>
      <c r="N11" s="34">
        <v>2.6199999999999999E-13</v>
      </c>
      <c r="O11" s="34">
        <v>6.03E-12</v>
      </c>
      <c r="P11" s="34">
        <v>9.48E-5</v>
      </c>
      <c r="Q11" s="34">
        <v>2.07E-14</v>
      </c>
    </row>
    <row r="12" spans="2:17" x14ac:dyDescent="0.25">
      <c r="B12" s="33" t="s">
        <v>1236</v>
      </c>
      <c r="C12" s="33">
        <v>6</v>
      </c>
      <c r="D12" s="33">
        <v>32546546</v>
      </c>
      <c r="E12" s="33">
        <v>32557625</v>
      </c>
      <c r="F12" s="34">
        <v>8.3099999999999999E-13</v>
      </c>
      <c r="G12" s="34">
        <v>5.69E-10</v>
      </c>
      <c r="H12" s="34">
        <v>2.3700000000000001E-20</v>
      </c>
      <c r="I12" s="34">
        <v>8.3099999999999999E-13</v>
      </c>
      <c r="J12" s="34">
        <v>1.06E-2</v>
      </c>
      <c r="K12" s="34">
        <v>2.9300000000000001E-13</v>
      </c>
      <c r="L12" s="34">
        <v>3.2199999999999999E-15</v>
      </c>
      <c r="M12" s="34">
        <v>4.2299999999999998E-4</v>
      </c>
      <c r="N12" s="34">
        <v>5.7400000000000006E-17</v>
      </c>
      <c r="O12" s="34">
        <v>5.7199999999999999E-15</v>
      </c>
      <c r="P12" s="34">
        <v>1.23E-7</v>
      </c>
      <c r="Q12" s="34">
        <v>3.48E-20</v>
      </c>
    </row>
    <row r="13" spans="2:17" x14ac:dyDescent="0.25">
      <c r="B13" s="33" t="s">
        <v>1175</v>
      </c>
      <c r="C13" s="33">
        <v>6</v>
      </c>
      <c r="D13" s="33">
        <v>31553901</v>
      </c>
      <c r="E13" s="33">
        <v>31556686</v>
      </c>
      <c r="F13" s="34">
        <v>3.0800000000000001E-7</v>
      </c>
      <c r="G13" s="34">
        <v>4.6099999999999998E-4</v>
      </c>
      <c r="H13" s="34">
        <v>3.36E-9</v>
      </c>
      <c r="I13" s="34">
        <v>3.0800000000000001E-7</v>
      </c>
      <c r="J13" s="34">
        <v>3.2500000000000001E-2</v>
      </c>
      <c r="K13" s="34">
        <v>1.9399999999999999E-7</v>
      </c>
      <c r="L13" s="34">
        <v>4.6699999999999999E-7</v>
      </c>
      <c r="M13" s="34">
        <v>1.41E-2</v>
      </c>
      <c r="N13" s="34">
        <v>1.3E-7</v>
      </c>
      <c r="O13" s="34">
        <v>7.6799999999999999E-7</v>
      </c>
      <c r="P13" s="34">
        <v>4.7899999999999998E-2</v>
      </c>
      <c r="Q13" s="34">
        <v>6.6700000000000003E-7</v>
      </c>
    </row>
    <row r="14" spans="2:17" x14ac:dyDescent="0.25">
      <c r="B14" s="33" t="s">
        <v>1219</v>
      </c>
      <c r="C14" s="33">
        <v>6</v>
      </c>
      <c r="D14" s="33">
        <v>31496494</v>
      </c>
      <c r="E14" s="33">
        <v>31498009</v>
      </c>
      <c r="F14" s="34">
        <v>9.6600000000000004E-12</v>
      </c>
      <c r="G14" s="34">
        <v>4.3299999999999996E-3</v>
      </c>
      <c r="H14" s="34">
        <v>1.33E-12</v>
      </c>
      <c r="I14" s="34">
        <v>9.6600000000000004E-12</v>
      </c>
      <c r="J14" s="34">
        <v>1.57E-3</v>
      </c>
      <c r="K14" s="34">
        <v>4.97E-13</v>
      </c>
      <c r="L14" s="34">
        <v>9.6600000000000004E-12</v>
      </c>
      <c r="M14" s="34">
        <v>4.13E-3</v>
      </c>
      <c r="N14" s="34">
        <v>1.27E-12</v>
      </c>
      <c r="O14" s="34">
        <v>9.7199999999999998E-12</v>
      </c>
      <c r="P14" s="34">
        <v>1.47E-3</v>
      </c>
      <c r="Q14" s="34">
        <v>4.6900000000000002E-13</v>
      </c>
    </row>
    <row r="15" spans="2:17" x14ac:dyDescent="0.25">
      <c r="B15" s="33" t="s">
        <v>1218</v>
      </c>
      <c r="C15" s="33">
        <v>6</v>
      </c>
      <c r="D15" s="33">
        <v>31462658</v>
      </c>
      <c r="E15" s="33">
        <v>31478901</v>
      </c>
      <c r="F15" s="34">
        <v>1.03E-8</v>
      </c>
      <c r="G15" s="34">
        <v>2.7799999999999999E-3</v>
      </c>
      <c r="H15" s="34">
        <v>7.2199999999999999E-10</v>
      </c>
      <c r="I15" s="34">
        <v>1.03E-8</v>
      </c>
      <c r="J15" s="34">
        <v>1.6299999999999999E-3</v>
      </c>
      <c r="K15" s="34">
        <v>4.3200000000000001E-10</v>
      </c>
      <c r="L15" s="34">
        <v>8.7000000000000001E-9</v>
      </c>
      <c r="M15" s="34">
        <v>8.3099999999999997E-3</v>
      </c>
      <c r="N15" s="34">
        <v>1.7599999999999999E-9</v>
      </c>
      <c r="O15" s="34">
        <v>8.9899999999999998E-9</v>
      </c>
      <c r="P15" s="34">
        <v>3.09E-2</v>
      </c>
      <c r="Q15" s="34">
        <v>6.3899999999999996E-9</v>
      </c>
    </row>
    <row r="16" spans="2:17" x14ac:dyDescent="0.25">
      <c r="B16" s="33" t="s">
        <v>1231</v>
      </c>
      <c r="C16" s="33">
        <v>6</v>
      </c>
      <c r="D16" s="33">
        <v>32121218</v>
      </c>
      <c r="E16" s="33">
        <v>32134011</v>
      </c>
      <c r="F16" s="34">
        <v>2.5399999999999999E-9</v>
      </c>
      <c r="G16" s="34">
        <v>9.5699999999999995E-5</v>
      </c>
      <c r="H16" s="34">
        <v>7.3E-12</v>
      </c>
      <c r="I16" s="34">
        <v>2.5399999999999999E-9</v>
      </c>
      <c r="J16" s="34">
        <v>6.3899999999999998E-3</v>
      </c>
      <c r="K16" s="34">
        <v>4.19E-10</v>
      </c>
      <c r="L16" s="34">
        <v>3.3200000000000001E-9</v>
      </c>
      <c r="M16" s="34">
        <v>1.6199999999999999E-2</v>
      </c>
      <c r="N16" s="34">
        <v>1.33E-9</v>
      </c>
      <c r="O16" s="34">
        <v>1.6999999999999999E-9</v>
      </c>
      <c r="P16" s="34">
        <v>8.3599999999999999E-5</v>
      </c>
      <c r="Q16" s="34">
        <v>4.36E-12</v>
      </c>
    </row>
    <row r="17" spans="2:18" x14ac:dyDescent="0.25">
      <c r="B17" s="33" t="s">
        <v>1232</v>
      </c>
      <c r="C17" s="33">
        <v>6</v>
      </c>
      <c r="D17" s="33">
        <v>32121622</v>
      </c>
      <c r="E17" s="33">
        <v>32139755</v>
      </c>
      <c r="F17" s="34">
        <v>5.5700000000000004E-9</v>
      </c>
      <c r="G17" s="34">
        <v>8.7100000000000003E-5</v>
      </c>
      <c r="H17" s="34">
        <v>1.42E-11</v>
      </c>
      <c r="I17" s="34">
        <v>5.5700000000000004E-9</v>
      </c>
      <c r="J17" s="34">
        <v>3.4199999999999999E-3</v>
      </c>
      <c r="K17" s="34">
        <v>4.8899999999999997E-10</v>
      </c>
      <c r="L17" s="34">
        <v>6.6299999999999996E-9</v>
      </c>
      <c r="M17" s="34">
        <v>2.0500000000000001E-2</v>
      </c>
      <c r="N17" s="34">
        <v>3.22E-9</v>
      </c>
      <c r="O17" s="34">
        <v>6.8500000000000001E-9</v>
      </c>
      <c r="P17" s="34">
        <v>1.63E-4</v>
      </c>
      <c r="Q17" s="34">
        <v>3.1800000000000003E-11</v>
      </c>
    </row>
    <row r="18" spans="2:18" x14ac:dyDescent="0.25">
      <c r="B18" s="33" t="s">
        <v>1223</v>
      </c>
      <c r="C18" s="33">
        <v>6</v>
      </c>
      <c r="D18" s="33">
        <v>31588497</v>
      </c>
      <c r="E18" s="33">
        <v>31605548</v>
      </c>
      <c r="F18" s="34">
        <v>6.13E-8</v>
      </c>
      <c r="G18" s="34">
        <v>3.63E-3</v>
      </c>
      <c r="H18" s="34">
        <v>5.1600000000000004E-9</v>
      </c>
      <c r="I18" s="34">
        <v>6.13E-8</v>
      </c>
      <c r="J18" s="34">
        <v>1.6299999999999999E-3</v>
      </c>
      <c r="K18" s="34">
        <v>2.4100000000000002E-9</v>
      </c>
      <c r="L18" s="34">
        <v>3.8899999999999998E-8</v>
      </c>
      <c r="M18" s="34">
        <v>1.02E-4</v>
      </c>
      <c r="N18" s="34">
        <v>1.08E-10</v>
      </c>
      <c r="O18" s="34">
        <v>4.2599999999999998E-8</v>
      </c>
      <c r="P18" s="34">
        <v>1.2400000000000001E-4</v>
      </c>
      <c r="Q18" s="34">
        <v>1.42E-10</v>
      </c>
    </row>
    <row r="19" spans="2:18" x14ac:dyDescent="0.25">
      <c r="B19" s="33" t="s">
        <v>1227</v>
      </c>
      <c r="C19" s="33">
        <v>6</v>
      </c>
      <c r="D19" s="33">
        <v>31830969</v>
      </c>
      <c r="E19" s="33">
        <v>31846823</v>
      </c>
      <c r="F19" s="34">
        <v>1.04E-7</v>
      </c>
      <c r="G19" s="34">
        <v>5.7999999999999996E-3</v>
      </c>
      <c r="H19" s="34">
        <v>1.3399999999999999E-8</v>
      </c>
      <c r="I19" s="34">
        <v>1.04E-7</v>
      </c>
      <c r="J19" s="34">
        <v>6.2899999999999996E-3</v>
      </c>
      <c r="K19" s="34">
        <v>1.4500000000000001E-8</v>
      </c>
      <c r="L19" s="34">
        <v>7.4200000000000003E-8</v>
      </c>
      <c r="M19" s="34">
        <v>1.32E-3</v>
      </c>
      <c r="N19" s="34">
        <v>2.3499999999999999E-9</v>
      </c>
      <c r="O19" s="34">
        <v>5.0000000000000003E-10</v>
      </c>
      <c r="P19" s="34">
        <v>4.9800000000000001E-3</v>
      </c>
      <c r="Q19" s="34">
        <v>6.8999999999999994E-11</v>
      </c>
    </row>
    <row r="20" spans="2:18" x14ac:dyDescent="0.25">
      <c r="B20" s="33" t="s">
        <v>1229</v>
      </c>
      <c r="C20" s="33">
        <v>6</v>
      </c>
      <c r="D20" s="33">
        <v>32008931</v>
      </c>
      <c r="E20" s="33">
        <v>32083111</v>
      </c>
      <c r="F20" s="34">
        <v>4.3299999999999997E-8</v>
      </c>
      <c r="G20" s="34">
        <v>1.1900000000000001E-11</v>
      </c>
      <c r="H20" s="34">
        <v>2.2100000000000001E-17</v>
      </c>
      <c r="I20" s="34">
        <v>4.3299999999999997E-8</v>
      </c>
      <c r="J20" s="34">
        <v>2.2900000000000001E-4</v>
      </c>
      <c r="K20" s="34">
        <v>2.6099999999999998E-10</v>
      </c>
      <c r="L20" s="34">
        <v>3.03E-8</v>
      </c>
      <c r="M20" s="34">
        <v>1.4500000000000001E-2</v>
      </c>
      <c r="N20" s="34">
        <v>9.8799999999999998E-9</v>
      </c>
      <c r="O20" s="34">
        <v>1.6000000000000001E-9</v>
      </c>
      <c r="P20" s="34">
        <v>1.0399999999999999E-3</v>
      </c>
      <c r="Q20" s="34">
        <v>4.6699999999999998E-11</v>
      </c>
    </row>
    <row r="21" spans="2:18" x14ac:dyDescent="0.25">
      <c r="B21" s="33" t="s">
        <v>1230</v>
      </c>
      <c r="C21">
        <v>6</v>
      </c>
      <c r="D21">
        <v>32065953</v>
      </c>
      <c r="E21">
        <v>32096030</v>
      </c>
      <c r="F21" s="15">
        <v>8.3400000000000002E-10</v>
      </c>
      <c r="G21" s="15">
        <v>5.0000000000000003E-10</v>
      </c>
      <c r="H21" s="15">
        <v>1.8100000000000001E-17</v>
      </c>
      <c r="I21" s="15">
        <v>8.3417000000000003E-10</v>
      </c>
      <c r="J21" s="15">
        <v>6.0125999999999998E-6</v>
      </c>
      <c r="K21" s="36">
        <v>1.701580787918777E-13</v>
      </c>
      <c r="L21" s="34">
        <v>1.403E-10</v>
      </c>
      <c r="M21" s="33">
        <v>3.0020000000000002E-2</v>
      </c>
      <c r="N21" s="34">
        <v>1.145321863305473E-10</v>
      </c>
      <c r="O21" s="15">
        <v>7.9590000000000001E-10</v>
      </c>
      <c r="P21" s="15">
        <v>4.3218999999999999E-4</v>
      </c>
      <c r="Q21" s="36">
        <v>1.0215584989098726E-11</v>
      </c>
      <c r="R21" s="36"/>
    </row>
    <row r="22" spans="2:18" x14ac:dyDescent="0.25">
      <c r="B22" s="33" t="s">
        <v>1327</v>
      </c>
      <c r="C22">
        <v>6</v>
      </c>
      <c r="D22">
        <v>31938868</v>
      </c>
      <c r="E22">
        <v>31950598</v>
      </c>
      <c r="F22" s="15">
        <v>4.7500000000000003E-6</v>
      </c>
      <c r="G22" s="15">
        <v>7.3899999999999999E-3</v>
      </c>
      <c r="H22" s="15">
        <v>6.37E-7</v>
      </c>
      <c r="I22" s="34">
        <v>4.7469999999999996E-6</v>
      </c>
      <c r="J22" s="34">
        <v>2.6606999999999998E-4</v>
      </c>
      <c r="K22" s="34">
        <v>2.7142289673842475E-8</v>
      </c>
      <c r="L22" s="34">
        <v>5.8942999999999996E-6</v>
      </c>
      <c r="M22" s="34">
        <v>1.0145E-2</v>
      </c>
      <c r="N22" s="34">
        <v>1.0543704635256376E-6</v>
      </c>
      <c r="O22" s="34">
        <v>1.5290000000000001E-6</v>
      </c>
      <c r="P22" s="34">
        <v>4.1967999999999997E-3</v>
      </c>
      <c r="Q22" s="34">
        <v>1.2746755950423435E-7</v>
      </c>
    </row>
    <row r="23" spans="2:18" x14ac:dyDescent="0.25">
      <c r="C23"/>
      <c r="D23"/>
      <c r="E23"/>
      <c r="F23" s="15"/>
      <c r="G23" s="15"/>
      <c r="H23" s="15"/>
    </row>
    <row r="24" spans="2:18" x14ac:dyDescent="0.25">
      <c r="B24" s="156" t="s">
        <v>1805</v>
      </c>
      <c r="C24" s="156"/>
      <c r="D24" s="156"/>
      <c r="E24" s="156"/>
      <c r="F24" s="156"/>
      <c r="G24" s="156"/>
      <c r="H24" s="156"/>
      <c r="I24" s="156"/>
      <c r="J24" s="156"/>
      <c r="K24" s="156"/>
      <c r="L24" s="156"/>
    </row>
    <row r="25" spans="2:18" x14ac:dyDescent="0.25">
      <c r="B25" s="156"/>
      <c r="C25" s="156"/>
      <c r="D25" s="156"/>
      <c r="E25" s="156"/>
      <c r="F25" s="156"/>
      <c r="G25" s="156"/>
      <c r="H25" s="156"/>
      <c r="I25" s="156"/>
      <c r="J25" s="156"/>
      <c r="K25" s="156"/>
      <c r="L25" s="156"/>
    </row>
  </sheetData>
  <mergeCells count="2">
    <mergeCell ref="B1:N1"/>
    <mergeCell ref="B24:L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B073A-399C-4D6B-BA08-0340CB939CF2}">
  <dimension ref="D2:R23"/>
  <sheetViews>
    <sheetView tabSelected="1" zoomScale="90" zoomScaleNormal="90" workbookViewId="0">
      <selection activeCell="F26" sqref="F26"/>
    </sheetView>
  </sheetViews>
  <sheetFormatPr defaultColWidth="12.85546875" defaultRowHeight="15" x14ac:dyDescent="0.25"/>
  <cols>
    <col min="7" max="8" width="16.140625" customWidth="1"/>
    <col min="9" max="9" width="16.7109375" customWidth="1"/>
    <col min="11" max="11" width="14.7109375" customWidth="1"/>
    <col min="15" max="15" width="14.7109375" customWidth="1"/>
    <col min="16" max="16" width="15.42578125" customWidth="1"/>
    <col min="17" max="17" width="14.7109375" customWidth="1"/>
  </cols>
  <sheetData>
    <row r="2" spans="4:18" ht="15.75" x14ac:dyDescent="0.25">
      <c r="D2" s="148" t="s">
        <v>141</v>
      </c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</row>
    <row r="3" spans="4:18" ht="15.75" thickBot="1" x14ac:dyDescent="0.3">
      <c r="D3" s="19"/>
      <c r="E3" s="19"/>
    </row>
    <row r="4" spans="4:18" ht="15.75" thickBot="1" x14ac:dyDescent="0.3">
      <c r="D4" s="145" t="s">
        <v>142</v>
      </c>
      <c r="E4" s="157" t="s">
        <v>2184</v>
      </c>
      <c r="F4" s="145" t="s">
        <v>143</v>
      </c>
      <c r="G4" s="141" t="s">
        <v>144</v>
      </c>
      <c r="H4" s="142"/>
      <c r="I4" s="141" t="s">
        <v>145</v>
      </c>
      <c r="J4" s="142"/>
      <c r="K4" s="141" t="s">
        <v>146</v>
      </c>
      <c r="L4" s="142"/>
      <c r="M4" s="143" t="s">
        <v>147</v>
      </c>
      <c r="N4" s="145" t="s">
        <v>148</v>
      </c>
      <c r="O4" s="141" t="s">
        <v>149</v>
      </c>
      <c r="P4" s="147"/>
      <c r="Q4" s="147"/>
      <c r="R4" s="142"/>
    </row>
    <row r="5" spans="4:18" ht="24.75" thickBot="1" x14ac:dyDescent="0.3">
      <c r="D5" s="146"/>
      <c r="E5" s="158"/>
      <c r="F5" s="146"/>
      <c r="G5" s="20" t="s">
        <v>150</v>
      </c>
      <c r="H5" s="20" t="s">
        <v>61</v>
      </c>
      <c r="I5" s="20" t="s">
        <v>150</v>
      </c>
      <c r="J5" s="20" t="s">
        <v>61</v>
      </c>
      <c r="K5" s="20" t="s">
        <v>150</v>
      </c>
      <c r="L5" s="20" t="s">
        <v>61</v>
      </c>
      <c r="M5" s="144"/>
      <c r="N5" s="146"/>
      <c r="O5" s="20" t="s">
        <v>151</v>
      </c>
      <c r="P5" s="20" t="s">
        <v>61</v>
      </c>
      <c r="Q5" s="20" t="s">
        <v>152</v>
      </c>
      <c r="R5" s="20" t="s">
        <v>61</v>
      </c>
    </row>
    <row r="6" spans="4:18" ht="15.75" thickBot="1" x14ac:dyDescent="0.3">
      <c r="D6" s="151" t="s">
        <v>153</v>
      </c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3"/>
    </row>
    <row r="7" spans="4:18" ht="15.75" thickBot="1" x14ac:dyDescent="0.3">
      <c r="D7" s="21" t="s">
        <v>107</v>
      </c>
      <c r="E7" s="159" t="s">
        <v>106</v>
      </c>
      <c r="F7" s="22">
        <v>159</v>
      </c>
      <c r="G7" s="22" t="s">
        <v>154</v>
      </c>
      <c r="H7" s="23" t="s">
        <v>155</v>
      </c>
      <c r="I7" s="22" t="s">
        <v>156</v>
      </c>
      <c r="J7" s="23" t="s">
        <v>157</v>
      </c>
      <c r="K7" s="22" t="s">
        <v>158</v>
      </c>
      <c r="L7" s="22">
        <v>0.17</v>
      </c>
      <c r="M7" s="22">
        <v>0.63</v>
      </c>
      <c r="N7" s="24">
        <v>0.91</v>
      </c>
      <c r="O7" s="24" t="s">
        <v>159</v>
      </c>
      <c r="P7" s="25" t="s">
        <v>160</v>
      </c>
      <c r="Q7" s="24" t="s">
        <v>161</v>
      </c>
      <c r="R7" s="24" t="s">
        <v>161</v>
      </c>
    </row>
    <row r="8" spans="4:18" ht="15.75" thickBot="1" x14ac:dyDescent="0.3">
      <c r="D8" s="21" t="s">
        <v>90</v>
      </c>
      <c r="E8" s="160"/>
      <c r="F8" s="22">
        <v>143</v>
      </c>
      <c r="G8" s="22" t="s">
        <v>162</v>
      </c>
      <c r="H8" s="23" t="s">
        <v>163</v>
      </c>
      <c r="I8" s="22" t="s">
        <v>164</v>
      </c>
      <c r="J8" s="22">
        <v>0.1</v>
      </c>
      <c r="K8" s="22" t="s">
        <v>165</v>
      </c>
      <c r="L8" s="22">
        <v>0.67</v>
      </c>
      <c r="M8" s="22">
        <v>0.28999999999999998</v>
      </c>
      <c r="N8" s="26">
        <v>0.55000000000000004</v>
      </c>
      <c r="O8" s="24" t="s">
        <v>166</v>
      </c>
      <c r="P8" s="25" t="s">
        <v>167</v>
      </c>
      <c r="Q8" s="24" t="s">
        <v>161</v>
      </c>
      <c r="R8" s="24" t="s">
        <v>161</v>
      </c>
    </row>
    <row r="9" spans="4:18" ht="15.75" thickBot="1" x14ac:dyDescent="0.3">
      <c r="D9" s="21" t="s">
        <v>168</v>
      </c>
      <c r="E9" s="160"/>
      <c r="F9" s="22">
        <v>172</v>
      </c>
      <c r="G9" s="22" t="s">
        <v>169</v>
      </c>
      <c r="H9" s="23" t="s">
        <v>170</v>
      </c>
      <c r="I9" s="22" t="s">
        <v>171</v>
      </c>
      <c r="J9" s="22">
        <v>0.19</v>
      </c>
      <c r="K9" s="22" t="s">
        <v>172</v>
      </c>
      <c r="L9" s="22">
        <v>0.62</v>
      </c>
      <c r="M9" s="22">
        <v>0.1</v>
      </c>
      <c r="N9" s="24">
        <v>0.82</v>
      </c>
      <c r="O9" s="24" t="s">
        <v>173</v>
      </c>
      <c r="P9" s="25" t="s">
        <v>174</v>
      </c>
      <c r="Q9" s="24" t="s">
        <v>161</v>
      </c>
      <c r="R9" s="24" t="s">
        <v>161</v>
      </c>
    </row>
    <row r="10" spans="4:18" ht="15.75" thickBot="1" x14ac:dyDescent="0.3">
      <c r="D10" s="21" t="s">
        <v>92</v>
      </c>
      <c r="E10" s="160"/>
      <c r="F10" s="22">
        <v>186</v>
      </c>
      <c r="G10" s="22" t="s">
        <v>175</v>
      </c>
      <c r="H10" s="22">
        <v>0.24</v>
      </c>
      <c r="I10" s="22" t="s">
        <v>176</v>
      </c>
      <c r="J10" s="22">
        <v>0.15</v>
      </c>
      <c r="K10" s="22" t="s">
        <v>177</v>
      </c>
      <c r="L10" s="22">
        <v>0.27</v>
      </c>
      <c r="M10" s="22">
        <v>0.51</v>
      </c>
      <c r="N10" s="24" t="s">
        <v>178</v>
      </c>
      <c r="O10" s="24" t="s">
        <v>175</v>
      </c>
      <c r="P10" s="24">
        <v>0.24</v>
      </c>
      <c r="Q10" s="24" t="s">
        <v>179</v>
      </c>
      <c r="R10" s="24">
        <v>0.3</v>
      </c>
    </row>
    <row r="11" spans="4:18" ht="15.75" thickBot="1" x14ac:dyDescent="0.3">
      <c r="D11" s="27" t="s">
        <v>125</v>
      </c>
      <c r="E11" s="160"/>
      <c r="F11" s="22">
        <v>163</v>
      </c>
      <c r="G11" s="22" t="s">
        <v>180</v>
      </c>
      <c r="H11" s="22" t="s">
        <v>181</v>
      </c>
      <c r="I11" s="22" t="s">
        <v>182</v>
      </c>
      <c r="J11" s="22">
        <v>0.79</v>
      </c>
      <c r="K11" s="22" t="s">
        <v>183</v>
      </c>
      <c r="L11" s="22">
        <v>0.76</v>
      </c>
      <c r="M11" s="22">
        <v>0.2</v>
      </c>
      <c r="N11" s="24">
        <v>0.96</v>
      </c>
      <c r="O11" s="24" t="s">
        <v>184</v>
      </c>
      <c r="P11" s="25" t="s">
        <v>185</v>
      </c>
      <c r="Q11" s="24" t="s">
        <v>161</v>
      </c>
      <c r="R11" s="24" t="s">
        <v>161</v>
      </c>
    </row>
    <row r="12" spans="4:18" ht="15.75" thickBot="1" x14ac:dyDescent="0.3">
      <c r="D12" s="27" t="s">
        <v>91</v>
      </c>
      <c r="E12" s="161"/>
      <c r="F12" s="22">
        <v>186</v>
      </c>
      <c r="G12" s="22" t="s">
        <v>186</v>
      </c>
      <c r="H12" s="22">
        <v>0.46</v>
      </c>
      <c r="I12" s="22" t="s">
        <v>187</v>
      </c>
      <c r="J12" s="22">
        <v>0.6</v>
      </c>
      <c r="K12" s="22" t="s">
        <v>188</v>
      </c>
      <c r="L12" s="22">
        <v>0.11</v>
      </c>
      <c r="M12" s="22">
        <v>0.15</v>
      </c>
      <c r="N12" s="24" t="s">
        <v>189</v>
      </c>
      <c r="O12" s="22" t="s">
        <v>186</v>
      </c>
      <c r="P12" s="22">
        <v>0.46</v>
      </c>
      <c r="Q12" s="22" t="s">
        <v>190</v>
      </c>
      <c r="R12" s="22">
        <v>0.75</v>
      </c>
    </row>
    <row r="13" spans="4:18" ht="15.75" thickBot="1" x14ac:dyDescent="0.3">
      <c r="D13" s="28" t="s">
        <v>191</v>
      </c>
      <c r="E13" s="157" t="s">
        <v>2185</v>
      </c>
      <c r="F13" s="145" t="s">
        <v>143</v>
      </c>
      <c r="G13" s="141" t="s">
        <v>144</v>
      </c>
      <c r="H13" s="142"/>
      <c r="I13" s="141" t="s">
        <v>145</v>
      </c>
      <c r="J13" s="142"/>
      <c r="K13" s="141" t="s">
        <v>146</v>
      </c>
      <c r="L13" s="142"/>
      <c r="M13" s="143" t="s">
        <v>147</v>
      </c>
      <c r="N13" s="145" t="s">
        <v>148</v>
      </c>
      <c r="O13" s="141" t="s">
        <v>149</v>
      </c>
      <c r="P13" s="147"/>
      <c r="Q13" s="147"/>
      <c r="R13" s="142"/>
    </row>
    <row r="14" spans="4:18" ht="24.75" thickBot="1" x14ac:dyDescent="0.3">
      <c r="D14" s="29" t="s">
        <v>192</v>
      </c>
      <c r="E14" s="158"/>
      <c r="F14" s="146"/>
      <c r="G14" s="20" t="s">
        <v>150</v>
      </c>
      <c r="H14" s="20" t="s">
        <v>61</v>
      </c>
      <c r="I14" s="20" t="s">
        <v>150</v>
      </c>
      <c r="J14" s="20" t="s">
        <v>61</v>
      </c>
      <c r="K14" s="20" t="s">
        <v>150</v>
      </c>
      <c r="L14" s="20" t="s">
        <v>61</v>
      </c>
      <c r="M14" s="144"/>
      <c r="N14" s="146"/>
      <c r="O14" s="20" t="s">
        <v>151</v>
      </c>
      <c r="P14" s="20" t="s">
        <v>61</v>
      </c>
      <c r="Q14" s="20" t="s">
        <v>152</v>
      </c>
      <c r="R14" s="20" t="s">
        <v>61</v>
      </c>
    </row>
    <row r="15" spans="4:18" ht="15.75" thickBot="1" x14ac:dyDescent="0.3">
      <c r="D15" s="151" t="s">
        <v>193</v>
      </c>
      <c r="E15" s="152"/>
      <c r="F15" s="152"/>
      <c r="G15" s="152"/>
      <c r="H15" s="152"/>
      <c r="I15" s="152"/>
      <c r="J15" s="152"/>
      <c r="K15" s="152"/>
      <c r="L15" s="152"/>
      <c r="M15" s="152"/>
      <c r="N15" s="152"/>
      <c r="O15" s="152"/>
      <c r="P15" s="152"/>
      <c r="Q15" s="152"/>
      <c r="R15" s="153"/>
    </row>
    <row r="16" spans="4:18" ht="15.75" thickBot="1" x14ac:dyDescent="0.3">
      <c r="D16" s="21" t="s">
        <v>107</v>
      </c>
      <c r="E16" s="159" t="s">
        <v>106</v>
      </c>
      <c r="F16" s="24">
        <v>7</v>
      </c>
      <c r="G16" s="24" t="s">
        <v>194</v>
      </c>
      <c r="H16" s="24">
        <v>0.15</v>
      </c>
      <c r="I16" s="24" t="s">
        <v>195</v>
      </c>
      <c r="J16" s="24">
        <v>0.43</v>
      </c>
      <c r="K16" s="24" t="s">
        <v>196</v>
      </c>
      <c r="L16" s="24">
        <v>0.62</v>
      </c>
      <c r="M16" s="24">
        <v>0.49</v>
      </c>
      <c r="N16" s="24" t="s">
        <v>197</v>
      </c>
      <c r="O16" s="24" t="s">
        <v>194</v>
      </c>
      <c r="P16" s="24">
        <v>0.19</v>
      </c>
      <c r="Q16" s="24" t="s">
        <v>198</v>
      </c>
      <c r="R16" s="24">
        <v>0.09</v>
      </c>
    </row>
    <row r="17" spans="4:18" ht="15.75" thickBot="1" x14ac:dyDescent="0.3">
      <c r="D17" s="21" t="s">
        <v>90</v>
      </c>
      <c r="E17" s="160"/>
      <c r="F17" s="24">
        <v>19</v>
      </c>
      <c r="G17" s="24" t="s">
        <v>199</v>
      </c>
      <c r="H17" s="25" t="s">
        <v>200</v>
      </c>
      <c r="I17" s="24" t="s">
        <v>201</v>
      </c>
      <c r="J17" s="25" t="s">
        <v>202</v>
      </c>
      <c r="K17" s="24" t="s">
        <v>203</v>
      </c>
      <c r="L17" s="24">
        <v>0.61</v>
      </c>
      <c r="M17" s="24">
        <v>0.37</v>
      </c>
      <c r="N17" s="24" t="s">
        <v>204</v>
      </c>
      <c r="O17" s="24" t="s">
        <v>205</v>
      </c>
      <c r="P17" s="25" t="s">
        <v>206</v>
      </c>
      <c r="Q17" s="24" t="s">
        <v>207</v>
      </c>
      <c r="R17" s="24">
        <v>0.09</v>
      </c>
    </row>
    <row r="18" spans="4:18" ht="15.75" thickBot="1" x14ac:dyDescent="0.3">
      <c r="D18" s="27" t="s">
        <v>125</v>
      </c>
      <c r="E18" s="160"/>
      <c r="F18" s="24">
        <v>34</v>
      </c>
      <c r="G18" s="24" t="s">
        <v>208</v>
      </c>
      <c r="H18" s="24">
        <v>0.28999999999999998</v>
      </c>
      <c r="I18" s="24" t="s">
        <v>209</v>
      </c>
      <c r="J18" s="24">
        <v>0.28000000000000003</v>
      </c>
      <c r="K18" s="24" t="s">
        <v>210</v>
      </c>
      <c r="L18" s="24">
        <v>0.8</v>
      </c>
      <c r="M18" s="24">
        <v>0.97</v>
      </c>
      <c r="N18" s="24" t="s">
        <v>211</v>
      </c>
      <c r="O18" s="24" t="s">
        <v>212</v>
      </c>
      <c r="P18" s="24">
        <v>0.3</v>
      </c>
      <c r="Q18" s="24" t="s">
        <v>213</v>
      </c>
      <c r="R18" s="24">
        <v>0.11</v>
      </c>
    </row>
    <row r="19" spans="4:18" ht="15.75" thickBot="1" x14ac:dyDescent="0.3">
      <c r="D19" s="27" t="s">
        <v>91</v>
      </c>
      <c r="E19" s="161"/>
      <c r="F19" s="24">
        <v>25</v>
      </c>
      <c r="G19" s="24" t="s">
        <v>214</v>
      </c>
      <c r="H19" s="24">
        <v>0.65</v>
      </c>
      <c r="I19" s="24" t="s">
        <v>215</v>
      </c>
      <c r="J19" s="24">
        <v>0.22</v>
      </c>
      <c r="K19" s="24" t="s">
        <v>216</v>
      </c>
      <c r="L19" s="24">
        <v>0.13</v>
      </c>
      <c r="M19" s="24">
        <v>7.0000000000000007E-2</v>
      </c>
      <c r="N19" s="26" t="s">
        <v>217</v>
      </c>
      <c r="O19" s="24" t="s">
        <v>214</v>
      </c>
      <c r="P19" s="24">
        <v>0.65</v>
      </c>
      <c r="Q19" s="24" t="s">
        <v>218</v>
      </c>
      <c r="R19" s="24">
        <v>0.4</v>
      </c>
    </row>
    <row r="20" spans="4:18" x14ac:dyDescent="0.25">
      <c r="D20" s="149" t="s">
        <v>219</v>
      </c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</row>
    <row r="21" spans="4:18" x14ac:dyDescent="0.25"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</row>
    <row r="22" spans="4:18" x14ac:dyDescent="0.25">
      <c r="D22" s="19"/>
      <c r="E22" s="19"/>
    </row>
    <row r="23" spans="4:18" x14ac:dyDescent="0.25">
      <c r="D23" s="19"/>
      <c r="E23" s="19"/>
    </row>
  </sheetData>
  <mergeCells count="23">
    <mergeCell ref="E16:E19"/>
    <mergeCell ref="D2:R2"/>
    <mergeCell ref="D20:R21"/>
    <mergeCell ref="D15:R15"/>
    <mergeCell ref="K4:L4"/>
    <mergeCell ref="I4:J4"/>
    <mergeCell ref="G4:H4"/>
    <mergeCell ref="M4:M5"/>
    <mergeCell ref="N4:N5"/>
    <mergeCell ref="O4:R4"/>
    <mergeCell ref="D6:R6"/>
    <mergeCell ref="F13:F14"/>
    <mergeCell ref="G13:H13"/>
    <mergeCell ref="I13:J13"/>
    <mergeCell ref="E4:E5"/>
    <mergeCell ref="E7:E12"/>
    <mergeCell ref="E13:E14"/>
    <mergeCell ref="K13:L13"/>
    <mergeCell ref="M13:M14"/>
    <mergeCell ref="N13:N14"/>
    <mergeCell ref="O13:R13"/>
    <mergeCell ref="D4:D5"/>
    <mergeCell ref="F4:F5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B164-71D1-407C-889D-275150D2F692}">
  <dimension ref="B1:N19"/>
  <sheetViews>
    <sheetView workbookViewId="0">
      <selection activeCell="A20" sqref="A20"/>
    </sheetView>
  </sheetViews>
  <sheetFormatPr defaultRowHeight="15" x14ac:dyDescent="0.25"/>
  <cols>
    <col min="2" max="2" width="19" customWidth="1"/>
    <col min="3" max="3" width="35.85546875" customWidth="1"/>
    <col min="4" max="4" width="10.7109375" style="15" customWidth="1"/>
    <col min="5" max="5" width="8.7109375" style="15"/>
    <col min="7" max="7" width="89.42578125" customWidth="1"/>
  </cols>
  <sheetData>
    <row r="1" spans="2:14" ht="15.75" x14ac:dyDescent="0.25">
      <c r="B1" s="154" t="s">
        <v>2139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3" spans="2:14" x14ac:dyDescent="0.25">
      <c r="B3" t="s">
        <v>1806</v>
      </c>
      <c r="C3" t="s">
        <v>1807</v>
      </c>
      <c r="D3" s="15" t="s">
        <v>1808</v>
      </c>
      <c r="E3" s="15" t="s">
        <v>1809</v>
      </c>
      <c r="F3" t="s">
        <v>1810</v>
      </c>
      <c r="G3" t="s">
        <v>1811</v>
      </c>
    </row>
    <row r="4" spans="2:14" x14ac:dyDescent="0.25">
      <c r="B4" s="17" t="s">
        <v>1812</v>
      </c>
      <c r="C4" s="17" t="s">
        <v>1813</v>
      </c>
      <c r="D4" s="16">
        <v>4.6773578675615199E-5</v>
      </c>
      <c r="E4" s="16">
        <v>4.6773578675615199E-5</v>
      </c>
      <c r="F4" s="17">
        <v>1</v>
      </c>
      <c r="G4" s="17" t="s">
        <v>1814</v>
      </c>
    </row>
    <row r="5" spans="2:14" s="44" customFormat="1" x14ac:dyDescent="0.25">
      <c r="B5" s="44" t="s">
        <v>1815</v>
      </c>
      <c r="C5" s="44" t="s">
        <v>1816</v>
      </c>
      <c r="D5" s="45">
        <v>1.3803881821603301E-4</v>
      </c>
      <c r="E5" s="45">
        <v>1.3803881821603301E-4</v>
      </c>
      <c r="F5" s="44">
        <v>1</v>
      </c>
      <c r="G5" s="44" t="s">
        <v>1817</v>
      </c>
    </row>
    <row r="6" spans="2:14" s="17" customFormat="1" x14ac:dyDescent="0.25">
      <c r="B6" s="17" t="s">
        <v>1818</v>
      </c>
      <c r="C6" s="17" t="s">
        <v>1819</v>
      </c>
      <c r="D6" s="16">
        <v>5.8759935355927101E-4</v>
      </c>
      <c r="E6" s="16">
        <v>5.8759935355927101E-4</v>
      </c>
      <c r="F6" s="17">
        <v>1</v>
      </c>
      <c r="G6" s="17" t="s">
        <v>1820</v>
      </c>
    </row>
    <row r="7" spans="2:14" s="46" customFormat="1" x14ac:dyDescent="0.25">
      <c r="B7" s="46" t="s">
        <v>1821</v>
      </c>
      <c r="C7" s="46" t="s">
        <v>1822</v>
      </c>
      <c r="D7" s="47">
        <v>1.79569105341693E-3</v>
      </c>
      <c r="E7" s="47">
        <v>1.79569105341693E-3</v>
      </c>
      <c r="F7" s="46">
        <v>1</v>
      </c>
      <c r="G7" s="46" t="s">
        <v>1823</v>
      </c>
    </row>
    <row r="8" spans="2:14" x14ac:dyDescent="0.25">
      <c r="B8" t="s">
        <v>1824</v>
      </c>
      <c r="C8" t="s">
        <v>1825</v>
      </c>
      <c r="D8" s="15">
        <v>3.12092657345093E-3</v>
      </c>
      <c r="E8" s="15">
        <v>3.12092657345093E-3</v>
      </c>
      <c r="F8">
        <v>1</v>
      </c>
      <c r="G8" t="s">
        <v>1826</v>
      </c>
    </row>
    <row r="9" spans="2:14" x14ac:dyDescent="0.25">
      <c r="B9" t="s">
        <v>1827</v>
      </c>
      <c r="C9" t="s">
        <v>1828</v>
      </c>
      <c r="D9" s="15">
        <v>4.6321985118421196E-3</v>
      </c>
      <c r="E9" s="15">
        <v>4.6321985118421196E-3</v>
      </c>
      <c r="F9">
        <v>1</v>
      </c>
      <c r="G9" t="s">
        <v>1829</v>
      </c>
    </row>
    <row r="10" spans="2:14" x14ac:dyDescent="0.25">
      <c r="B10" t="s">
        <v>1830</v>
      </c>
      <c r="C10" t="s">
        <v>1831</v>
      </c>
      <c r="D10" s="15">
        <v>8.2590653567702708E-3</v>
      </c>
      <c r="E10" s="15">
        <v>8.2590653567702708E-3</v>
      </c>
      <c r="F10">
        <v>1</v>
      </c>
      <c r="G10" t="s">
        <v>1832</v>
      </c>
    </row>
    <row r="11" spans="2:14" x14ac:dyDescent="0.25">
      <c r="B11" t="s">
        <v>1833</v>
      </c>
      <c r="C11" t="s">
        <v>1834</v>
      </c>
      <c r="D11" s="15">
        <v>9.5138988861029096E-3</v>
      </c>
      <c r="E11" s="15">
        <v>9.5138988861029096E-3</v>
      </c>
      <c r="F11">
        <v>1</v>
      </c>
      <c r="G11" t="s">
        <v>1835</v>
      </c>
    </row>
    <row r="12" spans="2:14" x14ac:dyDescent="0.25">
      <c r="B12" t="s">
        <v>1836</v>
      </c>
      <c r="C12" t="s">
        <v>1837</v>
      </c>
      <c r="D12" s="15">
        <v>9.7545194613382208E-3</v>
      </c>
      <c r="E12" s="15">
        <v>9.7545194613382208E-3</v>
      </c>
      <c r="F12">
        <v>1</v>
      </c>
      <c r="G12" t="s">
        <v>1838</v>
      </c>
    </row>
    <row r="13" spans="2:14" x14ac:dyDescent="0.25">
      <c r="B13" t="s">
        <v>1839</v>
      </c>
      <c r="C13" t="s">
        <v>1840</v>
      </c>
      <c r="D13" s="15">
        <v>1.36685007061145E-2</v>
      </c>
      <c r="E13" s="15">
        <v>1.36685007061145E-2</v>
      </c>
      <c r="F13">
        <v>1</v>
      </c>
      <c r="G13" t="s">
        <v>1841</v>
      </c>
    </row>
    <row r="14" spans="2:14" x14ac:dyDescent="0.25">
      <c r="B14" t="s">
        <v>1842</v>
      </c>
      <c r="C14" t="s">
        <v>1843</v>
      </c>
      <c r="D14" s="15">
        <v>1.9960506424069099E-2</v>
      </c>
      <c r="E14" s="15">
        <v>1.9960506424069099E-2</v>
      </c>
      <c r="F14">
        <v>1</v>
      </c>
      <c r="G14" t="s">
        <v>1844</v>
      </c>
    </row>
    <row r="15" spans="2:14" x14ac:dyDescent="0.25">
      <c r="B15" t="s">
        <v>1845</v>
      </c>
      <c r="C15" t="s">
        <v>1846</v>
      </c>
      <c r="D15" s="15">
        <v>2.1852725629799199E-2</v>
      </c>
      <c r="E15" s="15">
        <v>2.1852725629799199E-2</v>
      </c>
      <c r="F15">
        <v>1</v>
      </c>
      <c r="G15" t="s">
        <v>1847</v>
      </c>
    </row>
    <row r="16" spans="2:14" x14ac:dyDescent="0.25">
      <c r="B16" t="s">
        <v>1848</v>
      </c>
      <c r="C16" t="s">
        <v>1849</v>
      </c>
      <c r="D16" s="15">
        <v>3.1175166185498201E-2</v>
      </c>
      <c r="E16" s="15">
        <v>3.1175166185498201E-2</v>
      </c>
      <c r="F16">
        <v>1</v>
      </c>
      <c r="G16" t="s">
        <v>1850</v>
      </c>
    </row>
    <row r="17" spans="2:7" x14ac:dyDescent="0.25">
      <c r="B17" t="s">
        <v>1851</v>
      </c>
      <c r="C17" t="s">
        <v>1852</v>
      </c>
      <c r="D17" s="15">
        <v>3.3192256200197098E-2</v>
      </c>
      <c r="E17" s="15">
        <v>3.3192256200197098E-2</v>
      </c>
      <c r="F17">
        <v>1</v>
      </c>
      <c r="G17" t="s">
        <v>1853</v>
      </c>
    </row>
    <row r="18" spans="2:7" x14ac:dyDescent="0.25">
      <c r="B18" t="s">
        <v>1854</v>
      </c>
      <c r="C18" t="s">
        <v>1855</v>
      </c>
      <c r="D18" s="15">
        <v>4.3463162912443599E-2</v>
      </c>
      <c r="E18" s="15">
        <v>4.3463162912443599E-2</v>
      </c>
      <c r="F18">
        <v>1</v>
      </c>
      <c r="G18" t="s">
        <v>1856</v>
      </c>
    </row>
    <row r="19" spans="2:7" x14ac:dyDescent="0.25">
      <c r="B19" t="s">
        <v>1857</v>
      </c>
      <c r="C19" t="s">
        <v>1858</v>
      </c>
      <c r="D19" s="15">
        <v>4.5472174721433299E-2</v>
      </c>
      <c r="E19" s="15">
        <v>4.5472174721433299E-2</v>
      </c>
      <c r="F19">
        <v>1</v>
      </c>
      <c r="G19" t="s">
        <v>1859</v>
      </c>
    </row>
  </sheetData>
  <mergeCells count="1">
    <mergeCell ref="B1:N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8EA6D-F663-4C07-BFB6-E146BACE51DA}">
  <dimension ref="B1:N45"/>
  <sheetViews>
    <sheetView workbookViewId="0">
      <selection activeCell="A18" sqref="A18"/>
    </sheetView>
  </sheetViews>
  <sheetFormatPr defaultRowHeight="15" x14ac:dyDescent="0.25"/>
  <cols>
    <col min="2" max="2" width="17.140625" customWidth="1"/>
    <col min="3" max="3" width="45.85546875" customWidth="1"/>
    <col min="4" max="5" width="8.7109375" style="15"/>
    <col min="7" max="7" width="101.42578125" customWidth="1"/>
  </cols>
  <sheetData>
    <row r="1" spans="2:14" ht="15.75" x14ac:dyDescent="0.25">
      <c r="B1" s="154" t="s">
        <v>2138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3" spans="2:14" x14ac:dyDescent="0.25">
      <c r="B3" t="s">
        <v>1806</v>
      </c>
      <c r="C3" t="s">
        <v>1807</v>
      </c>
      <c r="D3" s="15" t="s">
        <v>1808</v>
      </c>
      <c r="E3" s="15" t="s">
        <v>1809</v>
      </c>
      <c r="F3" t="s">
        <v>1810</v>
      </c>
      <c r="G3" t="s">
        <v>1811</v>
      </c>
    </row>
    <row r="4" spans="2:14" x14ac:dyDescent="0.25">
      <c r="B4" t="s">
        <v>1860</v>
      </c>
      <c r="C4" t="s">
        <v>1861</v>
      </c>
      <c r="D4" s="15">
        <v>3.8090182282508301E-3</v>
      </c>
      <c r="E4" s="15">
        <v>3.8090182282508301E-3</v>
      </c>
      <c r="F4">
        <v>1</v>
      </c>
      <c r="G4" t="s">
        <v>1862</v>
      </c>
    </row>
    <row r="5" spans="2:14" x14ac:dyDescent="0.25">
      <c r="B5" t="s">
        <v>1863</v>
      </c>
      <c r="C5" t="s">
        <v>1864</v>
      </c>
      <c r="D5" s="15">
        <v>1.7012377402452601E-2</v>
      </c>
      <c r="E5" s="15">
        <v>1.7012377402452601E-2</v>
      </c>
      <c r="F5">
        <v>1</v>
      </c>
      <c r="G5" t="s">
        <v>1865</v>
      </c>
    </row>
    <row r="6" spans="2:14" x14ac:dyDescent="0.25">
      <c r="B6" t="s">
        <v>1866</v>
      </c>
      <c r="C6" t="s">
        <v>1867</v>
      </c>
      <c r="D6" s="15">
        <v>4.1683792923444797E-2</v>
      </c>
      <c r="E6" s="15">
        <v>4.1683792923444797E-2</v>
      </c>
      <c r="F6">
        <v>1</v>
      </c>
      <c r="G6" t="s">
        <v>1868</v>
      </c>
    </row>
    <row r="7" spans="2:14" x14ac:dyDescent="0.25">
      <c r="B7" t="s">
        <v>1869</v>
      </c>
      <c r="C7" t="s">
        <v>1870</v>
      </c>
      <c r="D7" s="15">
        <v>4.4173922306363998E-3</v>
      </c>
      <c r="E7" s="15">
        <v>4.4173922306363998E-3</v>
      </c>
      <c r="F7">
        <v>1</v>
      </c>
      <c r="G7" t="s">
        <v>1871</v>
      </c>
    </row>
    <row r="8" spans="2:14" x14ac:dyDescent="0.25">
      <c r="B8" t="s">
        <v>1872</v>
      </c>
      <c r="C8" t="s">
        <v>1873</v>
      </c>
      <c r="D8" s="15">
        <v>5.9137510175159098E-3</v>
      </c>
      <c r="E8" s="15">
        <v>5.9137510175159098E-3</v>
      </c>
      <c r="F8">
        <v>1</v>
      </c>
      <c r="G8" t="s">
        <v>1868</v>
      </c>
    </row>
    <row r="9" spans="2:14" x14ac:dyDescent="0.25">
      <c r="B9" t="s">
        <v>1874</v>
      </c>
      <c r="C9" t="s">
        <v>1875</v>
      </c>
      <c r="D9" s="15">
        <v>5.9137510175159098E-3</v>
      </c>
      <c r="E9" s="15">
        <v>5.9137510175159098E-3</v>
      </c>
      <c r="F9">
        <v>1</v>
      </c>
      <c r="G9" t="s">
        <v>1868</v>
      </c>
    </row>
    <row r="10" spans="2:14" x14ac:dyDescent="0.25">
      <c r="B10" t="s">
        <v>1876</v>
      </c>
      <c r="C10" t="s">
        <v>1877</v>
      </c>
      <c r="D10" s="15">
        <v>6.1692802649260803E-3</v>
      </c>
      <c r="E10" s="15">
        <v>6.1692802649260803E-3</v>
      </c>
      <c r="F10">
        <v>1</v>
      </c>
      <c r="G10" t="s">
        <v>1878</v>
      </c>
    </row>
    <row r="11" spans="2:14" x14ac:dyDescent="0.25">
      <c r="B11" t="s">
        <v>1879</v>
      </c>
      <c r="C11" t="s">
        <v>1880</v>
      </c>
      <c r="D11" s="15">
        <v>6.6608681009517803E-3</v>
      </c>
      <c r="E11" s="15">
        <v>6.6608681009517803E-3</v>
      </c>
      <c r="F11">
        <v>1</v>
      </c>
      <c r="G11" t="s">
        <v>1881</v>
      </c>
    </row>
    <row r="12" spans="2:14" x14ac:dyDescent="0.25">
      <c r="B12" t="s">
        <v>1882</v>
      </c>
      <c r="C12" t="s">
        <v>1883</v>
      </c>
      <c r="D12" s="15">
        <v>8.7478475010113205E-3</v>
      </c>
      <c r="E12" s="15">
        <v>8.7478475010113205E-3</v>
      </c>
      <c r="F12">
        <v>1</v>
      </c>
      <c r="G12" t="s">
        <v>1884</v>
      </c>
    </row>
    <row r="13" spans="2:14" x14ac:dyDescent="0.25">
      <c r="B13" t="s">
        <v>1885</v>
      </c>
      <c r="C13" t="s">
        <v>1886</v>
      </c>
      <c r="D13" s="15">
        <v>1.90808755813398E-2</v>
      </c>
      <c r="E13" s="15">
        <v>1.90808755813398E-2</v>
      </c>
      <c r="F13">
        <v>1</v>
      </c>
      <c r="G13" t="s">
        <v>1887</v>
      </c>
    </row>
    <row r="14" spans="2:14" x14ac:dyDescent="0.25">
      <c r="B14" t="s">
        <v>1888</v>
      </c>
      <c r="C14" t="s">
        <v>1889</v>
      </c>
      <c r="D14" s="15">
        <v>2.3937553876019799E-2</v>
      </c>
      <c r="E14" s="15">
        <v>2.3937553876019799E-2</v>
      </c>
      <c r="F14">
        <v>1</v>
      </c>
      <c r="G14" t="s">
        <v>1868</v>
      </c>
    </row>
    <row r="15" spans="2:14" x14ac:dyDescent="0.25">
      <c r="B15" t="s">
        <v>1890</v>
      </c>
      <c r="C15" t="s">
        <v>1891</v>
      </c>
      <c r="D15" s="15">
        <v>2.3937553876019799E-2</v>
      </c>
      <c r="E15" s="15">
        <v>2.3937553876019799E-2</v>
      </c>
      <c r="F15">
        <v>1</v>
      </c>
      <c r="G15" t="s">
        <v>1868</v>
      </c>
    </row>
    <row r="16" spans="2:14" x14ac:dyDescent="0.25">
      <c r="B16" t="s">
        <v>1892</v>
      </c>
      <c r="C16" t="s">
        <v>1893</v>
      </c>
      <c r="D16" s="15">
        <v>2.64690269159608E-2</v>
      </c>
      <c r="E16" s="15">
        <v>2.64690269159608E-2</v>
      </c>
      <c r="F16">
        <v>1</v>
      </c>
      <c r="G16" t="s">
        <v>1894</v>
      </c>
    </row>
    <row r="17" spans="2:7" x14ac:dyDescent="0.25">
      <c r="B17" t="s">
        <v>1830</v>
      </c>
      <c r="C17" t="s">
        <v>1831</v>
      </c>
      <c r="D17" s="15">
        <v>3.20377059106048E-2</v>
      </c>
      <c r="E17" s="15">
        <v>3.20377059106048E-2</v>
      </c>
      <c r="F17">
        <v>1</v>
      </c>
      <c r="G17" t="s">
        <v>1895</v>
      </c>
    </row>
    <row r="18" spans="2:7" x14ac:dyDescent="0.25">
      <c r="B18" t="s">
        <v>1896</v>
      </c>
      <c r="C18" t="s">
        <v>1897</v>
      </c>
      <c r="D18" s="15">
        <v>3.4381424958713297E-2</v>
      </c>
      <c r="E18" s="15">
        <v>3.4381424958713297E-2</v>
      </c>
      <c r="F18">
        <v>1</v>
      </c>
      <c r="G18" t="s">
        <v>1898</v>
      </c>
    </row>
    <row r="19" spans="2:7" x14ac:dyDescent="0.25">
      <c r="B19" t="s">
        <v>1899</v>
      </c>
      <c r="C19" t="s">
        <v>1900</v>
      </c>
      <c r="D19" s="15">
        <v>3.7329145104957599E-2</v>
      </c>
      <c r="E19" s="15">
        <v>3.7329145104957599E-2</v>
      </c>
      <c r="F19">
        <v>1</v>
      </c>
      <c r="G19" t="s">
        <v>1901</v>
      </c>
    </row>
    <row r="20" spans="2:7" x14ac:dyDescent="0.25">
      <c r="B20" t="s">
        <v>1902</v>
      </c>
      <c r="C20" t="s">
        <v>1903</v>
      </c>
      <c r="D20" s="15">
        <v>4.3168342578135697E-2</v>
      </c>
      <c r="E20" s="15">
        <v>4.3168342578135697E-2</v>
      </c>
      <c r="F20">
        <v>1</v>
      </c>
      <c r="G20" t="s">
        <v>1904</v>
      </c>
    </row>
    <row r="21" spans="2:7" s="17" customFormat="1" x14ac:dyDescent="0.25">
      <c r="B21" s="17" t="s">
        <v>1812</v>
      </c>
      <c r="C21" s="17" t="s">
        <v>1813</v>
      </c>
      <c r="D21" s="16">
        <v>1.2167246234929899E-6</v>
      </c>
      <c r="E21" s="16">
        <v>1.2167246234929899E-6</v>
      </c>
      <c r="F21" s="17">
        <v>1</v>
      </c>
      <c r="G21" s="17" t="s">
        <v>1905</v>
      </c>
    </row>
    <row r="22" spans="2:7" s="17" customFormat="1" x14ac:dyDescent="0.25">
      <c r="B22" s="17" t="s">
        <v>1818</v>
      </c>
      <c r="C22" s="17" t="s">
        <v>1819</v>
      </c>
      <c r="D22" s="16">
        <v>7.7723573137977102E-5</v>
      </c>
      <c r="E22" s="16">
        <v>7.7723573137977102E-5</v>
      </c>
      <c r="F22" s="17">
        <v>1</v>
      </c>
      <c r="G22" s="17" t="s">
        <v>1906</v>
      </c>
    </row>
    <row r="23" spans="2:7" x14ac:dyDescent="0.25">
      <c r="B23" t="s">
        <v>1857</v>
      </c>
      <c r="C23" t="s">
        <v>1858</v>
      </c>
      <c r="D23" s="15">
        <v>4.21336534808597E-4</v>
      </c>
      <c r="E23" s="15">
        <v>4.21336534808597E-4</v>
      </c>
      <c r="F23">
        <v>1</v>
      </c>
      <c r="G23" t="s">
        <v>1907</v>
      </c>
    </row>
    <row r="24" spans="2:7" x14ac:dyDescent="0.25">
      <c r="B24" t="s">
        <v>1908</v>
      </c>
      <c r="C24" t="s">
        <v>1909</v>
      </c>
      <c r="D24" s="15">
        <v>7.6613548502173895E-4</v>
      </c>
      <c r="E24" s="15">
        <v>7.6613548502173895E-4</v>
      </c>
      <c r="F24">
        <v>1</v>
      </c>
      <c r="G24" t="s">
        <v>1907</v>
      </c>
    </row>
    <row r="25" spans="2:7" x14ac:dyDescent="0.25">
      <c r="B25" t="s">
        <v>1815</v>
      </c>
      <c r="C25" t="s">
        <v>1816</v>
      </c>
      <c r="D25" s="15">
        <v>8.5258692499745104E-4</v>
      </c>
      <c r="E25" s="15">
        <v>8.5258692499745104E-4</v>
      </c>
      <c r="F25">
        <v>1</v>
      </c>
      <c r="G25" t="s">
        <v>1910</v>
      </c>
    </row>
    <row r="26" spans="2:7" x14ac:dyDescent="0.25">
      <c r="B26" t="s">
        <v>1845</v>
      </c>
      <c r="C26" t="s">
        <v>1846</v>
      </c>
      <c r="D26" s="15">
        <v>1.3182042997688E-3</v>
      </c>
      <c r="E26" s="15">
        <v>1.3182042997688E-3</v>
      </c>
      <c r="F26">
        <v>1</v>
      </c>
      <c r="G26" t="s">
        <v>1907</v>
      </c>
    </row>
    <row r="27" spans="2:7" x14ac:dyDescent="0.25">
      <c r="B27" t="s">
        <v>1836</v>
      </c>
      <c r="C27" t="s">
        <v>1837</v>
      </c>
      <c r="D27" s="15">
        <v>1.49761185285173E-3</v>
      </c>
      <c r="E27" s="15">
        <v>1.49761185285173E-3</v>
      </c>
      <c r="F27">
        <v>1</v>
      </c>
      <c r="G27" t="s">
        <v>1911</v>
      </c>
    </row>
    <row r="28" spans="2:7" x14ac:dyDescent="0.25">
      <c r="B28" t="s">
        <v>1912</v>
      </c>
      <c r="C28" t="s">
        <v>1913</v>
      </c>
      <c r="D28" s="15">
        <v>3.1750302631453702E-3</v>
      </c>
      <c r="E28" s="15">
        <v>3.1750302631453702E-3</v>
      </c>
      <c r="F28">
        <v>1</v>
      </c>
      <c r="G28" t="s">
        <v>1914</v>
      </c>
    </row>
    <row r="29" spans="2:7" x14ac:dyDescent="0.25">
      <c r="B29" t="s">
        <v>1915</v>
      </c>
      <c r="C29" t="s">
        <v>1916</v>
      </c>
      <c r="D29" s="15">
        <v>4.0612620207982897E-3</v>
      </c>
      <c r="E29" s="15">
        <v>4.0612620207982897E-3</v>
      </c>
      <c r="F29">
        <v>1</v>
      </c>
      <c r="G29" t="s">
        <v>1917</v>
      </c>
    </row>
    <row r="30" spans="2:7" x14ac:dyDescent="0.25">
      <c r="B30" t="s">
        <v>1918</v>
      </c>
      <c r="C30" t="s">
        <v>1919</v>
      </c>
      <c r="D30" s="15">
        <v>5.2109196812549002E-3</v>
      </c>
      <c r="E30" s="15">
        <v>5.2109196812549002E-3</v>
      </c>
      <c r="F30">
        <v>1</v>
      </c>
      <c r="G30" t="s">
        <v>1907</v>
      </c>
    </row>
    <row r="31" spans="2:7" x14ac:dyDescent="0.25">
      <c r="B31" t="s">
        <v>1920</v>
      </c>
      <c r="C31" t="s">
        <v>1921</v>
      </c>
      <c r="D31" s="15">
        <v>1.5653242732410502E-2</v>
      </c>
      <c r="E31" s="15">
        <v>1.5653242732410502E-2</v>
      </c>
      <c r="F31">
        <v>1</v>
      </c>
      <c r="G31" t="s">
        <v>1922</v>
      </c>
    </row>
    <row r="32" spans="2:7" x14ac:dyDescent="0.25">
      <c r="B32" t="s">
        <v>1923</v>
      </c>
      <c r="C32" t="s">
        <v>1924</v>
      </c>
      <c r="D32" s="15">
        <v>1.8179141753420901E-2</v>
      </c>
      <c r="E32" s="15">
        <v>1.8179141753420901E-2</v>
      </c>
      <c r="F32">
        <v>1</v>
      </c>
      <c r="G32" t="s">
        <v>1925</v>
      </c>
    </row>
    <row r="33" spans="2:7" x14ac:dyDescent="0.25">
      <c r="B33" t="s">
        <v>1827</v>
      </c>
      <c r="C33" t="s">
        <v>1828</v>
      </c>
      <c r="D33" s="15">
        <v>2.39232314687291E-2</v>
      </c>
      <c r="E33" s="15">
        <v>2.39232314687291E-2</v>
      </c>
      <c r="F33">
        <v>1</v>
      </c>
      <c r="G33" t="s">
        <v>1926</v>
      </c>
    </row>
    <row r="34" spans="2:7" x14ac:dyDescent="0.25">
      <c r="B34" t="s">
        <v>1927</v>
      </c>
      <c r="C34" t="s">
        <v>1928</v>
      </c>
      <c r="D34" s="15">
        <v>3.5076522549353797E-2</v>
      </c>
      <c r="E34" s="15">
        <v>3.5076522549353797E-2</v>
      </c>
      <c r="F34">
        <v>1</v>
      </c>
      <c r="G34" t="s">
        <v>1929</v>
      </c>
    </row>
    <row r="35" spans="2:7" x14ac:dyDescent="0.25">
      <c r="B35" t="s">
        <v>1930</v>
      </c>
      <c r="C35" t="s">
        <v>1931</v>
      </c>
      <c r="D35" s="15">
        <v>3.7429377465080502E-2</v>
      </c>
      <c r="E35" s="15">
        <v>3.7429377465080502E-2</v>
      </c>
      <c r="F35">
        <v>1</v>
      </c>
      <c r="G35" t="s">
        <v>1932</v>
      </c>
    </row>
    <row r="36" spans="2:7" x14ac:dyDescent="0.25">
      <c r="B36" t="s">
        <v>1821</v>
      </c>
      <c r="C36" t="s">
        <v>1822</v>
      </c>
      <c r="D36" s="15">
        <v>4.2270108731983398E-2</v>
      </c>
      <c r="E36" s="15">
        <v>4.2270108731983398E-2</v>
      </c>
      <c r="F36">
        <v>1</v>
      </c>
      <c r="G36" t="s">
        <v>1933</v>
      </c>
    </row>
    <row r="37" spans="2:7" x14ac:dyDescent="0.25">
      <c r="B37" t="s">
        <v>1934</v>
      </c>
      <c r="C37" t="s">
        <v>1935</v>
      </c>
      <c r="D37" s="15">
        <v>4.6612273125637198E-2</v>
      </c>
      <c r="E37" s="15">
        <v>4.6612273125637198E-2</v>
      </c>
      <c r="F37">
        <v>1</v>
      </c>
      <c r="G37" t="s">
        <v>1907</v>
      </c>
    </row>
    <row r="38" spans="2:7" x14ac:dyDescent="0.25">
      <c r="B38" t="s">
        <v>1936</v>
      </c>
      <c r="C38" t="s">
        <v>1937</v>
      </c>
      <c r="D38" s="15">
        <v>8.6772784334937601E-3</v>
      </c>
      <c r="E38" s="15">
        <v>8.6772784334937601E-3</v>
      </c>
      <c r="F38">
        <v>1</v>
      </c>
      <c r="G38" t="s">
        <v>1938</v>
      </c>
    </row>
    <row r="39" spans="2:7" x14ac:dyDescent="0.25">
      <c r="B39" t="s">
        <v>1939</v>
      </c>
      <c r="C39" t="s">
        <v>1940</v>
      </c>
      <c r="D39" s="15">
        <v>2.59027105922447E-2</v>
      </c>
      <c r="E39" s="15">
        <v>2.59027105922447E-2</v>
      </c>
      <c r="F39">
        <v>1</v>
      </c>
      <c r="G39" t="s">
        <v>1941</v>
      </c>
    </row>
    <row r="40" spans="2:7" x14ac:dyDescent="0.25">
      <c r="B40" t="s">
        <v>1942</v>
      </c>
      <c r="C40" t="s">
        <v>1943</v>
      </c>
      <c r="D40" s="15">
        <v>4.1512830338965396E-3</v>
      </c>
      <c r="E40" s="15">
        <v>4.1512830338965396E-3</v>
      </c>
      <c r="F40">
        <v>1</v>
      </c>
      <c r="G40" t="s">
        <v>1944</v>
      </c>
    </row>
    <row r="41" spans="2:7" x14ac:dyDescent="0.25">
      <c r="B41" t="s">
        <v>1945</v>
      </c>
      <c r="C41" t="s">
        <v>1946</v>
      </c>
      <c r="D41" s="15">
        <v>4.4293888337316199E-2</v>
      </c>
      <c r="E41" s="15">
        <v>4.4293888337316199E-2</v>
      </c>
      <c r="F41">
        <v>1</v>
      </c>
      <c r="G41" t="s">
        <v>1947</v>
      </c>
    </row>
    <row r="42" spans="2:7" x14ac:dyDescent="0.25">
      <c r="B42" t="s">
        <v>1948</v>
      </c>
      <c r="C42" t="s">
        <v>1949</v>
      </c>
      <c r="D42" s="15">
        <v>1.40208176460778E-2</v>
      </c>
      <c r="E42" s="15">
        <v>1.40208176460778E-2</v>
      </c>
      <c r="F42">
        <v>1</v>
      </c>
      <c r="G42" t="s">
        <v>1950</v>
      </c>
    </row>
    <row r="43" spans="2:7" x14ac:dyDescent="0.25">
      <c r="B43" t="s">
        <v>1951</v>
      </c>
      <c r="C43" t="s">
        <v>1952</v>
      </c>
      <c r="D43" s="15">
        <v>3.4472543916195003E-2</v>
      </c>
      <c r="E43" s="15">
        <v>3.4472543916195003E-2</v>
      </c>
      <c r="F43">
        <v>1</v>
      </c>
      <c r="G43" t="s">
        <v>1953</v>
      </c>
    </row>
    <row r="44" spans="2:7" x14ac:dyDescent="0.25">
      <c r="B44" t="s">
        <v>1954</v>
      </c>
      <c r="C44" t="s">
        <v>1955</v>
      </c>
      <c r="D44" s="15">
        <v>4.3512634425026099E-2</v>
      </c>
      <c r="E44" s="15">
        <v>4.3512634425026099E-2</v>
      </c>
      <c r="F44">
        <v>1</v>
      </c>
      <c r="G44" t="s">
        <v>1956</v>
      </c>
    </row>
    <row r="45" spans="2:7" x14ac:dyDescent="0.25">
      <c r="B45" t="s">
        <v>1957</v>
      </c>
      <c r="C45" t="s">
        <v>1958</v>
      </c>
      <c r="D45" s="15">
        <v>4.5797174942268398E-2</v>
      </c>
      <c r="E45" s="15">
        <v>4.5797174942268398E-2</v>
      </c>
      <c r="F45">
        <v>1</v>
      </c>
      <c r="G45" t="s">
        <v>1959</v>
      </c>
    </row>
  </sheetData>
  <mergeCells count="1">
    <mergeCell ref="B1:N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05ED-CCAF-4EC3-9A48-C1F5B13C96C5}">
  <dimension ref="B1:N12"/>
  <sheetViews>
    <sheetView workbookViewId="0">
      <selection activeCell="A18" sqref="A18"/>
    </sheetView>
  </sheetViews>
  <sheetFormatPr defaultRowHeight="15" x14ac:dyDescent="0.25"/>
  <cols>
    <col min="2" max="2" width="12.85546875" customWidth="1"/>
    <col min="3" max="3" width="37.28515625" customWidth="1"/>
    <col min="4" max="5" width="8.7109375" style="15"/>
    <col min="6" max="6" width="12" customWidth="1"/>
    <col min="7" max="7" width="87.5703125" customWidth="1"/>
  </cols>
  <sheetData>
    <row r="1" spans="2:14" ht="15.75" x14ac:dyDescent="0.25">
      <c r="B1" s="154" t="s">
        <v>2137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3" spans="2:14" x14ac:dyDescent="0.25">
      <c r="B3" t="s">
        <v>1806</v>
      </c>
      <c r="C3" t="s">
        <v>1807</v>
      </c>
      <c r="D3" s="15" t="s">
        <v>1808</v>
      </c>
      <c r="E3" s="15" t="s">
        <v>1809</v>
      </c>
      <c r="F3" t="s">
        <v>1810</v>
      </c>
      <c r="G3" t="s">
        <v>1811</v>
      </c>
    </row>
    <row r="4" spans="2:14" x14ac:dyDescent="0.25">
      <c r="B4" t="s">
        <v>1960</v>
      </c>
      <c r="C4" t="s">
        <v>1961</v>
      </c>
      <c r="D4" s="15">
        <v>3.0081161734288601E-2</v>
      </c>
      <c r="E4" s="15">
        <v>3.0081161734288601E-2</v>
      </c>
      <c r="F4">
        <v>1</v>
      </c>
      <c r="G4" t="s">
        <v>1962</v>
      </c>
    </row>
    <row r="5" spans="2:14" s="17" customFormat="1" x14ac:dyDescent="0.25">
      <c r="B5" s="17" t="s">
        <v>1818</v>
      </c>
      <c r="C5" s="17" t="s">
        <v>1819</v>
      </c>
      <c r="D5" s="16">
        <v>2.9983244356739801E-3</v>
      </c>
      <c r="E5" s="16">
        <v>2.9983244356739801E-3</v>
      </c>
      <c r="F5" s="17">
        <v>1</v>
      </c>
      <c r="G5" s="17" t="s">
        <v>1963</v>
      </c>
    </row>
    <row r="6" spans="2:14" s="17" customFormat="1" x14ac:dyDescent="0.25">
      <c r="B6" s="17" t="s">
        <v>1812</v>
      </c>
      <c r="C6" s="17" t="s">
        <v>1813</v>
      </c>
      <c r="D6" s="16">
        <v>1.8558583973875799E-2</v>
      </c>
      <c r="E6" s="16">
        <v>1.8558583973875799E-2</v>
      </c>
      <c r="F6" s="17">
        <v>1</v>
      </c>
      <c r="G6" s="17" t="s">
        <v>1963</v>
      </c>
    </row>
    <row r="7" spans="2:14" x14ac:dyDescent="0.25">
      <c r="B7" t="s">
        <v>1964</v>
      </c>
      <c r="C7" t="s">
        <v>1965</v>
      </c>
      <c r="D7" s="15">
        <v>2.4983140436632401E-2</v>
      </c>
      <c r="E7" s="15">
        <v>2.4983140436632401E-2</v>
      </c>
      <c r="F7">
        <v>1</v>
      </c>
      <c r="G7" t="s">
        <v>1966</v>
      </c>
    </row>
    <row r="8" spans="2:14" x14ac:dyDescent="0.25">
      <c r="B8" t="s">
        <v>1967</v>
      </c>
      <c r="C8" t="s">
        <v>1968</v>
      </c>
      <c r="D8" s="15">
        <v>7.0126996363660899E-3</v>
      </c>
      <c r="E8" s="15">
        <v>7.0126996363660899E-3</v>
      </c>
      <c r="F8">
        <v>1</v>
      </c>
      <c r="G8" t="s">
        <v>1969</v>
      </c>
    </row>
    <row r="9" spans="2:14" x14ac:dyDescent="0.25">
      <c r="B9" t="s">
        <v>1970</v>
      </c>
      <c r="C9" t="s">
        <v>1971</v>
      </c>
      <c r="D9" s="15">
        <v>2.41748459805162E-2</v>
      </c>
      <c r="E9" s="15">
        <v>2.41748459805162E-2</v>
      </c>
      <c r="F9">
        <v>1</v>
      </c>
      <c r="G9" t="s">
        <v>1972</v>
      </c>
    </row>
    <row r="10" spans="2:14" x14ac:dyDescent="0.25">
      <c r="B10" t="s">
        <v>1973</v>
      </c>
      <c r="C10" t="s">
        <v>1974</v>
      </c>
      <c r="D10" s="15">
        <v>3.0904098166975501E-2</v>
      </c>
      <c r="E10" s="15">
        <v>3.0904098166975501E-2</v>
      </c>
      <c r="F10">
        <v>1</v>
      </c>
      <c r="G10" t="s">
        <v>1975</v>
      </c>
    </row>
    <row r="11" spans="2:14" x14ac:dyDescent="0.25">
      <c r="B11" t="s">
        <v>1976</v>
      </c>
      <c r="C11" t="s">
        <v>1977</v>
      </c>
      <c r="D11" s="15">
        <v>4.5498458559049403E-2</v>
      </c>
      <c r="E11" s="15">
        <v>4.5498458559049403E-2</v>
      </c>
      <c r="F11">
        <v>1</v>
      </c>
      <c r="G11" t="s">
        <v>1978</v>
      </c>
    </row>
    <row r="12" spans="2:14" x14ac:dyDescent="0.25">
      <c r="B12" t="s">
        <v>1979</v>
      </c>
      <c r="C12" t="s">
        <v>1980</v>
      </c>
      <c r="D12" s="15">
        <v>4.8447192765381897E-2</v>
      </c>
      <c r="E12" s="15">
        <v>4.8447192765381897E-2</v>
      </c>
      <c r="F12">
        <v>1</v>
      </c>
      <c r="G12" t="s">
        <v>1981</v>
      </c>
    </row>
  </sheetData>
  <mergeCells count="1">
    <mergeCell ref="B1:N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C927-0230-4E71-9DAE-75A80CF9CE90}">
  <dimension ref="B1:N40"/>
  <sheetViews>
    <sheetView workbookViewId="0">
      <selection activeCell="A20" sqref="A20"/>
    </sheetView>
  </sheetViews>
  <sheetFormatPr defaultRowHeight="15" x14ac:dyDescent="0.25"/>
  <cols>
    <col min="2" max="2" width="17.85546875" customWidth="1"/>
    <col min="3" max="3" width="45.42578125" customWidth="1"/>
    <col min="4" max="5" width="8.7109375" style="15"/>
    <col min="7" max="7" width="94.5703125" customWidth="1"/>
  </cols>
  <sheetData>
    <row r="1" spans="2:14" ht="15.75" x14ac:dyDescent="0.25">
      <c r="B1" s="154" t="s">
        <v>2136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3" spans="2:14" x14ac:dyDescent="0.25">
      <c r="B3" t="s">
        <v>1806</v>
      </c>
      <c r="C3" t="s">
        <v>1807</v>
      </c>
      <c r="D3" s="15" t="s">
        <v>1808</v>
      </c>
      <c r="E3" s="15" t="s">
        <v>1809</v>
      </c>
      <c r="F3" t="s">
        <v>1810</v>
      </c>
      <c r="G3" t="s">
        <v>1811</v>
      </c>
    </row>
    <row r="4" spans="2:14" x14ac:dyDescent="0.25">
      <c r="B4" t="s">
        <v>1982</v>
      </c>
      <c r="C4" t="s">
        <v>1983</v>
      </c>
      <c r="D4" s="15">
        <v>2.6565063748764699E-2</v>
      </c>
      <c r="E4" s="15">
        <v>2.6565063748764699E-2</v>
      </c>
      <c r="F4">
        <v>1</v>
      </c>
      <c r="G4" t="s">
        <v>1984</v>
      </c>
    </row>
    <row r="5" spans="2:14" x14ac:dyDescent="0.25">
      <c r="B5" t="s">
        <v>1985</v>
      </c>
      <c r="C5" t="s">
        <v>1986</v>
      </c>
      <c r="D5" s="15">
        <v>3.6400509547049098E-2</v>
      </c>
      <c r="E5" s="15">
        <v>3.6400509547049098E-2</v>
      </c>
      <c r="F5">
        <v>1</v>
      </c>
      <c r="G5" t="s">
        <v>1984</v>
      </c>
    </row>
    <row r="6" spans="2:14" x14ac:dyDescent="0.25">
      <c r="B6" t="s">
        <v>1987</v>
      </c>
      <c r="C6" t="s">
        <v>1988</v>
      </c>
      <c r="D6" s="15">
        <v>8.2572286877916207E-3</v>
      </c>
      <c r="E6" s="15">
        <v>8.2572286877916207E-3</v>
      </c>
      <c r="F6">
        <v>1</v>
      </c>
      <c r="G6" t="s">
        <v>1989</v>
      </c>
    </row>
    <row r="7" spans="2:14" x14ac:dyDescent="0.25">
      <c r="B7" t="s">
        <v>1990</v>
      </c>
      <c r="C7" t="s">
        <v>1991</v>
      </c>
      <c r="D7" s="15">
        <v>4.3254656826305798E-5</v>
      </c>
      <c r="E7" s="15">
        <v>4.3254656826305798E-5</v>
      </c>
      <c r="F7">
        <v>1</v>
      </c>
      <c r="G7" t="s">
        <v>1992</v>
      </c>
    </row>
    <row r="8" spans="2:14" x14ac:dyDescent="0.25">
      <c r="B8" t="s">
        <v>1993</v>
      </c>
      <c r="C8" t="s">
        <v>1994</v>
      </c>
      <c r="D8" s="15">
        <v>2.7287932281821501E-2</v>
      </c>
      <c r="E8" s="15">
        <v>2.7287932281821501E-2</v>
      </c>
      <c r="F8">
        <v>1</v>
      </c>
      <c r="G8" t="s">
        <v>1995</v>
      </c>
    </row>
    <row r="9" spans="2:14" x14ac:dyDescent="0.25">
      <c r="B9" t="s">
        <v>1979</v>
      </c>
      <c r="C9" t="s">
        <v>1980</v>
      </c>
      <c r="D9" s="15">
        <v>4.11580123185704E-5</v>
      </c>
      <c r="E9" s="15">
        <v>4.11580123185704E-5</v>
      </c>
      <c r="F9">
        <v>1</v>
      </c>
      <c r="G9" t="s">
        <v>1996</v>
      </c>
    </row>
    <row r="10" spans="2:14" x14ac:dyDescent="0.25">
      <c r="B10" t="s">
        <v>1973</v>
      </c>
      <c r="C10" t="s">
        <v>1974</v>
      </c>
      <c r="D10" s="15">
        <v>2.8016197200004102E-4</v>
      </c>
      <c r="E10" s="15">
        <v>2.8016197200004102E-4</v>
      </c>
      <c r="F10">
        <v>1</v>
      </c>
      <c r="G10" t="s">
        <v>1997</v>
      </c>
    </row>
    <row r="11" spans="2:14" x14ac:dyDescent="0.25">
      <c r="B11" t="s">
        <v>1998</v>
      </c>
      <c r="C11" t="s">
        <v>1999</v>
      </c>
      <c r="D11" s="15">
        <v>4.9143944874088699E-4</v>
      </c>
      <c r="E11" s="15">
        <v>4.9143944874088699E-4</v>
      </c>
      <c r="F11">
        <v>1</v>
      </c>
      <c r="G11" t="s">
        <v>1996</v>
      </c>
    </row>
    <row r="12" spans="2:14" x14ac:dyDescent="0.25">
      <c r="B12" t="s">
        <v>2000</v>
      </c>
      <c r="C12" t="s">
        <v>2001</v>
      </c>
      <c r="D12" s="15">
        <v>4.9143944874088699E-4</v>
      </c>
      <c r="E12" s="15">
        <v>4.9143944874088699E-4</v>
      </c>
      <c r="F12">
        <v>1</v>
      </c>
      <c r="G12" t="s">
        <v>2002</v>
      </c>
    </row>
    <row r="13" spans="2:14" x14ac:dyDescent="0.25">
      <c r="B13" t="s">
        <v>1976</v>
      </c>
      <c r="C13" t="s">
        <v>1977</v>
      </c>
      <c r="D13" s="15">
        <v>6.2208397102136905E-4</v>
      </c>
      <c r="E13" s="15">
        <v>6.2208397102136905E-4</v>
      </c>
      <c r="F13">
        <v>1</v>
      </c>
      <c r="G13" t="s">
        <v>2003</v>
      </c>
    </row>
    <row r="14" spans="2:14" x14ac:dyDescent="0.25">
      <c r="B14" t="s">
        <v>2004</v>
      </c>
      <c r="C14" t="s">
        <v>2005</v>
      </c>
      <c r="D14" s="15">
        <v>1.9206700726315401E-3</v>
      </c>
      <c r="E14" s="15">
        <v>1.9206700726315401E-3</v>
      </c>
      <c r="F14">
        <v>1</v>
      </c>
      <c r="G14" t="s">
        <v>1997</v>
      </c>
    </row>
    <row r="15" spans="2:14" x14ac:dyDescent="0.25">
      <c r="B15" t="s">
        <v>2006</v>
      </c>
      <c r="C15" t="s">
        <v>2007</v>
      </c>
      <c r="D15" s="15">
        <v>2.5613030627317998E-3</v>
      </c>
      <c r="E15" s="15">
        <v>2.5613030627317998E-3</v>
      </c>
      <c r="F15">
        <v>1</v>
      </c>
      <c r="G15" t="s">
        <v>2008</v>
      </c>
    </row>
    <row r="16" spans="2:14" x14ac:dyDescent="0.25">
      <c r="B16" t="s">
        <v>2009</v>
      </c>
      <c r="C16" t="s">
        <v>2010</v>
      </c>
      <c r="D16" s="15">
        <v>3.4842355680597499E-3</v>
      </c>
      <c r="E16" s="15">
        <v>3.4842355680597499E-3</v>
      </c>
      <c r="F16">
        <v>1</v>
      </c>
      <c r="G16" t="s">
        <v>2011</v>
      </c>
    </row>
    <row r="17" spans="2:7" x14ac:dyDescent="0.25">
      <c r="B17" t="s">
        <v>2012</v>
      </c>
      <c r="C17" t="s">
        <v>2013</v>
      </c>
      <c r="D17" s="15">
        <v>3.6743729706569602E-3</v>
      </c>
      <c r="E17" s="15">
        <v>3.6743729706569602E-3</v>
      </c>
      <c r="F17">
        <v>1</v>
      </c>
      <c r="G17" t="s">
        <v>2014</v>
      </c>
    </row>
    <row r="18" spans="2:7" x14ac:dyDescent="0.25">
      <c r="B18" t="s">
        <v>2015</v>
      </c>
      <c r="C18" t="s">
        <v>2016</v>
      </c>
      <c r="D18" s="15">
        <v>3.6977821025293901E-3</v>
      </c>
      <c r="E18" s="15">
        <v>3.6977821025293901E-3</v>
      </c>
      <c r="F18">
        <v>1</v>
      </c>
      <c r="G18" t="s">
        <v>2017</v>
      </c>
    </row>
    <row r="19" spans="2:7" x14ac:dyDescent="0.25">
      <c r="B19" t="s">
        <v>2018</v>
      </c>
      <c r="C19" t="s">
        <v>2019</v>
      </c>
      <c r="D19" s="15">
        <v>5.4021081041456202E-3</v>
      </c>
      <c r="E19" s="15">
        <v>5.4021081041456202E-3</v>
      </c>
      <c r="F19">
        <v>1</v>
      </c>
      <c r="G19" t="s">
        <v>2020</v>
      </c>
    </row>
    <row r="20" spans="2:7" x14ac:dyDescent="0.25">
      <c r="B20" t="s">
        <v>2021</v>
      </c>
      <c r="C20" t="s">
        <v>2022</v>
      </c>
      <c r="D20" s="15">
        <v>6.0716586455716801E-3</v>
      </c>
      <c r="E20" s="15">
        <v>6.0716586455716801E-3</v>
      </c>
      <c r="F20">
        <v>1</v>
      </c>
      <c r="G20" t="s">
        <v>2008</v>
      </c>
    </row>
    <row r="21" spans="2:7" x14ac:dyDescent="0.25">
      <c r="B21" t="s">
        <v>2023</v>
      </c>
      <c r="C21" t="s">
        <v>2024</v>
      </c>
      <c r="D21" s="15">
        <v>6.0716586455716801E-3</v>
      </c>
      <c r="E21" s="15">
        <v>6.0716586455716801E-3</v>
      </c>
      <c r="F21">
        <v>1</v>
      </c>
      <c r="G21" t="s">
        <v>2008</v>
      </c>
    </row>
    <row r="22" spans="2:7" x14ac:dyDescent="0.25">
      <c r="B22" t="s">
        <v>2025</v>
      </c>
      <c r="C22" t="s">
        <v>2026</v>
      </c>
      <c r="D22" s="15">
        <v>6.3128991703362402E-3</v>
      </c>
      <c r="E22" s="15">
        <v>6.3128991703362402E-3</v>
      </c>
      <c r="F22">
        <v>1</v>
      </c>
      <c r="G22" t="s">
        <v>2027</v>
      </c>
    </row>
    <row r="23" spans="2:7" x14ac:dyDescent="0.25">
      <c r="B23" t="s">
        <v>2028</v>
      </c>
      <c r="C23" t="s">
        <v>2029</v>
      </c>
      <c r="D23" s="15">
        <v>6.3128991703362402E-3</v>
      </c>
      <c r="E23" s="15">
        <v>6.3128991703362402E-3</v>
      </c>
      <c r="F23">
        <v>1</v>
      </c>
      <c r="G23" t="s">
        <v>2027</v>
      </c>
    </row>
    <row r="24" spans="2:7" x14ac:dyDescent="0.25">
      <c r="B24" t="s">
        <v>2030</v>
      </c>
      <c r="C24" t="s">
        <v>2031</v>
      </c>
      <c r="D24" s="15">
        <v>1.2540504401568901E-2</v>
      </c>
      <c r="E24" s="15">
        <v>1.2540504401568901E-2</v>
      </c>
      <c r="F24">
        <v>1</v>
      </c>
      <c r="G24" t="s">
        <v>2020</v>
      </c>
    </row>
    <row r="25" spans="2:7" x14ac:dyDescent="0.25">
      <c r="B25" t="s">
        <v>2032</v>
      </c>
      <c r="C25" t="s">
        <v>2033</v>
      </c>
      <c r="D25" s="15">
        <v>1.2761948964226799E-2</v>
      </c>
      <c r="E25" s="15">
        <v>1.2761948964226799E-2</v>
      </c>
      <c r="F25">
        <v>1</v>
      </c>
      <c r="G25" t="s">
        <v>2008</v>
      </c>
    </row>
    <row r="26" spans="2:7" x14ac:dyDescent="0.25">
      <c r="B26" t="s">
        <v>2034</v>
      </c>
      <c r="C26" t="s">
        <v>2035</v>
      </c>
      <c r="D26" s="15">
        <v>1.2761948964226799E-2</v>
      </c>
      <c r="E26" s="15">
        <v>1.2761948964226799E-2</v>
      </c>
      <c r="F26">
        <v>1</v>
      </c>
      <c r="G26" t="s">
        <v>2008</v>
      </c>
    </row>
    <row r="27" spans="2:7" x14ac:dyDescent="0.25">
      <c r="B27" t="s">
        <v>2036</v>
      </c>
      <c r="C27" t="s">
        <v>2037</v>
      </c>
      <c r="D27" s="15">
        <v>1.48585579783314E-2</v>
      </c>
      <c r="E27" s="15">
        <v>1.48585579783314E-2</v>
      </c>
      <c r="F27">
        <v>1</v>
      </c>
      <c r="G27" t="s">
        <v>2027</v>
      </c>
    </row>
    <row r="28" spans="2:7" x14ac:dyDescent="0.25">
      <c r="B28" t="s">
        <v>2038</v>
      </c>
      <c r="C28" t="s">
        <v>2039</v>
      </c>
      <c r="D28" s="15">
        <v>1.5999249913902801E-2</v>
      </c>
      <c r="E28" s="15">
        <v>1.5999249913902801E-2</v>
      </c>
      <c r="F28">
        <v>1</v>
      </c>
      <c r="G28" t="s">
        <v>2008</v>
      </c>
    </row>
    <row r="29" spans="2:7" x14ac:dyDescent="0.25">
      <c r="B29" t="s">
        <v>2040</v>
      </c>
      <c r="C29" t="s">
        <v>2041</v>
      </c>
      <c r="D29" s="15">
        <v>1.5999249913902801E-2</v>
      </c>
      <c r="E29" s="15">
        <v>1.5999249913902801E-2</v>
      </c>
      <c r="F29">
        <v>1</v>
      </c>
      <c r="G29" t="s">
        <v>2008</v>
      </c>
    </row>
    <row r="30" spans="2:7" x14ac:dyDescent="0.25">
      <c r="B30" t="s">
        <v>2042</v>
      </c>
      <c r="C30" t="s">
        <v>2043</v>
      </c>
      <c r="D30" s="15">
        <v>1.9311206141748301E-2</v>
      </c>
      <c r="E30" s="15">
        <v>1.9311206141748301E-2</v>
      </c>
      <c r="F30">
        <v>1</v>
      </c>
      <c r="G30" t="s">
        <v>2044</v>
      </c>
    </row>
    <row r="31" spans="2:7" x14ac:dyDescent="0.25">
      <c r="B31" t="s">
        <v>2045</v>
      </c>
      <c r="C31" t="s">
        <v>2046</v>
      </c>
      <c r="D31" s="15">
        <v>1.9311206141748301E-2</v>
      </c>
      <c r="E31" s="15">
        <v>1.9311206141748301E-2</v>
      </c>
      <c r="F31">
        <v>1</v>
      </c>
      <c r="G31" t="s">
        <v>2047</v>
      </c>
    </row>
    <row r="32" spans="2:7" x14ac:dyDescent="0.25">
      <c r="B32" t="s">
        <v>2048</v>
      </c>
      <c r="C32" t="s">
        <v>2049</v>
      </c>
      <c r="D32" s="15">
        <v>2.0017961040137099E-2</v>
      </c>
      <c r="E32" s="15">
        <v>2.0017961040137099E-2</v>
      </c>
      <c r="F32">
        <v>1</v>
      </c>
      <c r="G32" t="s">
        <v>2050</v>
      </c>
    </row>
    <row r="33" spans="2:7" x14ac:dyDescent="0.25">
      <c r="B33" t="s">
        <v>2051</v>
      </c>
      <c r="C33" t="s">
        <v>2052</v>
      </c>
      <c r="D33" s="15">
        <v>2.0621198269120102E-2</v>
      </c>
      <c r="E33" s="15">
        <v>2.0621198269120102E-2</v>
      </c>
      <c r="F33">
        <v>1</v>
      </c>
      <c r="G33" t="s">
        <v>2053</v>
      </c>
    </row>
    <row r="34" spans="2:7" x14ac:dyDescent="0.25">
      <c r="B34" t="s">
        <v>2054</v>
      </c>
      <c r="C34" t="s">
        <v>2055</v>
      </c>
      <c r="D34" s="15">
        <v>2.4466822491253998E-2</v>
      </c>
      <c r="E34" s="15">
        <v>2.4466822491253998E-2</v>
      </c>
      <c r="F34">
        <v>1</v>
      </c>
      <c r="G34" t="s">
        <v>2008</v>
      </c>
    </row>
    <row r="35" spans="2:7" x14ac:dyDescent="0.25">
      <c r="B35" t="s">
        <v>2056</v>
      </c>
      <c r="C35" t="s">
        <v>2057</v>
      </c>
      <c r="D35" s="15">
        <v>2.4466822491253998E-2</v>
      </c>
      <c r="E35" s="15">
        <v>2.4466822491253998E-2</v>
      </c>
      <c r="F35">
        <v>1</v>
      </c>
      <c r="G35" t="s">
        <v>2008</v>
      </c>
    </row>
    <row r="36" spans="2:7" x14ac:dyDescent="0.25">
      <c r="B36" t="s">
        <v>2058</v>
      </c>
      <c r="C36" t="s">
        <v>2059</v>
      </c>
      <c r="D36" s="15">
        <v>2.6379098862390201E-2</v>
      </c>
      <c r="E36" s="15">
        <v>2.6379098862390201E-2</v>
      </c>
      <c r="F36">
        <v>1</v>
      </c>
      <c r="G36" t="s">
        <v>2060</v>
      </c>
    </row>
    <row r="37" spans="2:7" x14ac:dyDescent="0.25">
      <c r="B37" t="s">
        <v>2061</v>
      </c>
      <c r="C37" t="s">
        <v>2062</v>
      </c>
      <c r="D37" s="15">
        <v>2.9884760405489302E-2</v>
      </c>
      <c r="E37" s="15">
        <v>2.9884760405489302E-2</v>
      </c>
      <c r="F37">
        <v>1</v>
      </c>
      <c r="G37" t="s">
        <v>2008</v>
      </c>
    </row>
    <row r="38" spans="2:7" x14ac:dyDescent="0.25">
      <c r="B38" t="s">
        <v>2063</v>
      </c>
      <c r="C38" t="s">
        <v>2064</v>
      </c>
      <c r="D38" s="15">
        <v>4.17704504735067E-2</v>
      </c>
      <c r="E38" s="15">
        <v>4.17704504735067E-2</v>
      </c>
      <c r="F38">
        <v>1</v>
      </c>
      <c r="G38" t="s">
        <v>2065</v>
      </c>
    </row>
    <row r="39" spans="2:7" x14ac:dyDescent="0.25">
      <c r="B39" t="s">
        <v>2066</v>
      </c>
      <c r="C39" t="s">
        <v>2067</v>
      </c>
      <c r="D39" s="15">
        <v>4.6983370184508599E-2</v>
      </c>
      <c r="E39" s="15">
        <v>4.6983370184508599E-2</v>
      </c>
      <c r="F39">
        <v>1</v>
      </c>
      <c r="G39" t="s">
        <v>2017</v>
      </c>
    </row>
    <row r="40" spans="2:7" x14ac:dyDescent="0.25">
      <c r="B40" t="s">
        <v>2068</v>
      </c>
      <c r="C40" t="s">
        <v>2069</v>
      </c>
      <c r="D40" s="15">
        <v>4.8580732509676303E-2</v>
      </c>
      <c r="E40" s="15">
        <v>4.8580732509676303E-2</v>
      </c>
      <c r="F40">
        <v>1</v>
      </c>
      <c r="G40" t="s">
        <v>2070</v>
      </c>
    </row>
  </sheetData>
  <mergeCells count="1">
    <mergeCell ref="B1:N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3D5A-3991-45AF-A90E-CFA2647C3225}">
  <dimension ref="B1:N20"/>
  <sheetViews>
    <sheetView workbookViewId="0">
      <selection activeCell="A19" sqref="A19"/>
    </sheetView>
  </sheetViews>
  <sheetFormatPr defaultRowHeight="15" x14ac:dyDescent="0.25"/>
  <cols>
    <col min="2" max="2" width="15" customWidth="1"/>
    <col min="3" max="3" width="48.5703125" customWidth="1"/>
    <col min="4" max="4" width="8.7109375" style="15"/>
    <col min="5" max="5" width="14.28515625" style="15" customWidth="1"/>
    <col min="6" max="6" width="19.140625" customWidth="1"/>
    <col min="7" max="7" width="90.28515625" customWidth="1"/>
  </cols>
  <sheetData>
    <row r="1" spans="2:14" ht="15.75" x14ac:dyDescent="0.25">
      <c r="B1" s="154" t="s">
        <v>2135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3" spans="2:14" x14ac:dyDescent="0.25">
      <c r="B3" t="s">
        <v>1806</v>
      </c>
      <c r="C3" t="s">
        <v>1807</v>
      </c>
      <c r="D3" s="15" t="s">
        <v>1808</v>
      </c>
      <c r="E3" s="15" t="s">
        <v>1809</v>
      </c>
      <c r="F3" t="s">
        <v>1810</v>
      </c>
      <c r="G3" t="s">
        <v>1811</v>
      </c>
    </row>
    <row r="4" spans="2:14" x14ac:dyDescent="0.25">
      <c r="B4" t="s">
        <v>1860</v>
      </c>
      <c r="C4" t="s">
        <v>1861</v>
      </c>
      <c r="D4" s="15">
        <v>3.2984817576201697E-2</v>
      </c>
      <c r="E4" s="15">
        <v>3.2984817576201697E-2</v>
      </c>
      <c r="F4">
        <v>1</v>
      </c>
      <c r="G4" t="s">
        <v>1862</v>
      </c>
    </row>
    <row r="5" spans="2:14" x14ac:dyDescent="0.25">
      <c r="B5" t="s">
        <v>1863</v>
      </c>
      <c r="C5" t="s">
        <v>1864</v>
      </c>
      <c r="D5" s="15">
        <v>4.1954043289460501E-2</v>
      </c>
      <c r="E5" s="15">
        <v>4.1954043289460501E-2</v>
      </c>
      <c r="F5">
        <v>1</v>
      </c>
      <c r="G5" t="s">
        <v>2071</v>
      </c>
    </row>
    <row r="6" spans="2:14" x14ac:dyDescent="0.25">
      <c r="B6" t="s">
        <v>1890</v>
      </c>
      <c r="C6" t="s">
        <v>1891</v>
      </c>
      <c r="D6" s="15">
        <v>1.69575415008059E-2</v>
      </c>
      <c r="E6" s="15">
        <v>1.69575415008059E-2</v>
      </c>
      <c r="F6">
        <v>1</v>
      </c>
      <c r="G6" t="s">
        <v>2072</v>
      </c>
    </row>
    <row r="7" spans="2:14" x14ac:dyDescent="0.25">
      <c r="B7" t="s">
        <v>1888</v>
      </c>
      <c r="C7" t="s">
        <v>1889</v>
      </c>
      <c r="D7" s="15">
        <v>1.69575415008059E-2</v>
      </c>
      <c r="E7" s="15">
        <v>1.69575415008059E-2</v>
      </c>
      <c r="F7">
        <v>1</v>
      </c>
      <c r="G7" t="s">
        <v>2072</v>
      </c>
    </row>
    <row r="8" spans="2:14" x14ac:dyDescent="0.25">
      <c r="B8" t="s">
        <v>2073</v>
      </c>
      <c r="C8" t="s">
        <v>2074</v>
      </c>
      <c r="D8" s="15">
        <v>2.4208870939394101E-2</v>
      </c>
      <c r="E8" s="15">
        <v>2.4208870939394101E-2</v>
      </c>
      <c r="F8">
        <v>1</v>
      </c>
      <c r="G8" t="s">
        <v>2075</v>
      </c>
    </row>
    <row r="9" spans="2:14" x14ac:dyDescent="0.25">
      <c r="B9" t="s">
        <v>1892</v>
      </c>
      <c r="C9" t="s">
        <v>1893</v>
      </c>
      <c r="D9" s="15">
        <v>2.6179281211160699E-2</v>
      </c>
      <c r="E9" s="15">
        <v>2.6179281211160699E-2</v>
      </c>
      <c r="F9">
        <v>1</v>
      </c>
      <c r="G9" t="s">
        <v>2076</v>
      </c>
    </row>
    <row r="10" spans="2:14" x14ac:dyDescent="0.25">
      <c r="B10" t="s">
        <v>1899</v>
      </c>
      <c r="C10" t="s">
        <v>1900</v>
      </c>
      <c r="D10" s="15">
        <v>3.0963831205308798E-2</v>
      </c>
      <c r="E10" s="15">
        <v>3.0963831205308798E-2</v>
      </c>
      <c r="F10">
        <v>1</v>
      </c>
      <c r="G10" t="s">
        <v>2077</v>
      </c>
    </row>
    <row r="11" spans="2:14" x14ac:dyDescent="0.25">
      <c r="B11" t="s">
        <v>2078</v>
      </c>
      <c r="C11" t="s">
        <v>2079</v>
      </c>
      <c r="D11" s="15">
        <v>3.1271927335727E-2</v>
      </c>
      <c r="E11" s="15">
        <v>3.1271927335727E-2</v>
      </c>
      <c r="F11">
        <v>1</v>
      </c>
      <c r="G11" t="s">
        <v>2080</v>
      </c>
    </row>
    <row r="12" spans="2:14" s="17" customFormat="1" x14ac:dyDescent="0.25">
      <c r="B12" s="17" t="s">
        <v>1812</v>
      </c>
      <c r="C12" s="17" t="s">
        <v>1813</v>
      </c>
      <c r="D12" s="16">
        <v>8.4771870794383302E-5</v>
      </c>
      <c r="E12" s="16">
        <v>8.4771870794383302E-5</v>
      </c>
      <c r="F12" s="17">
        <v>1</v>
      </c>
      <c r="G12" s="17" t="s">
        <v>1905</v>
      </c>
    </row>
    <row r="13" spans="2:14" s="17" customFormat="1" x14ac:dyDescent="0.25">
      <c r="B13" s="17" t="s">
        <v>1818</v>
      </c>
      <c r="C13" s="17" t="s">
        <v>1819</v>
      </c>
      <c r="D13" s="16">
        <v>1.9820262196437498E-3</v>
      </c>
      <c r="E13" s="16">
        <v>1.9820262196437498E-3</v>
      </c>
      <c r="F13" s="17">
        <v>1</v>
      </c>
      <c r="G13" s="17" t="s">
        <v>1906</v>
      </c>
    </row>
    <row r="14" spans="2:14" x14ac:dyDescent="0.25">
      <c r="B14" t="s">
        <v>1934</v>
      </c>
      <c r="C14" t="s">
        <v>1935</v>
      </c>
      <c r="D14" s="15">
        <v>2.24477425935846E-4</v>
      </c>
      <c r="E14" s="15">
        <v>2.24477425935846E-4</v>
      </c>
      <c r="F14">
        <v>1</v>
      </c>
      <c r="G14" t="s">
        <v>2081</v>
      </c>
    </row>
    <row r="15" spans="2:14" x14ac:dyDescent="0.25">
      <c r="B15" t="s">
        <v>1821</v>
      </c>
      <c r="C15" t="s">
        <v>1822</v>
      </c>
      <c r="D15" s="15">
        <v>3.3585125355005802E-3</v>
      </c>
      <c r="E15" s="15">
        <v>3.3585125355005802E-3</v>
      </c>
      <c r="F15">
        <v>1</v>
      </c>
      <c r="G15" t="s">
        <v>2082</v>
      </c>
    </row>
    <row r="16" spans="2:14" x14ac:dyDescent="0.25">
      <c r="B16" t="s">
        <v>1845</v>
      </c>
      <c r="C16" t="s">
        <v>1846</v>
      </c>
      <c r="D16" s="15">
        <v>4.0668335258773397E-3</v>
      </c>
      <c r="E16" s="15">
        <v>4.0668335258773397E-3</v>
      </c>
      <c r="F16">
        <v>1</v>
      </c>
      <c r="G16" t="s">
        <v>2083</v>
      </c>
    </row>
    <row r="17" spans="2:7" x14ac:dyDescent="0.25">
      <c r="B17" t="s">
        <v>1836</v>
      </c>
      <c r="C17" t="s">
        <v>1837</v>
      </c>
      <c r="D17" s="15">
        <v>8.2450275887199099E-3</v>
      </c>
      <c r="E17" s="15">
        <v>8.2450275887199099E-3</v>
      </c>
      <c r="F17">
        <v>1</v>
      </c>
      <c r="G17" t="s">
        <v>2084</v>
      </c>
    </row>
    <row r="18" spans="2:7" x14ac:dyDescent="0.25">
      <c r="B18" t="s">
        <v>1857</v>
      </c>
      <c r="C18" t="s">
        <v>1858</v>
      </c>
      <c r="D18" s="15">
        <v>1.03148505662428E-2</v>
      </c>
      <c r="E18" s="15">
        <v>1.03148505662428E-2</v>
      </c>
      <c r="F18">
        <v>1</v>
      </c>
      <c r="G18" t="s">
        <v>1907</v>
      </c>
    </row>
    <row r="19" spans="2:7" x14ac:dyDescent="0.25">
      <c r="B19" t="s">
        <v>1908</v>
      </c>
      <c r="C19" t="s">
        <v>1909</v>
      </c>
      <c r="D19" s="15">
        <v>1.8137356370322901E-2</v>
      </c>
      <c r="E19" s="15">
        <v>1.8137356370322901E-2</v>
      </c>
      <c r="F19">
        <v>1</v>
      </c>
      <c r="G19" t="s">
        <v>1907</v>
      </c>
    </row>
    <row r="20" spans="2:7" x14ac:dyDescent="0.25">
      <c r="B20" t="s">
        <v>1815</v>
      </c>
      <c r="C20" t="s">
        <v>1816</v>
      </c>
      <c r="D20" s="15">
        <v>3.3440916839087599E-2</v>
      </c>
      <c r="E20" s="15">
        <v>3.3440916839087599E-2</v>
      </c>
      <c r="F20">
        <v>1</v>
      </c>
      <c r="G20" t="s">
        <v>2085</v>
      </c>
    </row>
  </sheetData>
  <mergeCells count="1">
    <mergeCell ref="B1:N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57841-CEEB-4F69-B2E7-09E1F7797BED}">
  <dimension ref="B1:N36"/>
  <sheetViews>
    <sheetView topLeftCell="C1" workbookViewId="0">
      <selection activeCell="A21" sqref="A21"/>
    </sheetView>
  </sheetViews>
  <sheetFormatPr defaultRowHeight="15" x14ac:dyDescent="0.25"/>
  <cols>
    <col min="2" max="2" width="16.7109375" customWidth="1"/>
    <col min="3" max="3" width="33.5703125" customWidth="1"/>
    <col min="4" max="5" width="8.7109375" style="15"/>
  </cols>
  <sheetData>
    <row r="1" spans="2:14" ht="15.75" x14ac:dyDescent="0.25">
      <c r="B1" s="154" t="s">
        <v>2134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3" spans="2:14" x14ac:dyDescent="0.25">
      <c r="B3" t="s">
        <v>1806</v>
      </c>
      <c r="C3" t="s">
        <v>1807</v>
      </c>
      <c r="D3" s="15" t="s">
        <v>1808</v>
      </c>
      <c r="E3" s="15" t="s">
        <v>1809</v>
      </c>
      <c r="F3" t="s">
        <v>1810</v>
      </c>
      <c r="G3" t="s">
        <v>1811</v>
      </c>
    </row>
    <row r="4" spans="2:14" x14ac:dyDescent="0.25">
      <c r="B4" t="s">
        <v>1860</v>
      </c>
      <c r="C4" t="s">
        <v>1861</v>
      </c>
      <c r="D4" s="15">
        <v>1.9934833269517199E-4</v>
      </c>
      <c r="E4" s="15">
        <v>1.9934833269517199E-4</v>
      </c>
      <c r="F4">
        <v>1</v>
      </c>
      <c r="G4" t="s">
        <v>2086</v>
      </c>
    </row>
    <row r="5" spans="2:14" x14ac:dyDescent="0.25">
      <c r="B5" t="s">
        <v>1866</v>
      </c>
      <c r="C5" t="s">
        <v>1867</v>
      </c>
      <c r="D5" s="15">
        <v>6.7572955735968295E-4</v>
      </c>
      <c r="E5" s="15">
        <v>6.7572955735968295E-4</v>
      </c>
      <c r="F5">
        <v>1</v>
      </c>
      <c r="G5" t="s">
        <v>2087</v>
      </c>
    </row>
    <row r="6" spans="2:14" x14ac:dyDescent="0.25">
      <c r="B6" t="s">
        <v>1890</v>
      </c>
      <c r="C6" t="s">
        <v>1891</v>
      </c>
      <c r="D6" s="15">
        <v>3.70772393244859E-6</v>
      </c>
      <c r="E6" s="15">
        <v>3.70772393244859E-6</v>
      </c>
      <c r="F6">
        <v>1</v>
      </c>
      <c r="G6" t="s">
        <v>2088</v>
      </c>
    </row>
    <row r="7" spans="2:14" x14ac:dyDescent="0.25">
      <c r="B7" t="s">
        <v>1888</v>
      </c>
      <c r="C7" t="s">
        <v>1889</v>
      </c>
      <c r="D7" s="15">
        <v>3.70772393244859E-6</v>
      </c>
      <c r="E7" s="15">
        <v>3.70772393244859E-6</v>
      </c>
      <c r="F7">
        <v>1</v>
      </c>
      <c r="G7" t="s">
        <v>2088</v>
      </c>
    </row>
    <row r="8" spans="2:14" x14ac:dyDescent="0.25">
      <c r="B8" t="s">
        <v>1874</v>
      </c>
      <c r="C8" t="s">
        <v>1875</v>
      </c>
      <c r="D8" s="15">
        <v>1.4478207604037799E-5</v>
      </c>
      <c r="E8" s="15">
        <v>1.4478207604037799E-5</v>
      </c>
      <c r="F8">
        <v>1</v>
      </c>
      <c r="G8" t="s">
        <v>2087</v>
      </c>
    </row>
    <row r="9" spans="2:14" x14ac:dyDescent="0.25">
      <c r="B9" t="s">
        <v>1872</v>
      </c>
      <c r="C9" t="s">
        <v>1873</v>
      </c>
      <c r="D9" s="15">
        <v>1.4478207604037799E-5</v>
      </c>
      <c r="E9" s="15">
        <v>1.4478207604037799E-5</v>
      </c>
      <c r="F9">
        <v>1</v>
      </c>
      <c r="G9" t="s">
        <v>2087</v>
      </c>
    </row>
    <row r="10" spans="2:14" x14ac:dyDescent="0.25">
      <c r="B10" t="s">
        <v>1892</v>
      </c>
      <c r="C10" t="s">
        <v>1893</v>
      </c>
      <c r="D10" s="15">
        <v>2.0293723532657101E-5</v>
      </c>
      <c r="E10" s="15">
        <v>2.0293723532657101E-5</v>
      </c>
      <c r="F10">
        <v>1</v>
      </c>
      <c r="G10" t="s">
        <v>2089</v>
      </c>
    </row>
    <row r="11" spans="2:14" x14ac:dyDescent="0.25">
      <c r="B11" t="s">
        <v>1899</v>
      </c>
      <c r="C11" t="s">
        <v>1900</v>
      </c>
      <c r="D11" s="15">
        <v>2.67277630692309E-5</v>
      </c>
      <c r="E11" s="15">
        <v>2.67277630692309E-5</v>
      </c>
      <c r="F11">
        <v>1</v>
      </c>
      <c r="G11" t="s">
        <v>2090</v>
      </c>
    </row>
    <row r="12" spans="2:14" x14ac:dyDescent="0.25">
      <c r="B12" t="s">
        <v>2091</v>
      </c>
      <c r="C12" t="s">
        <v>2092</v>
      </c>
      <c r="D12" s="15">
        <v>1.58240436526019E-4</v>
      </c>
      <c r="E12" s="15">
        <v>1.58240436526019E-4</v>
      </c>
      <c r="F12">
        <v>1</v>
      </c>
      <c r="G12" t="s">
        <v>2093</v>
      </c>
    </row>
    <row r="13" spans="2:14" x14ac:dyDescent="0.25">
      <c r="B13" t="s">
        <v>2094</v>
      </c>
      <c r="C13" t="s">
        <v>2095</v>
      </c>
      <c r="D13" s="15">
        <v>2.5940678404647499E-4</v>
      </c>
      <c r="E13" s="15">
        <v>2.5940678404647499E-4</v>
      </c>
      <c r="F13">
        <v>1</v>
      </c>
      <c r="G13" t="s">
        <v>2096</v>
      </c>
    </row>
    <row r="14" spans="2:14" x14ac:dyDescent="0.25">
      <c r="B14" t="s">
        <v>2097</v>
      </c>
      <c r="C14" t="s">
        <v>2098</v>
      </c>
      <c r="D14" s="15">
        <v>2.95029340012597E-4</v>
      </c>
      <c r="E14" s="15">
        <v>2.95029340012597E-4</v>
      </c>
      <c r="F14">
        <v>1</v>
      </c>
      <c r="G14" t="s">
        <v>2099</v>
      </c>
    </row>
    <row r="15" spans="2:14" x14ac:dyDescent="0.25">
      <c r="B15" t="s">
        <v>2100</v>
      </c>
      <c r="C15" t="s">
        <v>2101</v>
      </c>
      <c r="D15" s="15">
        <v>6.9493996292197501E-4</v>
      </c>
      <c r="E15" s="15">
        <v>6.9493996292197501E-4</v>
      </c>
      <c r="F15">
        <v>1</v>
      </c>
      <c r="G15" t="s">
        <v>2102</v>
      </c>
    </row>
    <row r="16" spans="2:14" x14ac:dyDescent="0.25">
      <c r="B16" t="s">
        <v>2103</v>
      </c>
      <c r="C16" t="s">
        <v>2104</v>
      </c>
      <c r="D16" s="15">
        <v>8.8455326055625501E-4</v>
      </c>
      <c r="E16" s="15">
        <v>8.8455326055625501E-4</v>
      </c>
      <c r="F16">
        <v>1</v>
      </c>
      <c r="G16" t="s">
        <v>2099</v>
      </c>
    </row>
    <row r="17" spans="2:7" s="17" customFormat="1" x14ac:dyDescent="0.25">
      <c r="B17" s="17" t="s">
        <v>1812</v>
      </c>
      <c r="C17" s="17" t="s">
        <v>1813</v>
      </c>
      <c r="D17" s="16">
        <v>8.2057569568606396E-9</v>
      </c>
      <c r="E17" s="16">
        <v>8.2057569568606396E-9</v>
      </c>
      <c r="F17" s="17">
        <v>1</v>
      </c>
      <c r="G17" s="17" t="s">
        <v>2105</v>
      </c>
    </row>
    <row r="18" spans="2:7" s="17" customFormat="1" x14ac:dyDescent="0.25">
      <c r="B18" s="17" t="s">
        <v>1818</v>
      </c>
      <c r="C18" s="17" t="s">
        <v>1819</v>
      </c>
      <c r="D18" s="16">
        <v>2.5643033042912199E-7</v>
      </c>
      <c r="E18" s="16">
        <v>2.5643033042912199E-7</v>
      </c>
      <c r="F18" s="17">
        <v>1</v>
      </c>
      <c r="G18" s="17" t="s">
        <v>2106</v>
      </c>
    </row>
    <row r="19" spans="2:7" x14ac:dyDescent="0.25">
      <c r="B19" t="s">
        <v>1836</v>
      </c>
      <c r="C19" t="s">
        <v>1837</v>
      </c>
      <c r="D19" s="15">
        <v>4.8809338896334201E-8</v>
      </c>
      <c r="E19" s="15">
        <v>4.8809338896334201E-8</v>
      </c>
      <c r="F19">
        <v>1</v>
      </c>
      <c r="G19" t="s">
        <v>2107</v>
      </c>
    </row>
    <row r="20" spans="2:7" x14ac:dyDescent="0.25">
      <c r="B20" t="s">
        <v>1821</v>
      </c>
      <c r="C20" t="s">
        <v>1822</v>
      </c>
      <c r="D20" s="15">
        <v>5.0109874941683505E-7</v>
      </c>
      <c r="E20" s="15">
        <v>5.0109874941683505E-7</v>
      </c>
      <c r="F20">
        <v>1</v>
      </c>
      <c r="G20" t="s">
        <v>2108</v>
      </c>
    </row>
    <row r="21" spans="2:7" x14ac:dyDescent="0.25">
      <c r="B21" t="s">
        <v>1915</v>
      </c>
      <c r="C21" t="s">
        <v>1916</v>
      </c>
      <c r="D21" s="15">
        <v>5.0606605732134096E-6</v>
      </c>
      <c r="E21" s="15">
        <v>5.0606605732134096E-6</v>
      </c>
      <c r="F21">
        <v>1</v>
      </c>
      <c r="G21" t="s">
        <v>2109</v>
      </c>
    </row>
    <row r="22" spans="2:7" x14ac:dyDescent="0.25">
      <c r="B22" t="s">
        <v>1854</v>
      </c>
      <c r="C22" t="s">
        <v>1855</v>
      </c>
      <c r="D22" s="15">
        <v>5.85218810654624E-6</v>
      </c>
      <c r="E22" s="15">
        <v>5.85218810654624E-6</v>
      </c>
      <c r="F22">
        <v>1</v>
      </c>
      <c r="G22" t="s">
        <v>2110</v>
      </c>
    </row>
    <row r="23" spans="2:7" x14ac:dyDescent="0.25">
      <c r="B23" t="s">
        <v>1815</v>
      </c>
      <c r="C23" t="s">
        <v>1816</v>
      </c>
      <c r="D23" s="15">
        <v>9.8411112671918995E-6</v>
      </c>
      <c r="E23" s="15">
        <v>9.8411112671918995E-6</v>
      </c>
      <c r="F23">
        <v>1</v>
      </c>
      <c r="G23" t="s">
        <v>2111</v>
      </c>
    </row>
    <row r="24" spans="2:7" x14ac:dyDescent="0.25">
      <c r="B24" t="s">
        <v>1927</v>
      </c>
      <c r="C24" t="s">
        <v>1928</v>
      </c>
      <c r="D24" s="15">
        <v>1.0044402956385801E-5</v>
      </c>
      <c r="E24" s="15">
        <v>1.0044402956385801E-5</v>
      </c>
      <c r="F24">
        <v>1</v>
      </c>
      <c r="G24" t="s">
        <v>2112</v>
      </c>
    </row>
    <row r="25" spans="2:7" x14ac:dyDescent="0.25">
      <c r="B25" t="s">
        <v>1845</v>
      </c>
      <c r="C25" t="s">
        <v>1846</v>
      </c>
      <c r="D25" s="15">
        <v>1.6201591505641799E-5</v>
      </c>
      <c r="E25" s="15">
        <v>1.6201591505641799E-5</v>
      </c>
      <c r="F25">
        <v>1</v>
      </c>
      <c r="G25" t="s">
        <v>2113</v>
      </c>
    </row>
    <row r="26" spans="2:7" x14ac:dyDescent="0.25">
      <c r="B26" t="s">
        <v>2114</v>
      </c>
      <c r="C26" t="s">
        <v>2115</v>
      </c>
      <c r="D26" s="15">
        <v>3.1112754979892998E-5</v>
      </c>
      <c r="E26" s="15">
        <v>3.1112754979892998E-5</v>
      </c>
      <c r="F26">
        <v>1</v>
      </c>
      <c r="G26" t="s">
        <v>2116</v>
      </c>
    </row>
    <row r="27" spans="2:7" x14ac:dyDescent="0.25">
      <c r="B27" t="s">
        <v>1857</v>
      </c>
      <c r="C27" t="s">
        <v>1858</v>
      </c>
      <c r="D27" s="15">
        <v>4.0594478263265699E-5</v>
      </c>
      <c r="E27" s="15">
        <v>4.0594478263265699E-5</v>
      </c>
      <c r="F27">
        <v>1</v>
      </c>
      <c r="G27" t="s">
        <v>2117</v>
      </c>
    </row>
    <row r="28" spans="2:7" x14ac:dyDescent="0.25">
      <c r="B28" t="s">
        <v>1934</v>
      </c>
      <c r="C28" t="s">
        <v>1935</v>
      </c>
      <c r="D28" s="15">
        <v>6.5247740978316107E-5</v>
      </c>
      <c r="E28" s="15">
        <v>6.5247740978316107E-5</v>
      </c>
      <c r="F28">
        <v>1</v>
      </c>
      <c r="G28" t="s">
        <v>2118</v>
      </c>
    </row>
    <row r="29" spans="2:7" x14ac:dyDescent="0.25">
      <c r="B29" t="s">
        <v>1908</v>
      </c>
      <c r="C29" t="s">
        <v>1909</v>
      </c>
      <c r="D29" s="15">
        <v>8.9162754432655899E-5</v>
      </c>
      <c r="E29" s="15">
        <v>8.9162754432655899E-5</v>
      </c>
      <c r="F29">
        <v>1</v>
      </c>
      <c r="G29" t="s">
        <v>2117</v>
      </c>
    </row>
    <row r="30" spans="2:7" x14ac:dyDescent="0.25">
      <c r="B30" t="s">
        <v>2119</v>
      </c>
      <c r="C30" t="s">
        <v>2120</v>
      </c>
      <c r="D30" s="15">
        <v>1.05198983534801E-4</v>
      </c>
      <c r="E30" s="15">
        <v>1.05198983534801E-4</v>
      </c>
      <c r="F30">
        <v>1</v>
      </c>
      <c r="G30" t="s">
        <v>2121</v>
      </c>
    </row>
    <row r="31" spans="2:7" x14ac:dyDescent="0.25">
      <c r="B31" t="s">
        <v>1827</v>
      </c>
      <c r="C31" t="s">
        <v>1828</v>
      </c>
      <c r="D31" s="15">
        <v>1.57896487053577E-4</v>
      </c>
      <c r="E31" s="15">
        <v>1.57896487053577E-4</v>
      </c>
      <c r="F31">
        <v>1</v>
      </c>
      <c r="G31" t="s">
        <v>2122</v>
      </c>
    </row>
    <row r="32" spans="2:7" x14ac:dyDescent="0.25">
      <c r="B32" t="s">
        <v>2123</v>
      </c>
      <c r="C32" t="s">
        <v>2124</v>
      </c>
      <c r="D32" s="15">
        <v>3.5415468037899199E-4</v>
      </c>
      <c r="E32" s="15">
        <v>3.5415468037899199E-4</v>
      </c>
      <c r="F32">
        <v>1</v>
      </c>
      <c r="G32" t="s">
        <v>2125</v>
      </c>
    </row>
    <row r="33" spans="2:7" x14ac:dyDescent="0.25">
      <c r="B33" t="s">
        <v>2126</v>
      </c>
      <c r="C33" t="s">
        <v>2127</v>
      </c>
      <c r="D33" s="15">
        <v>8.2313834767446198E-4</v>
      </c>
      <c r="E33" s="15">
        <v>8.2313834767446198E-4</v>
      </c>
      <c r="F33">
        <v>1</v>
      </c>
      <c r="G33" t="s">
        <v>2128</v>
      </c>
    </row>
    <row r="34" spans="2:7" x14ac:dyDescent="0.25">
      <c r="B34" t="s">
        <v>1923</v>
      </c>
      <c r="C34" t="s">
        <v>1924</v>
      </c>
      <c r="D34" s="15">
        <v>9.7979272293843909E-4</v>
      </c>
      <c r="E34" s="15">
        <v>9.7979272293843909E-4</v>
      </c>
      <c r="F34">
        <v>1</v>
      </c>
      <c r="G34" t="s">
        <v>2129</v>
      </c>
    </row>
    <row r="35" spans="2:7" x14ac:dyDescent="0.25">
      <c r="B35" t="s">
        <v>1942</v>
      </c>
      <c r="C35" t="s">
        <v>1943</v>
      </c>
      <c r="D35" s="15">
        <v>4.6353995387174501E-5</v>
      </c>
      <c r="E35" s="15">
        <v>4.6353995387174501E-5</v>
      </c>
      <c r="F35">
        <v>1</v>
      </c>
      <c r="G35" t="s">
        <v>2130</v>
      </c>
    </row>
    <row r="36" spans="2:7" x14ac:dyDescent="0.25">
      <c r="B36" t="s">
        <v>2131</v>
      </c>
      <c r="C36" t="s">
        <v>2132</v>
      </c>
      <c r="D36" s="15">
        <v>4.4314986786198897E-4</v>
      </c>
      <c r="E36" s="15">
        <v>4.4314986786198897E-4</v>
      </c>
      <c r="F36">
        <v>1</v>
      </c>
      <c r="G36" t="s">
        <v>2133</v>
      </c>
    </row>
  </sheetData>
  <mergeCells count="1">
    <mergeCell ref="B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FBFB0-0B0F-4141-9CBF-9AED91B5AB4B}">
  <dimension ref="B1:K311"/>
  <sheetViews>
    <sheetView workbookViewId="0">
      <selection activeCell="N31" sqref="N31"/>
    </sheetView>
  </sheetViews>
  <sheetFormatPr defaultColWidth="12" defaultRowHeight="15" x14ac:dyDescent="0.25"/>
  <sheetData>
    <row r="1" spans="2:11" s="30" customFormat="1" ht="15.75" x14ac:dyDescent="0.25">
      <c r="B1" s="154" t="s">
        <v>220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t="s">
        <v>221</v>
      </c>
      <c r="C3" t="s">
        <v>222</v>
      </c>
      <c r="D3" t="s">
        <v>223</v>
      </c>
      <c r="E3" t="s">
        <v>224</v>
      </c>
      <c r="F3" t="s">
        <v>225</v>
      </c>
      <c r="G3" t="s">
        <v>226</v>
      </c>
      <c r="H3" t="s">
        <v>227</v>
      </c>
      <c r="I3" t="s">
        <v>228</v>
      </c>
      <c r="J3" t="s">
        <v>61</v>
      </c>
      <c r="K3" t="s">
        <v>229</v>
      </c>
    </row>
    <row r="4" spans="2:11" x14ac:dyDescent="0.25">
      <c r="B4" t="s">
        <v>230</v>
      </c>
      <c r="C4">
        <v>1</v>
      </c>
      <c r="D4">
        <v>39546988</v>
      </c>
      <c r="E4">
        <v>39952849</v>
      </c>
      <c r="F4">
        <v>751</v>
      </c>
      <c r="G4">
        <v>31</v>
      </c>
      <c r="H4">
        <v>898130</v>
      </c>
      <c r="I4">
        <v>7.6563999999999997</v>
      </c>
      <c r="J4" s="15">
        <v>9.5596000000000002E-15</v>
      </c>
      <c r="K4" t="s">
        <v>231</v>
      </c>
    </row>
    <row r="5" spans="2:11" x14ac:dyDescent="0.25">
      <c r="B5" t="s">
        <v>232</v>
      </c>
      <c r="C5">
        <v>1</v>
      </c>
      <c r="D5">
        <v>39876151</v>
      </c>
      <c r="E5">
        <v>39882154</v>
      </c>
      <c r="F5">
        <v>9</v>
      </c>
      <c r="G5">
        <v>4</v>
      </c>
      <c r="H5">
        <v>898130</v>
      </c>
      <c r="I5">
        <v>7.0403000000000002</v>
      </c>
      <c r="J5" s="15">
        <v>9.5944999999999992E-13</v>
      </c>
      <c r="K5" t="s">
        <v>233</v>
      </c>
    </row>
    <row r="6" spans="2:11" x14ac:dyDescent="0.25">
      <c r="B6" t="s">
        <v>234</v>
      </c>
      <c r="C6">
        <v>1</v>
      </c>
      <c r="D6">
        <v>39957318</v>
      </c>
      <c r="E6">
        <v>39991607</v>
      </c>
      <c r="F6">
        <v>63</v>
      </c>
      <c r="G6">
        <v>14</v>
      </c>
      <c r="H6">
        <v>898130</v>
      </c>
      <c r="I6">
        <v>5.1170999999999998</v>
      </c>
      <c r="J6" s="15">
        <v>1.5510000000000001E-7</v>
      </c>
      <c r="K6" t="s">
        <v>235</v>
      </c>
    </row>
    <row r="7" spans="2:11" x14ac:dyDescent="0.25">
      <c r="B7" t="s">
        <v>236</v>
      </c>
      <c r="C7">
        <v>1</v>
      </c>
      <c r="D7">
        <v>40026488</v>
      </c>
      <c r="E7">
        <v>40042462</v>
      </c>
      <c r="F7">
        <v>34</v>
      </c>
      <c r="G7">
        <v>9</v>
      </c>
      <c r="H7">
        <v>898130</v>
      </c>
      <c r="I7">
        <v>7.6974999999999998</v>
      </c>
      <c r="J7" s="15">
        <v>6.9389E-15</v>
      </c>
      <c r="K7" t="s">
        <v>237</v>
      </c>
    </row>
    <row r="8" spans="2:11" x14ac:dyDescent="0.25">
      <c r="B8" t="s">
        <v>238</v>
      </c>
      <c r="C8">
        <v>1</v>
      </c>
      <c r="D8">
        <v>50905150</v>
      </c>
      <c r="E8">
        <v>51425935</v>
      </c>
      <c r="F8">
        <v>669</v>
      </c>
      <c r="G8">
        <v>25</v>
      </c>
      <c r="H8">
        <v>898130</v>
      </c>
      <c r="I8">
        <v>5.8989000000000003</v>
      </c>
      <c r="J8" s="15">
        <v>1.8301999999999999E-9</v>
      </c>
      <c r="K8" t="s">
        <v>239</v>
      </c>
    </row>
    <row r="9" spans="2:11" x14ac:dyDescent="0.25">
      <c r="B9" t="s">
        <v>240</v>
      </c>
      <c r="C9">
        <v>1</v>
      </c>
      <c r="D9">
        <v>51426417</v>
      </c>
      <c r="E9">
        <v>51440305</v>
      </c>
      <c r="F9">
        <v>13</v>
      </c>
      <c r="G9">
        <v>4</v>
      </c>
      <c r="H9">
        <v>898130</v>
      </c>
      <c r="I9">
        <v>5.4981999999999998</v>
      </c>
      <c r="J9" s="15">
        <v>1.9184000000000002E-8</v>
      </c>
      <c r="K9" t="s">
        <v>241</v>
      </c>
    </row>
    <row r="10" spans="2:11" x14ac:dyDescent="0.25">
      <c r="B10" t="s">
        <v>242</v>
      </c>
      <c r="C10">
        <v>1</v>
      </c>
      <c r="D10">
        <v>117544382</v>
      </c>
      <c r="E10">
        <v>117579167</v>
      </c>
      <c r="F10">
        <v>95</v>
      </c>
      <c r="G10">
        <v>21</v>
      </c>
      <c r="H10">
        <v>898130</v>
      </c>
      <c r="I10">
        <v>5.1374000000000004</v>
      </c>
      <c r="J10" s="15">
        <v>1.3927999999999999E-7</v>
      </c>
      <c r="K10" t="s">
        <v>243</v>
      </c>
    </row>
    <row r="11" spans="2:11" x14ac:dyDescent="0.25">
      <c r="B11" t="s">
        <v>244</v>
      </c>
      <c r="C11">
        <v>1</v>
      </c>
      <c r="D11">
        <v>120436156</v>
      </c>
      <c r="E11">
        <v>120439118</v>
      </c>
      <c r="F11">
        <v>4</v>
      </c>
      <c r="G11">
        <v>1</v>
      </c>
      <c r="H11">
        <v>898130</v>
      </c>
      <c r="I11">
        <v>6.6516999999999999</v>
      </c>
      <c r="J11" s="15">
        <v>1.4485999999999999E-11</v>
      </c>
      <c r="K11" t="s">
        <v>245</v>
      </c>
    </row>
    <row r="12" spans="2:11" x14ac:dyDescent="0.25">
      <c r="B12" t="s">
        <v>246</v>
      </c>
      <c r="C12">
        <v>1</v>
      </c>
      <c r="D12">
        <v>120454176</v>
      </c>
      <c r="E12">
        <v>120612240</v>
      </c>
      <c r="F12">
        <v>130</v>
      </c>
      <c r="G12">
        <v>13</v>
      </c>
      <c r="H12">
        <v>898130</v>
      </c>
      <c r="I12">
        <v>7.2161999999999997</v>
      </c>
      <c r="J12" s="15">
        <v>2.6723000000000001E-13</v>
      </c>
      <c r="K12" t="s">
        <v>247</v>
      </c>
    </row>
    <row r="13" spans="2:11" x14ac:dyDescent="0.25">
      <c r="B13" t="s">
        <v>248</v>
      </c>
      <c r="C13">
        <v>1</v>
      </c>
      <c r="D13">
        <v>214156524</v>
      </c>
      <c r="E13">
        <v>214214595</v>
      </c>
      <c r="F13">
        <v>129</v>
      </c>
      <c r="G13">
        <v>21</v>
      </c>
      <c r="H13">
        <v>898130</v>
      </c>
      <c r="I13">
        <v>7.476</v>
      </c>
      <c r="J13" s="15">
        <v>3.8303000000000001E-14</v>
      </c>
      <c r="K13" t="s">
        <v>249</v>
      </c>
    </row>
    <row r="14" spans="2:11" x14ac:dyDescent="0.25">
      <c r="B14" t="s">
        <v>250</v>
      </c>
      <c r="C14">
        <v>2</v>
      </c>
      <c r="D14">
        <v>25455845</v>
      </c>
      <c r="E14">
        <v>25565459</v>
      </c>
      <c r="F14">
        <v>192</v>
      </c>
      <c r="G14">
        <v>37</v>
      </c>
      <c r="H14">
        <v>898130</v>
      </c>
      <c r="I14">
        <v>5.3541999999999996</v>
      </c>
      <c r="J14" s="15">
        <v>4.2973999999999998E-8</v>
      </c>
      <c r="K14" t="s">
        <v>251</v>
      </c>
    </row>
    <row r="15" spans="2:11" x14ac:dyDescent="0.25">
      <c r="B15" t="s">
        <v>252</v>
      </c>
      <c r="C15">
        <v>2</v>
      </c>
      <c r="D15">
        <v>27532360</v>
      </c>
      <c r="E15">
        <v>27548547</v>
      </c>
      <c r="F15">
        <v>22</v>
      </c>
      <c r="G15">
        <v>9</v>
      </c>
      <c r="H15">
        <v>898130</v>
      </c>
      <c r="I15">
        <v>4.7656999999999998</v>
      </c>
      <c r="J15" s="15">
        <v>9.4104000000000001E-7</v>
      </c>
      <c r="K15" t="s">
        <v>253</v>
      </c>
    </row>
    <row r="16" spans="2:11" x14ac:dyDescent="0.25">
      <c r="B16" t="s">
        <v>254</v>
      </c>
      <c r="C16">
        <v>2</v>
      </c>
      <c r="D16">
        <v>27548716</v>
      </c>
      <c r="E16">
        <v>27579868</v>
      </c>
      <c r="F16">
        <v>23</v>
      </c>
      <c r="G16">
        <v>6</v>
      </c>
      <c r="H16">
        <v>898130</v>
      </c>
      <c r="I16">
        <v>5.9347000000000003</v>
      </c>
      <c r="J16" s="15">
        <v>1.4717E-9</v>
      </c>
      <c r="K16" t="s">
        <v>255</v>
      </c>
    </row>
    <row r="17" spans="2:11" x14ac:dyDescent="0.25">
      <c r="B17" t="s">
        <v>256</v>
      </c>
      <c r="C17">
        <v>2</v>
      </c>
      <c r="D17">
        <v>27587219</v>
      </c>
      <c r="E17">
        <v>27593353</v>
      </c>
      <c r="F17">
        <v>10</v>
      </c>
      <c r="G17">
        <v>6</v>
      </c>
      <c r="H17">
        <v>898130</v>
      </c>
      <c r="I17">
        <v>5.5186000000000002</v>
      </c>
      <c r="J17" s="15">
        <v>1.709E-8</v>
      </c>
      <c r="K17" t="s">
        <v>257</v>
      </c>
    </row>
    <row r="18" spans="2:11" x14ac:dyDescent="0.25">
      <c r="B18" t="s">
        <v>258</v>
      </c>
      <c r="C18">
        <v>2</v>
      </c>
      <c r="D18">
        <v>27593389</v>
      </c>
      <c r="E18">
        <v>27599995</v>
      </c>
      <c r="F18">
        <v>8</v>
      </c>
      <c r="G18">
        <v>2</v>
      </c>
      <c r="H18">
        <v>898130</v>
      </c>
      <c r="I18">
        <v>6.3498000000000001</v>
      </c>
      <c r="J18" s="15">
        <v>1.0783E-10</v>
      </c>
      <c r="K18" t="s">
        <v>259</v>
      </c>
    </row>
    <row r="19" spans="2:11" x14ac:dyDescent="0.25">
      <c r="B19" t="s">
        <v>260</v>
      </c>
      <c r="C19">
        <v>2</v>
      </c>
      <c r="D19">
        <v>27600098</v>
      </c>
      <c r="E19">
        <v>27603657</v>
      </c>
      <c r="F19">
        <v>3</v>
      </c>
      <c r="G19">
        <v>2</v>
      </c>
      <c r="H19">
        <v>898130</v>
      </c>
      <c r="I19">
        <v>4.8577000000000004</v>
      </c>
      <c r="J19" s="15">
        <v>5.9375000000000003E-7</v>
      </c>
      <c r="K19" t="s">
        <v>261</v>
      </c>
    </row>
    <row r="20" spans="2:11" x14ac:dyDescent="0.25">
      <c r="B20" t="s">
        <v>262</v>
      </c>
      <c r="C20">
        <v>2</v>
      </c>
      <c r="D20">
        <v>27604061</v>
      </c>
      <c r="E20">
        <v>27632554</v>
      </c>
      <c r="F20">
        <v>37</v>
      </c>
      <c r="G20">
        <v>6</v>
      </c>
      <c r="H20">
        <v>898130</v>
      </c>
      <c r="I20">
        <v>5.4065000000000003</v>
      </c>
      <c r="J20" s="15">
        <v>3.2131999999999999E-8</v>
      </c>
      <c r="K20" t="s">
        <v>263</v>
      </c>
    </row>
    <row r="21" spans="2:11" x14ac:dyDescent="0.25">
      <c r="B21" t="s">
        <v>264</v>
      </c>
      <c r="C21">
        <v>2</v>
      </c>
      <c r="D21">
        <v>27650657</v>
      </c>
      <c r="E21">
        <v>27665126</v>
      </c>
      <c r="F21">
        <v>16</v>
      </c>
      <c r="G21">
        <v>3</v>
      </c>
      <c r="H21">
        <v>898130</v>
      </c>
      <c r="I21">
        <v>5.51</v>
      </c>
      <c r="J21" s="15">
        <v>1.7943999999999998E-8</v>
      </c>
      <c r="K21" t="s">
        <v>265</v>
      </c>
    </row>
    <row r="22" spans="2:11" x14ac:dyDescent="0.25">
      <c r="B22" t="s">
        <v>266</v>
      </c>
      <c r="C22">
        <v>2</v>
      </c>
      <c r="D22">
        <v>27665233</v>
      </c>
      <c r="E22">
        <v>27669348</v>
      </c>
      <c r="F22">
        <v>5</v>
      </c>
      <c r="G22">
        <v>3</v>
      </c>
      <c r="H22">
        <v>898130</v>
      </c>
      <c r="I22">
        <v>5.6528</v>
      </c>
      <c r="J22" s="15">
        <v>7.8931000000000004E-9</v>
      </c>
      <c r="K22" t="s">
        <v>267</v>
      </c>
    </row>
    <row r="23" spans="2:11" x14ac:dyDescent="0.25">
      <c r="B23" t="s">
        <v>268</v>
      </c>
      <c r="C23">
        <v>2</v>
      </c>
      <c r="D23">
        <v>27667238</v>
      </c>
      <c r="E23">
        <v>27712656</v>
      </c>
      <c r="F23">
        <v>65</v>
      </c>
      <c r="G23">
        <v>8</v>
      </c>
      <c r="H23">
        <v>898130</v>
      </c>
      <c r="I23">
        <v>5.6901999999999999</v>
      </c>
      <c r="J23" s="15">
        <v>6.3456000000000001E-9</v>
      </c>
      <c r="K23" t="s">
        <v>269</v>
      </c>
    </row>
    <row r="24" spans="2:11" x14ac:dyDescent="0.25">
      <c r="B24" t="s">
        <v>270</v>
      </c>
      <c r="C24">
        <v>2</v>
      </c>
      <c r="D24">
        <v>27714750</v>
      </c>
      <c r="E24">
        <v>27718112</v>
      </c>
      <c r="F24">
        <v>5</v>
      </c>
      <c r="G24">
        <v>1</v>
      </c>
      <c r="H24">
        <v>898130</v>
      </c>
      <c r="I24">
        <v>4.9298999999999999</v>
      </c>
      <c r="J24" s="15">
        <v>4.1143000000000003E-7</v>
      </c>
      <c r="K24" t="s">
        <v>271</v>
      </c>
    </row>
    <row r="25" spans="2:11" x14ac:dyDescent="0.25">
      <c r="B25" t="s">
        <v>272</v>
      </c>
      <c r="C25">
        <v>2</v>
      </c>
      <c r="D25">
        <v>27719709</v>
      </c>
      <c r="E25">
        <v>27746554</v>
      </c>
      <c r="F25">
        <v>43</v>
      </c>
      <c r="G25">
        <v>8</v>
      </c>
      <c r="H25">
        <v>898130</v>
      </c>
      <c r="I25">
        <v>7.1586999999999996</v>
      </c>
      <c r="J25" s="15">
        <v>4.0729000000000002E-13</v>
      </c>
      <c r="K25" t="s">
        <v>273</v>
      </c>
    </row>
    <row r="26" spans="2:11" x14ac:dyDescent="0.25">
      <c r="B26" t="s">
        <v>274</v>
      </c>
      <c r="C26">
        <v>2</v>
      </c>
      <c r="D26">
        <v>27928653</v>
      </c>
      <c r="E26">
        <v>27938599</v>
      </c>
      <c r="F26">
        <v>14</v>
      </c>
      <c r="G26">
        <v>5</v>
      </c>
      <c r="H26">
        <v>898130</v>
      </c>
      <c r="I26">
        <v>5.0307000000000004</v>
      </c>
      <c r="J26" s="15">
        <v>2.4437000000000001E-7</v>
      </c>
      <c r="K26" t="s">
        <v>275</v>
      </c>
    </row>
    <row r="27" spans="2:11" x14ac:dyDescent="0.25">
      <c r="B27" t="s">
        <v>276</v>
      </c>
      <c r="C27">
        <v>2</v>
      </c>
      <c r="D27">
        <v>43393800</v>
      </c>
      <c r="E27">
        <v>43823185</v>
      </c>
      <c r="F27">
        <v>1099</v>
      </c>
      <c r="G27">
        <v>36</v>
      </c>
      <c r="H27">
        <v>898130</v>
      </c>
      <c r="I27">
        <v>8.9022000000000006</v>
      </c>
      <c r="J27" s="15">
        <v>2.7366000000000001E-19</v>
      </c>
      <c r="K27" t="s">
        <v>277</v>
      </c>
    </row>
    <row r="28" spans="2:11" x14ac:dyDescent="0.25">
      <c r="B28" t="s">
        <v>278</v>
      </c>
      <c r="C28">
        <v>2</v>
      </c>
      <c r="D28">
        <v>43449541</v>
      </c>
      <c r="E28">
        <v>43453748</v>
      </c>
      <c r="F28">
        <v>9</v>
      </c>
      <c r="G28">
        <v>4</v>
      </c>
      <c r="H28">
        <v>898130</v>
      </c>
      <c r="I28">
        <v>7.0891000000000002</v>
      </c>
      <c r="J28" s="15">
        <v>6.7489999999999998E-13</v>
      </c>
      <c r="K28" t="s">
        <v>279</v>
      </c>
    </row>
    <row r="29" spans="2:11" x14ac:dyDescent="0.25">
      <c r="B29" t="s">
        <v>280</v>
      </c>
      <c r="C29">
        <v>2</v>
      </c>
      <c r="D29">
        <v>65283500</v>
      </c>
      <c r="E29">
        <v>65314138</v>
      </c>
      <c r="F29">
        <v>89</v>
      </c>
      <c r="G29">
        <v>14</v>
      </c>
      <c r="H29">
        <v>898130</v>
      </c>
      <c r="I29">
        <v>5.5807000000000002</v>
      </c>
      <c r="J29" s="15">
        <v>1.198E-8</v>
      </c>
      <c r="K29" t="s">
        <v>281</v>
      </c>
    </row>
    <row r="30" spans="2:11" x14ac:dyDescent="0.25">
      <c r="B30" t="s">
        <v>282</v>
      </c>
      <c r="C30">
        <v>2</v>
      </c>
      <c r="D30">
        <v>65537985</v>
      </c>
      <c r="E30">
        <v>65659771</v>
      </c>
      <c r="F30">
        <v>349</v>
      </c>
      <c r="G30">
        <v>24</v>
      </c>
      <c r="H30">
        <v>898130</v>
      </c>
      <c r="I30">
        <v>5.4488000000000003</v>
      </c>
      <c r="J30" s="15">
        <v>2.5355999999999999E-8</v>
      </c>
      <c r="K30" t="s">
        <v>283</v>
      </c>
    </row>
    <row r="31" spans="2:11" x14ac:dyDescent="0.25">
      <c r="B31" t="s">
        <v>284</v>
      </c>
      <c r="C31">
        <v>2</v>
      </c>
      <c r="D31">
        <v>111876955</v>
      </c>
      <c r="E31">
        <v>111926024</v>
      </c>
      <c r="F31">
        <v>95</v>
      </c>
      <c r="G31">
        <v>14</v>
      </c>
      <c r="H31">
        <v>898130</v>
      </c>
      <c r="I31">
        <v>5.3446999999999996</v>
      </c>
      <c r="J31" s="15">
        <v>4.5295000000000003E-8</v>
      </c>
      <c r="K31" t="s">
        <v>285</v>
      </c>
    </row>
    <row r="32" spans="2:11" x14ac:dyDescent="0.25">
      <c r="B32" t="s">
        <v>286</v>
      </c>
      <c r="C32">
        <v>2</v>
      </c>
      <c r="D32">
        <v>112812800</v>
      </c>
      <c r="E32">
        <v>112876895</v>
      </c>
      <c r="F32">
        <v>168</v>
      </c>
      <c r="G32">
        <v>25</v>
      </c>
      <c r="H32">
        <v>898130</v>
      </c>
      <c r="I32">
        <v>4.7925000000000004</v>
      </c>
      <c r="J32" s="15">
        <v>8.2351999999999995E-7</v>
      </c>
      <c r="K32" t="s">
        <v>287</v>
      </c>
    </row>
    <row r="33" spans="2:11" x14ac:dyDescent="0.25">
      <c r="B33" t="s">
        <v>288</v>
      </c>
      <c r="C33">
        <v>2</v>
      </c>
      <c r="D33">
        <v>158271131</v>
      </c>
      <c r="E33">
        <v>158345473</v>
      </c>
      <c r="F33">
        <v>159</v>
      </c>
      <c r="G33">
        <v>24</v>
      </c>
      <c r="H33">
        <v>898130</v>
      </c>
      <c r="I33">
        <v>5.4257</v>
      </c>
      <c r="J33" s="15">
        <v>2.8859000000000001E-8</v>
      </c>
      <c r="K33" t="s">
        <v>289</v>
      </c>
    </row>
    <row r="34" spans="2:11" x14ac:dyDescent="0.25">
      <c r="B34" t="s">
        <v>290</v>
      </c>
      <c r="C34">
        <v>2</v>
      </c>
      <c r="D34">
        <v>165510134</v>
      </c>
      <c r="E34">
        <v>165700189</v>
      </c>
      <c r="F34">
        <v>523</v>
      </c>
      <c r="G34">
        <v>29</v>
      </c>
      <c r="H34">
        <v>898130</v>
      </c>
      <c r="I34">
        <v>7.7206000000000001</v>
      </c>
      <c r="J34" s="15">
        <v>5.7892999999999996E-15</v>
      </c>
      <c r="K34" t="s">
        <v>291</v>
      </c>
    </row>
    <row r="35" spans="2:11" x14ac:dyDescent="0.25">
      <c r="B35" t="s">
        <v>292</v>
      </c>
      <c r="C35">
        <v>2</v>
      </c>
      <c r="D35">
        <v>165752696</v>
      </c>
      <c r="E35">
        <v>165812035</v>
      </c>
      <c r="F35">
        <v>180</v>
      </c>
      <c r="G35">
        <v>20</v>
      </c>
      <c r="H35">
        <v>898130</v>
      </c>
      <c r="I35">
        <v>5.1136999999999997</v>
      </c>
      <c r="J35" s="15">
        <v>1.5797E-7</v>
      </c>
      <c r="K35" t="s">
        <v>293</v>
      </c>
    </row>
    <row r="36" spans="2:11" x14ac:dyDescent="0.25">
      <c r="B36" t="s">
        <v>294</v>
      </c>
      <c r="C36">
        <v>3</v>
      </c>
      <c r="D36">
        <v>12194551</v>
      </c>
      <c r="E36">
        <v>12200851</v>
      </c>
      <c r="F36">
        <v>17</v>
      </c>
      <c r="G36">
        <v>6</v>
      </c>
      <c r="H36">
        <v>898130</v>
      </c>
      <c r="I36">
        <v>7.2336999999999998</v>
      </c>
      <c r="J36" s="15">
        <v>2.3498000000000002E-13</v>
      </c>
      <c r="K36" t="s">
        <v>295</v>
      </c>
    </row>
    <row r="37" spans="2:11" x14ac:dyDescent="0.25">
      <c r="B37" t="s">
        <v>296</v>
      </c>
      <c r="C37">
        <v>3</v>
      </c>
      <c r="D37">
        <v>12328867</v>
      </c>
      <c r="E37">
        <v>12475855</v>
      </c>
      <c r="F37">
        <v>343</v>
      </c>
      <c r="G37">
        <v>28</v>
      </c>
      <c r="H37">
        <v>898130</v>
      </c>
      <c r="I37">
        <v>7.7423999999999999</v>
      </c>
      <c r="J37" s="15">
        <v>4.8778999999999998E-15</v>
      </c>
      <c r="K37" t="s">
        <v>297</v>
      </c>
    </row>
    <row r="38" spans="2:11" x14ac:dyDescent="0.25">
      <c r="B38" t="s">
        <v>298</v>
      </c>
      <c r="C38">
        <v>3</v>
      </c>
      <c r="D38">
        <v>23244511</v>
      </c>
      <c r="E38">
        <v>23633284</v>
      </c>
      <c r="F38">
        <v>1221</v>
      </c>
      <c r="G38">
        <v>27</v>
      </c>
      <c r="H38">
        <v>898130</v>
      </c>
      <c r="I38">
        <v>7.9348000000000001</v>
      </c>
      <c r="J38" s="15">
        <v>1.0543999999999999E-15</v>
      </c>
      <c r="K38" t="s">
        <v>299</v>
      </c>
    </row>
    <row r="39" spans="2:11" x14ac:dyDescent="0.25">
      <c r="B39" t="s">
        <v>300</v>
      </c>
      <c r="C39">
        <v>3</v>
      </c>
      <c r="D39">
        <v>46919236</v>
      </c>
      <c r="E39">
        <v>46945287</v>
      </c>
      <c r="F39">
        <v>50</v>
      </c>
      <c r="G39">
        <v>12</v>
      </c>
      <c r="H39">
        <v>898130</v>
      </c>
      <c r="I39">
        <v>4.8651999999999997</v>
      </c>
      <c r="J39" s="15">
        <v>5.7169999999999996E-7</v>
      </c>
      <c r="K39" t="s">
        <v>301</v>
      </c>
    </row>
    <row r="40" spans="2:11" x14ac:dyDescent="0.25">
      <c r="B40" t="s">
        <v>302</v>
      </c>
      <c r="C40">
        <v>3</v>
      </c>
      <c r="D40">
        <v>46927699</v>
      </c>
      <c r="E40">
        <v>46930171</v>
      </c>
      <c r="F40">
        <v>4</v>
      </c>
      <c r="G40">
        <v>2</v>
      </c>
      <c r="H40">
        <v>898130</v>
      </c>
      <c r="I40">
        <v>4.9546999999999999</v>
      </c>
      <c r="J40" s="15">
        <v>3.6226999999999997E-7</v>
      </c>
      <c r="K40" t="s">
        <v>303</v>
      </c>
    </row>
    <row r="41" spans="2:11" x14ac:dyDescent="0.25">
      <c r="B41" t="s">
        <v>304</v>
      </c>
      <c r="C41">
        <v>3</v>
      </c>
      <c r="D41">
        <v>46963216</v>
      </c>
      <c r="E41">
        <v>47023500</v>
      </c>
      <c r="F41">
        <v>76</v>
      </c>
      <c r="G41">
        <v>10</v>
      </c>
      <c r="H41">
        <v>898130</v>
      </c>
      <c r="I41">
        <v>5.8105000000000002</v>
      </c>
      <c r="J41" s="15">
        <v>3.1144999999999999E-9</v>
      </c>
      <c r="K41" t="s">
        <v>305</v>
      </c>
    </row>
    <row r="42" spans="2:11" x14ac:dyDescent="0.25">
      <c r="B42" t="s">
        <v>306</v>
      </c>
      <c r="C42">
        <v>3</v>
      </c>
      <c r="D42">
        <v>47021173</v>
      </c>
      <c r="E42">
        <v>47051193</v>
      </c>
      <c r="F42">
        <v>44</v>
      </c>
      <c r="G42">
        <v>6</v>
      </c>
      <c r="H42">
        <v>898130</v>
      </c>
      <c r="I42">
        <v>5.6368</v>
      </c>
      <c r="J42" s="15">
        <v>8.6606999999999993E-9</v>
      </c>
      <c r="K42" t="s">
        <v>307</v>
      </c>
    </row>
    <row r="43" spans="2:11" x14ac:dyDescent="0.25">
      <c r="B43" t="s">
        <v>308</v>
      </c>
      <c r="C43">
        <v>3</v>
      </c>
      <c r="D43">
        <v>47057919</v>
      </c>
      <c r="E43">
        <v>47205457</v>
      </c>
      <c r="F43">
        <v>179</v>
      </c>
      <c r="G43">
        <v>15</v>
      </c>
      <c r="H43">
        <v>898130</v>
      </c>
      <c r="I43">
        <v>5.6704999999999997</v>
      </c>
      <c r="J43" s="15">
        <v>7.1192E-9</v>
      </c>
      <c r="K43" t="s">
        <v>309</v>
      </c>
    </row>
    <row r="44" spans="2:11" x14ac:dyDescent="0.25">
      <c r="B44" t="s">
        <v>310</v>
      </c>
      <c r="C44">
        <v>3</v>
      </c>
      <c r="D44">
        <v>47269516</v>
      </c>
      <c r="E44">
        <v>47324941</v>
      </c>
      <c r="F44">
        <v>69</v>
      </c>
      <c r="G44">
        <v>11</v>
      </c>
      <c r="H44">
        <v>898130</v>
      </c>
      <c r="I44">
        <v>5.1570999999999998</v>
      </c>
      <c r="J44" s="15">
        <v>1.2538E-7</v>
      </c>
      <c r="K44" t="s">
        <v>311</v>
      </c>
    </row>
    <row r="45" spans="2:11" x14ac:dyDescent="0.25">
      <c r="B45" t="s">
        <v>312</v>
      </c>
      <c r="C45">
        <v>3</v>
      </c>
      <c r="D45">
        <v>47324407</v>
      </c>
      <c r="E45">
        <v>47388306</v>
      </c>
      <c r="F45">
        <v>57</v>
      </c>
      <c r="G45">
        <v>13</v>
      </c>
      <c r="H45">
        <v>898130</v>
      </c>
      <c r="I45">
        <v>4.8685999999999998</v>
      </c>
      <c r="J45" s="15">
        <v>5.6181999999999998E-7</v>
      </c>
      <c r="K45" t="s">
        <v>313</v>
      </c>
    </row>
    <row r="46" spans="2:11" x14ac:dyDescent="0.25">
      <c r="B46" t="s">
        <v>314</v>
      </c>
      <c r="C46">
        <v>3</v>
      </c>
      <c r="D46">
        <v>47422501</v>
      </c>
      <c r="E46">
        <v>47454931</v>
      </c>
      <c r="F46">
        <v>37</v>
      </c>
      <c r="G46">
        <v>6</v>
      </c>
      <c r="H46">
        <v>898130</v>
      </c>
      <c r="I46">
        <v>4.9470000000000001</v>
      </c>
      <c r="J46" s="15">
        <v>3.7679999999999999E-7</v>
      </c>
      <c r="K46" t="s">
        <v>315</v>
      </c>
    </row>
    <row r="47" spans="2:11" x14ac:dyDescent="0.25">
      <c r="B47" t="s">
        <v>316</v>
      </c>
      <c r="C47">
        <v>3</v>
      </c>
      <c r="D47">
        <v>47455203</v>
      </c>
      <c r="E47">
        <v>47518616</v>
      </c>
      <c r="F47">
        <v>59</v>
      </c>
      <c r="G47">
        <v>9</v>
      </c>
      <c r="H47">
        <v>898130</v>
      </c>
      <c r="I47">
        <v>5.0960999999999999</v>
      </c>
      <c r="J47" s="15">
        <v>1.7338000000000001E-7</v>
      </c>
      <c r="K47" t="s">
        <v>317</v>
      </c>
    </row>
    <row r="48" spans="2:11" x14ac:dyDescent="0.25">
      <c r="B48" t="s">
        <v>318</v>
      </c>
      <c r="C48">
        <v>3</v>
      </c>
      <c r="D48">
        <v>47537130</v>
      </c>
      <c r="E48">
        <v>47555251</v>
      </c>
      <c r="F48">
        <v>25</v>
      </c>
      <c r="G48">
        <v>8</v>
      </c>
      <c r="H48">
        <v>898130</v>
      </c>
      <c r="I48">
        <v>4.9886999999999997</v>
      </c>
      <c r="J48" s="15">
        <v>3.0386999999999998E-7</v>
      </c>
      <c r="K48" t="s">
        <v>319</v>
      </c>
    </row>
    <row r="49" spans="2:11" x14ac:dyDescent="0.25">
      <c r="B49" t="s">
        <v>320</v>
      </c>
      <c r="C49">
        <v>3</v>
      </c>
      <c r="D49">
        <v>63850233</v>
      </c>
      <c r="E49">
        <v>63989138</v>
      </c>
      <c r="F49">
        <v>236</v>
      </c>
      <c r="G49">
        <v>30</v>
      </c>
      <c r="H49">
        <v>898130</v>
      </c>
      <c r="I49">
        <v>5.0587999999999997</v>
      </c>
      <c r="J49" s="15">
        <v>2.1091E-7</v>
      </c>
      <c r="K49" t="s">
        <v>321</v>
      </c>
    </row>
    <row r="50" spans="2:11" x14ac:dyDescent="0.25">
      <c r="B50" t="s">
        <v>322</v>
      </c>
      <c r="C50">
        <v>3</v>
      </c>
      <c r="D50">
        <v>63996225</v>
      </c>
      <c r="E50">
        <v>64009658</v>
      </c>
      <c r="F50">
        <v>34</v>
      </c>
      <c r="G50">
        <v>9</v>
      </c>
      <c r="H50">
        <v>898130</v>
      </c>
      <c r="I50">
        <v>6.0490000000000004</v>
      </c>
      <c r="J50" s="15">
        <v>7.2882999999999995E-10</v>
      </c>
      <c r="K50" t="s">
        <v>323</v>
      </c>
    </row>
    <row r="51" spans="2:11" x14ac:dyDescent="0.25">
      <c r="B51" t="s">
        <v>324</v>
      </c>
      <c r="C51">
        <v>3</v>
      </c>
      <c r="D51">
        <v>123001143</v>
      </c>
      <c r="E51">
        <v>123168605</v>
      </c>
      <c r="F51">
        <v>390</v>
      </c>
      <c r="G51">
        <v>30</v>
      </c>
      <c r="H51">
        <v>898130</v>
      </c>
      <c r="I51">
        <v>7.4848999999999997</v>
      </c>
      <c r="J51" s="15">
        <v>3.5795999999999997E-14</v>
      </c>
      <c r="K51" t="s">
        <v>325</v>
      </c>
    </row>
    <row r="52" spans="2:11" x14ac:dyDescent="0.25">
      <c r="B52" t="s">
        <v>326</v>
      </c>
      <c r="C52">
        <v>3</v>
      </c>
      <c r="D52">
        <v>124801480</v>
      </c>
      <c r="E52">
        <v>124998021</v>
      </c>
      <c r="F52">
        <v>710</v>
      </c>
      <c r="G52">
        <v>74</v>
      </c>
      <c r="H52">
        <v>898130</v>
      </c>
      <c r="I52">
        <v>5.1223999999999998</v>
      </c>
      <c r="J52" s="15">
        <v>1.5087E-7</v>
      </c>
      <c r="K52" t="s">
        <v>327</v>
      </c>
    </row>
    <row r="53" spans="2:11" x14ac:dyDescent="0.25">
      <c r="B53" t="s">
        <v>328</v>
      </c>
      <c r="C53">
        <v>3</v>
      </c>
      <c r="D53">
        <v>138066539</v>
      </c>
      <c r="E53">
        <v>138124375</v>
      </c>
      <c r="F53">
        <v>133</v>
      </c>
      <c r="G53">
        <v>12</v>
      </c>
      <c r="H53">
        <v>898130</v>
      </c>
      <c r="I53">
        <v>4.984</v>
      </c>
      <c r="J53" s="15">
        <v>3.1147000000000002E-7</v>
      </c>
      <c r="K53" t="s">
        <v>329</v>
      </c>
    </row>
    <row r="54" spans="2:11" x14ac:dyDescent="0.25">
      <c r="B54" t="s">
        <v>330</v>
      </c>
      <c r="C54">
        <v>3</v>
      </c>
      <c r="D54">
        <v>141043055</v>
      </c>
      <c r="E54">
        <v>141168634</v>
      </c>
      <c r="F54">
        <v>270</v>
      </c>
      <c r="G54">
        <v>25</v>
      </c>
      <c r="H54">
        <v>898130</v>
      </c>
      <c r="I54">
        <v>5.7138</v>
      </c>
      <c r="J54" s="15">
        <v>5.5238000000000003E-9</v>
      </c>
      <c r="K54" t="s">
        <v>331</v>
      </c>
    </row>
    <row r="55" spans="2:11" x14ac:dyDescent="0.25">
      <c r="B55" t="s">
        <v>332</v>
      </c>
      <c r="C55">
        <v>3</v>
      </c>
      <c r="D55">
        <v>152552736</v>
      </c>
      <c r="E55">
        <v>152555841</v>
      </c>
      <c r="F55">
        <v>6</v>
      </c>
      <c r="G55">
        <v>2</v>
      </c>
      <c r="H55">
        <v>898130</v>
      </c>
      <c r="I55">
        <v>4.7568999999999999</v>
      </c>
      <c r="J55" s="15">
        <v>9.8293999999999999E-7</v>
      </c>
      <c r="K55" t="s">
        <v>333</v>
      </c>
    </row>
    <row r="56" spans="2:11" x14ac:dyDescent="0.25">
      <c r="B56" t="s">
        <v>334</v>
      </c>
      <c r="C56">
        <v>3</v>
      </c>
      <c r="D56">
        <v>170582664</v>
      </c>
      <c r="E56">
        <v>170588272</v>
      </c>
      <c r="F56">
        <v>12</v>
      </c>
      <c r="G56">
        <v>2</v>
      </c>
      <c r="H56">
        <v>898130</v>
      </c>
      <c r="I56">
        <v>5.9558999999999997</v>
      </c>
      <c r="J56" s="15">
        <v>1.2932E-9</v>
      </c>
      <c r="K56" t="s">
        <v>335</v>
      </c>
    </row>
    <row r="57" spans="2:11" x14ac:dyDescent="0.25">
      <c r="B57" t="s">
        <v>336</v>
      </c>
      <c r="C57">
        <v>3</v>
      </c>
      <c r="D57">
        <v>170606204</v>
      </c>
      <c r="E57">
        <v>170626482</v>
      </c>
      <c r="F57">
        <v>36</v>
      </c>
      <c r="G57">
        <v>6</v>
      </c>
      <c r="H57">
        <v>898130</v>
      </c>
      <c r="I57">
        <v>6.7892000000000001</v>
      </c>
      <c r="J57" s="15">
        <v>5.6378999999999996E-12</v>
      </c>
      <c r="K57" t="s">
        <v>337</v>
      </c>
    </row>
    <row r="58" spans="2:11" x14ac:dyDescent="0.25">
      <c r="B58" t="s">
        <v>338</v>
      </c>
      <c r="C58">
        <v>3</v>
      </c>
      <c r="D58">
        <v>170714137</v>
      </c>
      <c r="E58">
        <v>170744539</v>
      </c>
      <c r="F58">
        <v>78</v>
      </c>
      <c r="G58">
        <v>7</v>
      </c>
      <c r="H58">
        <v>898130</v>
      </c>
      <c r="I58">
        <v>6.9935</v>
      </c>
      <c r="J58" s="15">
        <v>1.3406E-12</v>
      </c>
      <c r="K58" t="s">
        <v>339</v>
      </c>
    </row>
    <row r="59" spans="2:11" x14ac:dyDescent="0.25">
      <c r="B59" t="s">
        <v>340</v>
      </c>
      <c r="C59">
        <v>3</v>
      </c>
      <c r="D59">
        <v>185361527</v>
      </c>
      <c r="E59">
        <v>185542844</v>
      </c>
      <c r="F59">
        <v>270</v>
      </c>
      <c r="G59">
        <v>29</v>
      </c>
      <c r="H59">
        <v>898130</v>
      </c>
      <c r="I59">
        <v>9.0038</v>
      </c>
      <c r="J59" s="15">
        <v>1.0903E-19</v>
      </c>
      <c r="K59" t="s">
        <v>341</v>
      </c>
    </row>
    <row r="60" spans="2:11" x14ac:dyDescent="0.25">
      <c r="B60" t="s">
        <v>342</v>
      </c>
      <c r="C60">
        <v>3</v>
      </c>
      <c r="D60">
        <v>185430316</v>
      </c>
      <c r="E60">
        <v>185447575</v>
      </c>
      <c r="F60">
        <v>21</v>
      </c>
      <c r="G60">
        <v>6</v>
      </c>
      <c r="H60">
        <v>898130</v>
      </c>
      <c r="I60">
        <v>5.0551000000000004</v>
      </c>
      <c r="J60" s="15">
        <v>2.1512000000000001E-7</v>
      </c>
      <c r="K60" t="s">
        <v>343</v>
      </c>
    </row>
    <row r="61" spans="2:11" x14ac:dyDescent="0.25">
      <c r="B61" t="s">
        <v>344</v>
      </c>
      <c r="C61">
        <v>3</v>
      </c>
      <c r="D61">
        <v>186648274</v>
      </c>
      <c r="E61">
        <v>186796341</v>
      </c>
      <c r="F61">
        <v>564</v>
      </c>
      <c r="G61">
        <v>68</v>
      </c>
      <c r="H61">
        <v>898130</v>
      </c>
      <c r="I61">
        <v>7.7042999999999999</v>
      </c>
      <c r="J61" s="15">
        <v>6.5772999999999998E-15</v>
      </c>
      <c r="K61" t="s">
        <v>345</v>
      </c>
    </row>
    <row r="62" spans="2:11" x14ac:dyDescent="0.25">
      <c r="B62" t="s">
        <v>346</v>
      </c>
      <c r="C62">
        <v>4</v>
      </c>
      <c r="D62">
        <v>699537</v>
      </c>
      <c r="E62">
        <v>764428</v>
      </c>
      <c r="F62">
        <v>233</v>
      </c>
      <c r="G62">
        <v>31</v>
      </c>
      <c r="H62">
        <v>898130</v>
      </c>
      <c r="I62">
        <v>5.3372999999999999</v>
      </c>
      <c r="J62" s="15">
        <v>4.7174000000000003E-8</v>
      </c>
      <c r="K62" t="s">
        <v>347</v>
      </c>
    </row>
    <row r="63" spans="2:11" x14ac:dyDescent="0.25">
      <c r="B63" t="s">
        <v>348</v>
      </c>
      <c r="C63">
        <v>4</v>
      </c>
      <c r="D63">
        <v>6271576</v>
      </c>
      <c r="E63">
        <v>6304992</v>
      </c>
      <c r="F63">
        <v>165</v>
      </c>
      <c r="G63">
        <v>10</v>
      </c>
      <c r="H63">
        <v>898130</v>
      </c>
      <c r="I63">
        <v>6.1093999999999999</v>
      </c>
      <c r="J63" s="15">
        <v>5.0000000000000003E-10</v>
      </c>
      <c r="K63" t="s">
        <v>349</v>
      </c>
    </row>
    <row r="64" spans="2:11" x14ac:dyDescent="0.25">
      <c r="B64" t="s">
        <v>350</v>
      </c>
      <c r="C64">
        <v>4</v>
      </c>
      <c r="D64">
        <v>83550692</v>
      </c>
      <c r="E64">
        <v>83720010</v>
      </c>
      <c r="F64">
        <v>775</v>
      </c>
      <c r="G64">
        <v>53</v>
      </c>
      <c r="H64">
        <v>898130</v>
      </c>
      <c r="I64">
        <v>4.7013999999999996</v>
      </c>
      <c r="J64" s="15">
        <v>1.2922000000000001E-6</v>
      </c>
      <c r="K64" t="s">
        <v>351</v>
      </c>
    </row>
    <row r="65" spans="2:11" x14ac:dyDescent="0.25">
      <c r="B65" t="s">
        <v>352</v>
      </c>
      <c r="C65">
        <v>4</v>
      </c>
      <c r="D65">
        <v>185676749</v>
      </c>
      <c r="E65">
        <v>185747972</v>
      </c>
      <c r="F65">
        <v>225</v>
      </c>
      <c r="G65">
        <v>27</v>
      </c>
      <c r="H65">
        <v>898130</v>
      </c>
      <c r="I65">
        <v>6.4934000000000003</v>
      </c>
      <c r="J65" s="15">
        <v>4.1948999999999999E-11</v>
      </c>
      <c r="K65" t="s">
        <v>353</v>
      </c>
    </row>
    <row r="66" spans="2:11" x14ac:dyDescent="0.25">
      <c r="B66" t="s">
        <v>354</v>
      </c>
      <c r="C66">
        <v>4</v>
      </c>
      <c r="D66">
        <v>185734773</v>
      </c>
      <c r="E66">
        <v>185742443</v>
      </c>
      <c r="F66">
        <v>14</v>
      </c>
      <c r="G66">
        <v>6</v>
      </c>
      <c r="H66">
        <v>898130</v>
      </c>
      <c r="I66">
        <v>4.9401000000000002</v>
      </c>
      <c r="J66" s="15">
        <v>3.904E-7</v>
      </c>
      <c r="K66" t="s">
        <v>355</v>
      </c>
    </row>
    <row r="67" spans="2:11" x14ac:dyDescent="0.25">
      <c r="B67" t="s">
        <v>356</v>
      </c>
      <c r="C67">
        <v>5</v>
      </c>
      <c r="D67">
        <v>14704910</v>
      </c>
      <c r="E67">
        <v>14871887</v>
      </c>
      <c r="F67">
        <v>421</v>
      </c>
      <c r="G67">
        <v>43</v>
      </c>
      <c r="H67">
        <v>898130</v>
      </c>
      <c r="I67">
        <v>6.7643000000000004</v>
      </c>
      <c r="J67" s="15">
        <v>6.6981999999999999E-12</v>
      </c>
      <c r="K67" t="s">
        <v>357</v>
      </c>
    </row>
    <row r="68" spans="2:11" x14ac:dyDescent="0.25">
      <c r="B68" t="s">
        <v>358</v>
      </c>
      <c r="C68">
        <v>5</v>
      </c>
      <c r="D68">
        <v>44809027</v>
      </c>
      <c r="E68">
        <v>44820530</v>
      </c>
      <c r="F68">
        <v>15</v>
      </c>
      <c r="G68">
        <v>3</v>
      </c>
      <c r="H68">
        <v>898130</v>
      </c>
      <c r="I68">
        <v>4.7647000000000004</v>
      </c>
      <c r="J68" s="15">
        <v>9.4572000000000003E-7</v>
      </c>
      <c r="K68" t="s">
        <v>359</v>
      </c>
    </row>
    <row r="69" spans="2:11" x14ac:dyDescent="0.25">
      <c r="B69" t="s">
        <v>360</v>
      </c>
      <c r="C69">
        <v>5</v>
      </c>
      <c r="D69">
        <v>52083774</v>
      </c>
      <c r="E69">
        <v>52099880</v>
      </c>
      <c r="F69">
        <v>36</v>
      </c>
      <c r="G69">
        <v>8</v>
      </c>
      <c r="H69">
        <v>898130</v>
      </c>
      <c r="I69">
        <v>5.1715</v>
      </c>
      <c r="J69" s="15">
        <v>1.1612999999999999E-7</v>
      </c>
      <c r="K69" t="s">
        <v>361</v>
      </c>
    </row>
    <row r="70" spans="2:11" x14ac:dyDescent="0.25">
      <c r="B70" t="s">
        <v>362</v>
      </c>
      <c r="C70">
        <v>5</v>
      </c>
      <c r="D70">
        <v>53179775</v>
      </c>
      <c r="E70">
        <v>53606412</v>
      </c>
      <c r="F70">
        <v>1310</v>
      </c>
      <c r="G70">
        <v>86</v>
      </c>
      <c r="H70">
        <v>898130</v>
      </c>
      <c r="I70">
        <v>7.1390000000000002</v>
      </c>
      <c r="J70" s="15">
        <v>4.6997999999999998E-13</v>
      </c>
      <c r="K70" t="s">
        <v>363</v>
      </c>
    </row>
    <row r="71" spans="2:11" x14ac:dyDescent="0.25">
      <c r="B71" t="s">
        <v>364</v>
      </c>
      <c r="C71">
        <v>5</v>
      </c>
      <c r="D71">
        <v>55807394</v>
      </c>
      <c r="E71">
        <v>55902059</v>
      </c>
      <c r="F71">
        <v>412</v>
      </c>
      <c r="G71">
        <v>58</v>
      </c>
      <c r="H71">
        <v>898130</v>
      </c>
      <c r="I71">
        <v>7.2331000000000003</v>
      </c>
      <c r="J71" s="15">
        <v>2.3601000000000002E-13</v>
      </c>
      <c r="K71" t="s">
        <v>365</v>
      </c>
    </row>
    <row r="72" spans="2:11" x14ac:dyDescent="0.25">
      <c r="B72" t="s">
        <v>366</v>
      </c>
      <c r="C72">
        <v>5</v>
      </c>
      <c r="D72">
        <v>78293438</v>
      </c>
      <c r="E72">
        <v>78531861</v>
      </c>
      <c r="F72">
        <v>588</v>
      </c>
      <c r="G72">
        <v>30</v>
      </c>
      <c r="H72">
        <v>898130</v>
      </c>
      <c r="I72">
        <v>5.5259</v>
      </c>
      <c r="J72" s="15">
        <v>1.6385000000000001E-8</v>
      </c>
      <c r="K72" t="s">
        <v>367</v>
      </c>
    </row>
    <row r="73" spans="2:11" x14ac:dyDescent="0.25">
      <c r="B73" t="s">
        <v>368</v>
      </c>
      <c r="C73">
        <v>5</v>
      </c>
      <c r="D73">
        <v>101569690</v>
      </c>
      <c r="E73">
        <v>101632253</v>
      </c>
      <c r="F73">
        <v>224</v>
      </c>
      <c r="G73">
        <v>27</v>
      </c>
      <c r="H73">
        <v>898130</v>
      </c>
      <c r="I73">
        <v>5.9522000000000004</v>
      </c>
      <c r="J73" s="15">
        <v>1.3227E-9</v>
      </c>
      <c r="K73" t="s">
        <v>369</v>
      </c>
    </row>
    <row r="74" spans="2:11" x14ac:dyDescent="0.25">
      <c r="B74" t="s">
        <v>370</v>
      </c>
      <c r="C74">
        <v>5</v>
      </c>
      <c r="D74">
        <v>101569696</v>
      </c>
      <c r="E74">
        <v>101571279</v>
      </c>
      <c r="F74">
        <v>4</v>
      </c>
      <c r="G74">
        <v>2</v>
      </c>
      <c r="H74">
        <v>898130</v>
      </c>
      <c r="I74">
        <v>4.7361000000000004</v>
      </c>
      <c r="J74" s="15">
        <v>1.0894999999999999E-6</v>
      </c>
      <c r="K74" t="s">
        <v>371</v>
      </c>
    </row>
    <row r="75" spans="2:11" x14ac:dyDescent="0.25">
      <c r="B75" t="s">
        <v>372</v>
      </c>
      <c r="C75">
        <v>5</v>
      </c>
      <c r="D75">
        <v>102089685</v>
      </c>
      <c r="E75">
        <v>102366809</v>
      </c>
      <c r="F75">
        <v>648</v>
      </c>
      <c r="G75">
        <v>26</v>
      </c>
      <c r="H75">
        <v>898130</v>
      </c>
      <c r="I75">
        <v>6.8170000000000002</v>
      </c>
      <c r="J75" s="15">
        <v>4.6492E-12</v>
      </c>
      <c r="K75" t="s">
        <v>373</v>
      </c>
    </row>
    <row r="76" spans="2:11" x14ac:dyDescent="0.25">
      <c r="B76" t="s">
        <v>374</v>
      </c>
      <c r="C76">
        <v>5</v>
      </c>
      <c r="D76">
        <v>102421704</v>
      </c>
      <c r="E76">
        <v>102455855</v>
      </c>
      <c r="F76">
        <v>101</v>
      </c>
      <c r="G76">
        <v>6</v>
      </c>
      <c r="H76">
        <v>898130</v>
      </c>
      <c r="I76">
        <v>6.1345000000000001</v>
      </c>
      <c r="J76" s="15">
        <v>4.2704000000000001E-10</v>
      </c>
      <c r="K76" t="s">
        <v>375</v>
      </c>
    </row>
    <row r="77" spans="2:11" x14ac:dyDescent="0.25">
      <c r="B77" t="s">
        <v>376</v>
      </c>
      <c r="C77">
        <v>5</v>
      </c>
      <c r="D77">
        <v>102455853</v>
      </c>
      <c r="E77">
        <v>102548500</v>
      </c>
      <c r="F77">
        <v>200</v>
      </c>
      <c r="G77">
        <v>13</v>
      </c>
      <c r="H77">
        <v>898130</v>
      </c>
      <c r="I77">
        <v>4.9923000000000002</v>
      </c>
      <c r="J77" s="15">
        <v>2.9836999999999999E-7</v>
      </c>
      <c r="K77" t="s">
        <v>377</v>
      </c>
    </row>
    <row r="78" spans="2:11" x14ac:dyDescent="0.25">
      <c r="B78" t="s">
        <v>378</v>
      </c>
      <c r="C78">
        <v>5</v>
      </c>
      <c r="D78">
        <v>133860003</v>
      </c>
      <c r="E78">
        <v>133918918</v>
      </c>
      <c r="F78">
        <v>143</v>
      </c>
      <c r="G78">
        <v>24</v>
      </c>
      <c r="H78">
        <v>898130</v>
      </c>
      <c r="I78">
        <v>6.2805999999999997</v>
      </c>
      <c r="J78" s="15">
        <v>1.6865000000000001E-10</v>
      </c>
      <c r="K78" t="s">
        <v>379</v>
      </c>
    </row>
    <row r="79" spans="2:11" x14ac:dyDescent="0.25">
      <c r="B79" t="s">
        <v>380</v>
      </c>
      <c r="C79">
        <v>6</v>
      </c>
      <c r="D79">
        <v>7107830</v>
      </c>
      <c r="E79">
        <v>7252213</v>
      </c>
      <c r="F79">
        <v>264</v>
      </c>
      <c r="G79">
        <v>30</v>
      </c>
      <c r="H79">
        <v>898130</v>
      </c>
      <c r="I79">
        <v>7.2618999999999998</v>
      </c>
      <c r="J79" s="15">
        <v>1.9087999999999999E-13</v>
      </c>
      <c r="K79" t="s">
        <v>381</v>
      </c>
    </row>
    <row r="80" spans="2:11" x14ac:dyDescent="0.25">
      <c r="B80" t="s">
        <v>382</v>
      </c>
      <c r="C80">
        <v>6</v>
      </c>
      <c r="D80">
        <v>7268539</v>
      </c>
      <c r="E80">
        <v>7347679</v>
      </c>
      <c r="F80">
        <v>383</v>
      </c>
      <c r="G80">
        <v>24</v>
      </c>
      <c r="H80">
        <v>898130</v>
      </c>
      <c r="I80">
        <v>5.8720999999999997</v>
      </c>
      <c r="J80" s="15">
        <v>2.1521E-9</v>
      </c>
      <c r="K80" t="s">
        <v>383</v>
      </c>
    </row>
    <row r="81" spans="2:11" x14ac:dyDescent="0.25">
      <c r="B81" t="s">
        <v>384</v>
      </c>
      <c r="C81">
        <v>6</v>
      </c>
      <c r="D81">
        <v>20402398</v>
      </c>
      <c r="E81">
        <v>20493941</v>
      </c>
      <c r="F81">
        <v>187</v>
      </c>
      <c r="G81">
        <v>34</v>
      </c>
      <c r="H81">
        <v>898130</v>
      </c>
      <c r="I81">
        <v>4.5872000000000002</v>
      </c>
      <c r="J81" s="15">
        <v>2.2456000000000001E-6</v>
      </c>
      <c r="K81" t="s">
        <v>385</v>
      </c>
    </row>
    <row r="82" spans="2:11" x14ac:dyDescent="0.25">
      <c r="B82" t="s">
        <v>386</v>
      </c>
      <c r="C82">
        <v>6</v>
      </c>
      <c r="D82">
        <v>20534688</v>
      </c>
      <c r="E82">
        <v>21232635</v>
      </c>
      <c r="F82">
        <v>2114</v>
      </c>
      <c r="G82">
        <v>76</v>
      </c>
      <c r="H82">
        <v>898130</v>
      </c>
      <c r="I82">
        <v>11.124000000000001</v>
      </c>
      <c r="J82" s="15">
        <v>4.7999E-29</v>
      </c>
      <c r="K82" t="s">
        <v>387</v>
      </c>
    </row>
    <row r="83" spans="2:11" x14ac:dyDescent="0.25">
      <c r="B83" t="s">
        <v>388</v>
      </c>
      <c r="C83">
        <v>6</v>
      </c>
      <c r="D83">
        <v>31105313</v>
      </c>
      <c r="E83">
        <v>31107127</v>
      </c>
      <c r="F83">
        <v>19</v>
      </c>
      <c r="G83">
        <v>9</v>
      </c>
      <c r="H83">
        <v>898130</v>
      </c>
      <c r="I83">
        <v>6.2262000000000004</v>
      </c>
      <c r="J83" s="15">
        <v>2.3893000000000002E-10</v>
      </c>
      <c r="K83" t="s">
        <v>389</v>
      </c>
    </row>
    <row r="84" spans="2:11" x14ac:dyDescent="0.25">
      <c r="B84" t="s">
        <v>390</v>
      </c>
      <c r="C84">
        <v>6</v>
      </c>
      <c r="D84">
        <v>31110216</v>
      </c>
      <c r="E84">
        <v>31126015</v>
      </c>
      <c r="F84">
        <v>152</v>
      </c>
      <c r="G84">
        <v>20</v>
      </c>
      <c r="H84">
        <v>898130</v>
      </c>
      <c r="I84">
        <v>6.9889000000000001</v>
      </c>
      <c r="J84" s="15">
        <v>1.3853999999999999E-12</v>
      </c>
      <c r="K84" t="s">
        <v>391</v>
      </c>
    </row>
    <row r="85" spans="2:11" x14ac:dyDescent="0.25">
      <c r="B85" t="s">
        <v>392</v>
      </c>
      <c r="C85">
        <v>6</v>
      </c>
      <c r="D85">
        <v>31126319</v>
      </c>
      <c r="E85">
        <v>31134936</v>
      </c>
      <c r="F85">
        <v>54</v>
      </c>
      <c r="G85">
        <v>10</v>
      </c>
      <c r="H85">
        <v>898130</v>
      </c>
      <c r="I85">
        <v>6.0162000000000004</v>
      </c>
      <c r="J85" s="15">
        <v>8.9302999999999997E-10</v>
      </c>
      <c r="K85" t="s">
        <v>393</v>
      </c>
    </row>
    <row r="86" spans="2:11" x14ac:dyDescent="0.25">
      <c r="B86" t="s">
        <v>394</v>
      </c>
      <c r="C86">
        <v>6</v>
      </c>
      <c r="D86">
        <v>31132119</v>
      </c>
      <c r="E86">
        <v>31148508</v>
      </c>
      <c r="F86">
        <v>165</v>
      </c>
      <c r="G86">
        <v>26</v>
      </c>
      <c r="H86">
        <v>898130</v>
      </c>
      <c r="I86">
        <v>6.7922000000000002</v>
      </c>
      <c r="J86" s="15">
        <v>5.5203999999999998E-12</v>
      </c>
      <c r="K86" t="s">
        <v>395</v>
      </c>
    </row>
    <row r="87" spans="2:11" x14ac:dyDescent="0.25">
      <c r="B87" t="s">
        <v>396</v>
      </c>
      <c r="C87">
        <v>6</v>
      </c>
      <c r="D87">
        <v>31165537</v>
      </c>
      <c r="E87">
        <v>31171745</v>
      </c>
      <c r="F87">
        <v>77</v>
      </c>
      <c r="G87">
        <v>12</v>
      </c>
      <c r="H87">
        <v>898130</v>
      </c>
      <c r="I87">
        <v>5.4615</v>
      </c>
      <c r="J87" s="15">
        <v>2.3604999999999999E-8</v>
      </c>
      <c r="K87" t="s">
        <v>397</v>
      </c>
    </row>
    <row r="88" spans="2:11" x14ac:dyDescent="0.25">
      <c r="B88" t="s">
        <v>398</v>
      </c>
      <c r="C88">
        <v>6</v>
      </c>
      <c r="D88">
        <v>31462658</v>
      </c>
      <c r="E88">
        <v>31478901</v>
      </c>
      <c r="F88">
        <v>173</v>
      </c>
      <c r="G88">
        <v>17</v>
      </c>
      <c r="H88">
        <v>898130</v>
      </c>
      <c r="I88">
        <v>5.6360000000000001</v>
      </c>
      <c r="J88" s="15">
        <v>8.7015000000000002E-9</v>
      </c>
      <c r="K88" t="s">
        <v>399</v>
      </c>
    </row>
    <row r="89" spans="2:11" x14ac:dyDescent="0.25">
      <c r="B89" t="s">
        <v>400</v>
      </c>
      <c r="C89">
        <v>6</v>
      </c>
      <c r="D89">
        <v>31496494</v>
      </c>
      <c r="E89">
        <v>31498009</v>
      </c>
      <c r="F89">
        <v>19</v>
      </c>
      <c r="G89">
        <v>6</v>
      </c>
      <c r="H89">
        <v>898130</v>
      </c>
      <c r="I89">
        <v>6.7111000000000001</v>
      </c>
      <c r="J89" s="15">
        <v>9.6577000000000007E-12</v>
      </c>
      <c r="K89" t="s">
        <v>401</v>
      </c>
    </row>
    <row r="90" spans="2:11" x14ac:dyDescent="0.25">
      <c r="B90" t="s">
        <v>402</v>
      </c>
      <c r="C90">
        <v>6</v>
      </c>
      <c r="D90">
        <v>31497996</v>
      </c>
      <c r="E90">
        <v>31514385</v>
      </c>
      <c r="F90">
        <v>87</v>
      </c>
      <c r="G90">
        <v>18</v>
      </c>
      <c r="H90">
        <v>898130</v>
      </c>
      <c r="I90">
        <v>6.7310999999999996</v>
      </c>
      <c r="J90" s="15">
        <v>8.4192000000000003E-12</v>
      </c>
      <c r="K90" t="s">
        <v>403</v>
      </c>
    </row>
    <row r="91" spans="2:11" x14ac:dyDescent="0.25">
      <c r="B91" t="s">
        <v>404</v>
      </c>
      <c r="C91">
        <v>6</v>
      </c>
      <c r="D91">
        <v>31497996</v>
      </c>
      <c r="E91">
        <v>31510225</v>
      </c>
      <c r="F91">
        <v>70</v>
      </c>
      <c r="G91">
        <v>15</v>
      </c>
      <c r="H91">
        <v>898130</v>
      </c>
      <c r="I91">
        <v>6.6002999999999998</v>
      </c>
      <c r="J91" s="15">
        <v>2.0517000000000001E-11</v>
      </c>
      <c r="K91" t="s">
        <v>405</v>
      </c>
    </row>
    <row r="92" spans="2:11" x14ac:dyDescent="0.25">
      <c r="B92" t="s">
        <v>406</v>
      </c>
      <c r="C92">
        <v>6</v>
      </c>
      <c r="D92">
        <v>31512239</v>
      </c>
      <c r="E92">
        <v>31516204</v>
      </c>
      <c r="F92">
        <v>14</v>
      </c>
      <c r="G92">
        <v>6</v>
      </c>
      <c r="H92">
        <v>898130</v>
      </c>
      <c r="I92">
        <v>5.2020999999999997</v>
      </c>
      <c r="J92" s="15">
        <v>9.8538000000000005E-8</v>
      </c>
      <c r="K92" t="s">
        <v>407</v>
      </c>
    </row>
    <row r="93" spans="2:11" x14ac:dyDescent="0.25">
      <c r="B93" t="s">
        <v>408</v>
      </c>
      <c r="C93">
        <v>6</v>
      </c>
      <c r="D93">
        <v>31514647</v>
      </c>
      <c r="E93">
        <v>31526606</v>
      </c>
      <c r="F93">
        <v>64</v>
      </c>
      <c r="G93">
        <v>17</v>
      </c>
      <c r="H93">
        <v>898130</v>
      </c>
      <c r="I93">
        <v>6.0030000000000001</v>
      </c>
      <c r="J93" s="15">
        <v>9.6856000000000001E-10</v>
      </c>
      <c r="K93" t="s">
        <v>409</v>
      </c>
    </row>
    <row r="94" spans="2:11" x14ac:dyDescent="0.25">
      <c r="B94" t="s">
        <v>410</v>
      </c>
      <c r="C94">
        <v>6</v>
      </c>
      <c r="D94">
        <v>31539831</v>
      </c>
      <c r="E94">
        <v>31542101</v>
      </c>
      <c r="F94">
        <v>11</v>
      </c>
      <c r="G94">
        <v>4</v>
      </c>
      <c r="H94">
        <v>898130</v>
      </c>
      <c r="I94">
        <v>5.0491000000000001</v>
      </c>
      <c r="J94" s="15">
        <v>2.2193E-7</v>
      </c>
      <c r="K94" t="s">
        <v>411</v>
      </c>
    </row>
    <row r="95" spans="2:11" x14ac:dyDescent="0.25">
      <c r="B95" t="s">
        <v>412</v>
      </c>
      <c r="C95">
        <v>6</v>
      </c>
      <c r="D95">
        <v>31553901</v>
      </c>
      <c r="E95">
        <v>31556686</v>
      </c>
      <c r="F95">
        <v>14</v>
      </c>
      <c r="G95">
        <v>8</v>
      </c>
      <c r="H95">
        <v>898130</v>
      </c>
      <c r="I95">
        <v>4.9051999999999998</v>
      </c>
      <c r="J95" s="15">
        <v>4.6661000000000002E-7</v>
      </c>
      <c r="K95" t="s">
        <v>413</v>
      </c>
    </row>
    <row r="96" spans="2:11" x14ac:dyDescent="0.25">
      <c r="B96" t="s">
        <v>414</v>
      </c>
      <c r="C96">
        <v>6</v>
      </c>
      <c r="D96">
        <v>31556672</v>
      </c>
      <c r="E96">
        <v>31560762</v>
      </c>
      <c r="F96">
        <v>22</v>
      </c>
      <c r="G96">
        <v>9</v>
      </c>
      <c r="H96">
        <v>898130</v>
      </c>
      <c r="I96">
        <v>5.0902000000000003</v>
      </c>
      <c r="J96" s="15">
        <v>1.7882000000000001E-7</v>
      </c>
      <c r="K96" t="s">
        <v>415</v>
      </c>
    </row>
    <row r="97" spans="2:11" x14ac:dyDescent="0.25">
      <c r="B97" t="s">
        <v>416</v>
      </c>
      <c r="C97">
        <v>6</v>
      </c>
      <c r="D97">
        <v>31588497</v>
      </c>
      <c r="E97">
        <v>31605548</v>
      </c>
      <c r="F97">
        <v>67</v>
      </c>
      <c r="G97">
        <v>16</v>
      </c>
      <c r="H97">
        <v>898130</v>
      </c>
      <c r="I97">
        <v>5.3723000000000001</v>
      </c>
      <c r="J97" s="15">
        <v>3.8875999999999997E-8</v>
      </c>
      <c r="K97" t="s">
        <v>417</v>
      </c>
    </row>
    <row r="98" spans="2:11" x14ac:dyDescent="0.25">
      <c r="B98" t="s">
        <v>418</v>
      </c>
      <c r="C98">
        <v>6</v>
      </c>
      <c r="D98">
        <v>31606805</v>
      </c>
      <c r="E98">
        <v>31620482</v>
      </c>
      <c r="F98">
        <v>41</v>
      </c>
      <c r="G98">
        <v>12</v>
      </c>
      <c r="H98">
        <v>898130</v>
      </c>
      <c r="I98">
        <v>7.6558000000000002</v>
      </c>
      <c r="J98" s="15">
        <v>9.6033999999999998E-15</v>
      </c>
      <c r="K98" t="s">
        <v>419</v>
      </c>
    </row>
    <row r="99" spans="2:11" x14ac:dyDescent="0.25">
      <c r="B99" t="s">
        <v>420</v>
      </c>
      <c r="C99">
        <v>6</v>
      </c>
      <c r="D99">
        <v>31633879</v>
      </c>
      <c r="E99">
        <v>31641323</v>
      </c>
      <c r="F99">
        <v>23</v>
      </c>
      <c r="G99">
        <v>10</v>
      </c>
      <c r="H99">
        <v>898130</v>
      </c>
      <c r="I99">
        <v>4.7629000000000001</v>
      </c>
      <c r="J99" s="15">
        <v>9.5393999999999992E-7</v>
      </c>
      <c r="K99" t="s">
        <v>421</v>
      </c>
    </row>
    <row r="100" spans="2:11" x14ac:dyDescent="0.25">
      <c r="B100" t="s">
        <v>422</v>
      </c>
      <c r="C100">
        <v>6</v>
      </c>
      <c r="D100">
        <v>31637944</v>
      </c>
      <c r="E100">
        <v>31641553</v>
      </c>
      <c r="F100">
        <v>14</v>
      </c>
      <c r="G100">
        <v>6</v>
      </c>
      <c r="H100">
        <v>898130</v>
      </c>
      <c r="I100">
        <v>5.0018000000000002</v>
      </c>
      <c r="J100" s="15">
        <v>2.8397999999999998E-7</v>
      </c>
      <c r="K100" t="s">
        <v>423</v>
      </c>
    </row>
    <row r="101" spans="2:11" x14ac:dyDescent="0.25">
      <c r="B101" t="s">
        <v>424</v>
      </c>
      <c r="C101">
        <v>6</v>
      </c>
      <c r="D101">
        <v>31694815</v>
      </c>
      <c r="E101">
        <v>31698394</v>
      </c>
      <c r="F101">
        <v>8</v>
      </c>
      <c r="G101">
        <v>3</v>
      </c>
      <c r="H101">
        <v>898130</v>
      </c>
      <c r="I101">
        <v>5.4645000000000001</v>
      </c>
      <c r="J101" s="15">
        <v>2.3207999999999998E-8</v>
      </c>
      <c r="K101" t="s">
        <v>425</v>
      </c>
    </row>
    <row r="102" spans="2:11" x14ac:dyDescent="0.25">
      <c r="B102" t="s">
        <v>426</v>
      </c>
      <c r="C102">
        <v>6</v>
      </c>
      <c r="D102">
        <v>31830969</v>
      </c>
      <c r="E102">
        <v>31846823</v>
      </c>
      <c r="F102">
        <v>63</v>
      </c>
      <c r="G102">
        <v>12</v>
      </c>
      <c r="H102">
        <v>898130</v>
      </c>
      <c r="I102">
        <v>5.2545999999999999</v>
      </c>
      <c r="J102" s="15">
        <v>7.4190000000000005E-8</v>
      </c>
      <c r="K102" t="s">
        <v>427</v>
      </c>
    </row>
    <row r="103" spans="2:11" x14ac:dyDescent="0.25">
      <c r="B103" t="s">
        <v>428</v>
      </c>
      <c r="C103">
        <v>6</v>
      </c>
      <c r="D103">
        <v>31847536</v>
      </c>
      <c r="E103">
        <v>31865464</v>
      </c>
      <c r="F103">
        <v>48</v>
      </c>
      <c r="G103">
        <v>18</v>
      </c>
      <c r="H103">
        <v>898130</v>
      </c>
      <c r="I103">
        <v>6.3592000000000004</v>
      </c>
      <c r="J103" s="15">
        <v>1.0136999999999999E-10</v>
      </c>
      <c r="K103" t="s">
        <v>429</v>
      </c>
    </row>
    <row r="104" spans="2:11" x14ac:dyDescent="0.25">
      <c r="B104" t="s">
        <v>430</v>
      </c>
      <c r="C104">
        <v>6</v>
      </c>
      <c r="D104">
        <v>32006042</v>
      </c>
      <c r="E104">
        <v>32009447</v>
      </c>
      <c r="F104">
        <v>6</v>
      </c>
      <c r="G104">
        <v>3</v>
      </c>
      <c r="H104">
        <v>898130</v>
      </c>
      <c r="I104">
        <v>4.6292</v>
      </c>
      <c r="J104" s="15">
        <v>1.8353E-6</v>
      </c>
      <c r="K104" t="s">
        <v>431</v>
      </c>
    </row>
    <row r="105" spans="2:11" x14ac:dyDescent="0.25">
      <c r="B105" t="s">
        <v>432</v>
      </c>
      <c r="C105">
        <v>6</v>
      </c>
      <c r="D105">
        <v>32008931</v>
      </c>
      <c r="E105">
        <v>32083111</v>
      </c>
      <c r="F105">
        <v>162</v>
      </c>
      <c r="G105">
        <v>31</v>
      </c>
      <c r="H105">
        <v>898130</v>
      </c>
      <c r="I105">
        <v>5.4173</v>
      </c>
      <c r="J105" s="15">
        <v>3.0259E-8</v>
      </c>
      <c r="K105" t="s">
        <v>433</v>
      </c>
    </row>
    <row r="106" spans="2:11" x14ac:dyDescent="0.25">
      <c r="B106" t="s">
        <v>434</v>
      </c>
      <c r="C106">
        <v>6</v>
      </c>
      <c r="D106">
        <v>32065953</v>
      </c>
      <c r="E106">
        <v>32096030</v>
      </c>
      <c r="F106">
        <v>66</v>
      </c>
      <c r="G106">
        <v>21</v>
      </c>
      <c r="H106">
        <v>898130</v>
      </c>
      <c r="I106">
        <v>6.3090999999999999</v>
      </c>
      <c r="J106" s="15">
        <v>1.403E-10</v>
      </c>
      <c r="K106" t="s">
        <v>435</v>
      </c>
    </row>
    <row r="107" spans="2:11" x14ac:dyDescent="0.25">
      <c r="B107" t="s">
        <v>436</v>
      </c>
      <c r="C107">
        <v>6</v>
      </c>
      <c r="D107">
        <v>32116136</v>
      </c>
      <c r="E107">
        <v>32122150</v>
      </c>
      <c r="F107">
        <v>7</v>
      </c>
      <c r="G107">
        <v>4</v>
      </c>
      <c r="H107">
        <v>898130</v>
      </c>
      <c r="I107">
        <v>7.7558999999999996</v>
      </c>
      <c r="J107" s="15">
        <v>4.3853999999999998E-15</v>
      </c>
      <c r="K107" t="s">
        <v>437</v>
      </c>
    </row>
    <row r="108" spans="2:11" x14ac:dyDescent="0.25">
      <c r="B108" t="s">
        <v>438</v>
      </c>
      <c r="C108">
        <v>6</v>
      </c>
      <c r="D108">
        <v>32121218</v>
      </c>
      <c r="E108">
        <v>32134011</v>
      </c>
      <c r="F108">
        <v>35</v>
      </c>
      <c r="G108">
        <v>13</v>
      </c>
      <c r="H108">
        <v>898130</v>
      </c>
      <c r="I108">
        <v>5.7996999999999996</v>
      </c>
      <c r="J108" s="15">
        <v>3.3224E-9</v>
      </c>
      <c r="K108" t="s">
        <v>439</v>
      </c>
    </row>
    <row r="109" spans="2:11" x14ac:dyDescent="0.25">
      <c r="B109" t="s">
        <v>440</v>
      </c>
      <c r="C109">
        <v>6</v>
      </c>
      <c r="D109">
        <v>32121622</v>
      </c>
      <c r="E109">
        <v>32139755</v>
      </c>
      <c r="F109">
        <v>47</v>
      </c>
      <c r="G109">
        <v>15</v>
      </c>
      <c r="H109">
        <v>898130</v>
      </c>
      <c r="I109">
        <v>5.6828000000000003</v>
      </c>
      <c r="J109" s="15">
        <v>6.6253999999999999E-9</v>
      </c>
      <c r="K109" t="s">
        <v>441</v>
      </c>
    </row>
    <row r="110" spans="2:11" x14ac:dyDescent="0.25">
      <c r="B110" t="s">
        <v>442</v>
      </c>
      <c r="C110">
        <v>6</v>
      </c>
      <c r="D110">
        <v>32135989</v>
      </c>
      <c r="E110">
        <v>32145873</v>
      </c>
      <c r="F110">
        <v>20</v>
      </c>
      <c r="G110">
        <v>8</v>
      </c>
      <c r="H110">
        <v>898130</v>
      </c>
      <c r="I110">
        <v>4.9542000000000002</v>
      </c>
      <c r="J110" s="15">
        <v>3.6313E-7</v>
      </c>
      <c r="K110" t="s">
        <v>443</v>
      </c>
    </row>
    <row r="111" spans="2:11" x14ac:dyDescent="0.25">
      <c r="B111" t="s">
        <v>444</v>
      </c>
      <c r="C111">
        <v>6</v>
      </c>
      <c r="D111">
        <v>32148745</v>
      </c>
      <c r="E111">
        <v>32152101</v>
      </c>
      <c r="F111">
        <v>11</v>
      </c>
      <c r="G111">
        <v>5</v>
      </c>
      <c r="H111">
        <v>898130</v>
      </c>
      <c r="I111">
        <v>5.0472000000000001</v>
      </c>
      <c r="J111" s="15">
        <v>2.2411000000000001E-7</v>
      </c>
      <c r="K111" t="s">
        <v>445</v>
      </c>
    </row>
    <row r="112" spans="2:11" x14ac:dyDescent="0.25">
      <c r="B112" t="s">
        <v>446</v>
      </c>
      <c r="C112">
        <v>6</v>
      </c>
      <c r="D112">
        <v>32162620</v>
      </c>
      <c r="E112">
        <v>32191844</v>
      </c>
      <c r="F112">
        <v>133</v>
      </c>
      <c r="G112">
        <v>25</v>
      </c>
      <c r="H112">
        <v>898130</v>
      </c>
      <c r="I112">
        <v>4.7830000000000004</v>
      </c>
      <c r="J112" s="15">
        <v>8.6354000000000002E-7</v>
      </c>
      <c r="K112" t="s">
        <v>447</v>
      </c>
    </row>
    <row r="113" spans="2:11" x14ac:dyDescent="0.25">
      <c r="B113" t="s">
        <v>448</v>
      </c>
      <c r="C113">
        <v>6</v>
      </c>
      <c r="D113">
        <v>32256303</v>
      </c>
      <c r="E113">
        <v>32339684</v>
      </c>
      <c r="F113">
        <v>698</v>
      </c>
      <c r="G113">
        <v>25</v>
      </c>
      <c r="H113">
        <v>898130</v>
      </c>
      <c r="I113">
        <v>5.7058999999999997</v>
      </c>
      <c r="J113" s="15">
        <v>5.7848999999999997E-9</v>
      </c>
      <c r="K113" t="s">
        <v>449</v>
      </c>
    </row>
    <row r="114" spans="2:11" x14ac:dyDescent="0.25">
      <c r="B114" t="s">
        <v>450</v>
      </c>
      <c r="C114">
        <v>6</v>
      </c>
      <c r="D114">
        <v>32407619</v>
      </c>
      <c r="E114">
        <v>32412823</v>
      </c>
      <c r="F114">
        <v>58</v>
      </c>
      <c r="G114">
        <v>9</v>
      </c>
      <c r="H114">
        <v>898130</v>
      </c>
      <c r="I114">
        <v>5.5937999999999999</v>
      </c>
      <c r="J114" s="15">
        <v>1.1109E-8</v>
      </c>
      <c r="K114" t="s">
        <v>451</v>
      </c>
    </row>
    <row r="115" spans="2:11" x14ac:dyDescent="0.25">
      <c r="B115" t="s">
        <v>452</v>
      </c>
      <c r="C115">
        <v>6</v>
      </c>
      <c r="D115">
        <v>32546546</v>
      </c>
      <c r="E115">
        <v>32557625</v>
      </c>
      <c r="F115">
        <v>47</v>
      </c>
      <c r="G115">
        <v>11</v>
      </c>
      <c r="H115">
        <v>898130</v>
      </c>
      <c r="I115">
        <v>7.7949999999999999</v>
      </c>
      <c r="J115" s="15">
        <v>3.2196000000000001E-15</v>
      </c>
      <c r="K115" t="s">
        <v>453</v>
      </c>
    </row>
    <row r="116" spans="2:11" x14ac:dyDescent="0.25">
      <c r="B116" t="s">
        <v>454</v>
      </c>
      <c r="C116">
        <v>6</v>
      </c>
      <c r="D116">
        <v>32595956</v>
      </c>
      <c r="E116">
        <v>32614839</v>
      </c>
      <c r="F116">
        <v>363</v>
      </c>
      <c r="G116">
        <v>22</v>
      </c>
      <c r="H116">
        <v>898130</v>
      </c>
      <c r="I116">
        <v>5.3762999999999996</v>
      </c>
      <c r="J116" s="15">
        <v>3.8010000000000001E-8</v>
      </c>
      <c r="K116" t="s">
        <v>455</v>
      </c>
    </row>
    <row r="117" spans="2:11" x14ac:dyDescent="0.25">
      <c r="B117" t="s">
        <v>456</v>
      </c>
      <c r="C117">
        <v>6</v>
      </c>
      <c r="D117">
        <v>32627244</v>
      </c>
      <c r="E117">
        <v>32636160</v>
      </c>
      <c r="F117">
        <v>165</v>
      </c>
      <c r="G117">
        <v>19</v>
      </c>
      <c r="H117">
        <v>898130</v>
      </c>
      <c r="I117">
        <v>6.7375999999999996</v>
      </c>
      <c r="J117" s="15">
        <v>8.0527000000000002E-12</v>
      </c>
      <c r="K117" t="s">
        <v>457</v>
      </c>
    </row>
    <row r="118" spans="2:11" x14ac:dyDescent="0.25">
      <c r="B118" t="s">
        <v>458</v>
      </c>
      <c r="C118">
        <v>6</v>
      </c>
      <c r="D118">
        <v>32781544</v>
      </c>
      <c r="E118">
        <v>32806599</v>
      </c>
      <c r="F118">
        <v>220</v>
      </c>
      <c r="G118">
        <v>29</v>
      </c>
      <c r="H118">
        <v>898130</v>
      </c>
      <c r="I118">
        <v>4.6776999999999997</v>
      </c>
      <c r="J118" s="15">
        <v>1.4502999999999999E-6</v>
      </c>
      <c r="K118" t="s">
        <v>459</v>
      </c>
    </row>
    <row r="119" spans="2:11" x14ac:dyDescent="0.25">
      <c r="B119" t="s">
        <v>460</v>
      </c>
      <c r="C119">
        <v>6</v>
      </c>
      <c r="D119">
        <v>34204650</v>
      </c>
      <c r="E119">
        <v>34214008</v>
      </c>
      <c r="F119">
        <v>13</v>
      </c>
      <c r="G119">
        <v>4</v>
      </c>
      <c r="H119">
        <v>898130</v>
      </c>
      <c r="I119">
        <v>6.0894000000000004</v>
      </c>
      <c r="J119" s="15">
        <v>5.6674000000000005E-10</v>
      </c>
      <c r="K119" t="s">
        <v>461</v>
      </c>
    </row>
    <row r="120" spans="2:11" x14ac:dyDescent="0.25">
      <c r="B120" t="s">
        <v>462</v>
      </c>
      <c r="C120">
        <v>6</v>
      </c>
      <c r="D120">
        <v>126661320</v>
      </c>
      <c r="E120">
        <v>126670021</v>
      </c>
      <c r="F120">
        <v>11</v>
      </c>
      <c r="G120">
        <v>4</v>
      </c>
      <c r="H120">
        <v>898130</v>
      </c>
      <c r="I120">
        <v>7.2332000000000001</v>
      </c>
      <c r="J120" s="15">
        <v>2.3592000000000002E-13</v>
      </c>
      <c r="K120" t="s">
        <v>463</v>
      </c>
    </row>
    <row r="121" spans="2:11" x14ac:dyDescent="0.25">
      <c r="B121" t="s">
        <v>464</v>
      </c>
      <c r="C121">
        <v>6</v>
      </c>
      <c r="D121">
        <v>130334844</v>
      </c>
      <c r="E121">
        <v>130462594</v>
      </c>
      <c r="F121">
        <v>321</v>
      </c>
      <c r="G121">
        <v>24</v>
      </c>
      <c r="H121">
        <v>898130</v>
      </c>
      <c r="I121">
        <v>4.665</v>
      </c>
      <c r="J121" s="15">
        <v>1.5427000000000001E-6</v>
      </c>
      <c r="K121" t="s">
        <v>465</v>
      </c>
    </row>
    <row r="122" spans="2:11" x14ac:dyDescent="0.25">
      <c r="B122" t="s">
        <v>466</v>
      </c>
      <c r="C122">
        <v>6</v>
      </c>
      <c r="D122">
        <v>160769300</v>
      </c>
      <c r="E122">
        <v>160876014</v>
      </c>
      <c r="F122">
        <v>225</v>
      </c>
      <c r="G122">
        <v>19</v>
      </c>
      <c r="H122">
        <v>898130</v>
      </c>
      <c r="I122">
        <v>6.2232000000000003</v>
      </c>
      <c r="J122" s="15">
        <v>2.4361999999999998E-10</v>
      </c>
      <c r="K122" t="s">
        <v>467</v>
      </c>
    </row>
    <row r="123" spans="2:11" x14ac:dyDescent="0.25">
      <c r="B123" t="s">
        <v>468</v>
      </c>
      <c r="C123">
        <v>7</v>
      </c>
      <c r="D123">
        <v>27870192</v>
      </c>
      <c r="E123">
        <v>28220362</v>
      </c>
      <c r="F123">
        <v>920</v>
      </c>
      <c r="G123">
        <v>79</v>
      </c>
      <c r="H123">
        <v>898130</v>
      </c>
      <c r="I123">
        <v>6.7797999999999998</v>
      </c>
      <c r="J123" s="15">
        <v>6.0160999999999998E-12</v>
      </c>
      <c r="K123" t="s">
        <v>469</v>
      </c>
    </row>
    <row r="124" spans="2:11" x14ac:dyDescent="0.25">
      <c r="B124" t="s">
        <v>470</v>
      </c>
      <c r="C124">
        <v>7</v>
      </c>
      <c r="D124">
        <v>44178463</v>
      </c>
      <c r="E124">
        <v>44180931</v>
      </c>
      <c r="F124">
        <v>9</v>
      </c>
      <c r="G124">
        <v>3</v>
      </c>
      <c r="H124">
        <v>898130</v>
      </c>
      <c r="I124">
        <v>4.5743999999999998</v>
      </c>
      <c r="J124" s="15">
        <v>2.3881000000000001E-6</v>
      </c>
      <c r="K124" t="s">
        <v>471</v>
      </c>
    </row>
    <row r="125" spans="2:11" x14ac:dyDescent="0.25">
      <c r="B125" t="s">
        <v>472</v>
      </c>
      <c r="C125">
        <v>7</v>
      </c>
      <c r="D125">
        <v>44183872</v>
      </c>
      <c r="E125">
        <v>44237769</v>
      </c>
      <c r="F125">
        <v>162</v>
      </c>
      <c r="G125">
        <v>29</v>
      </c>
      <c r="H125">
        <v>898130</v>
      </c>
      <c r="I125">
        <v>6.6189</v>
      </c>
      <c r="J125" s="15">
        <v>1.8098E-11</v>
      </c>
      <c r="K125" t="s">
        <v>473</v>
      </c>
    </row>
    <row r="126" spans="2:11" x14ac:dyDescent="0.25">
      <c r="B126" t="s">
        <v>474</v>
      </c>
      <c r="C126">
        <v>7</v>
      </c>
      <c r="D126">
        <v>44240567</v>
      </c>
      <c r="E126">
        <v>44253893</v>
      </c>
      <c r="F126">
        <v>33</v>
      </c>
      <c r="G126">
        <v>9</v>
      </c>
      <c r="H126">
        <v>898130</v>
      </c>
      <c r="I126">
        <v>5.0025000000000004</v>
      </c>
      <c r="J126" s="15">
        <v>2.8294000000000002E-7</v>
      </c>
      <c r="K126" t="s">
        <v>475</v>
      </c>
    </row>
    <row r="127" spans="2:11" x14ac:dyDescent="0.25">
      <c r="B127" t="s">
        <v>476</v>
      </c>
      <c r="C127">
        <v>7</v>
      </c>
      <c r="D127">
        <v>100277130</v>
      </c>
      <c r="E127">
        <v>100287071</v>
      </c>
      <c r="F127">
        <v>29</v>
      </c>
      <c r="G127">
        <v>11</v>
      </c>
      <c r="H127">
        <v>898130</v>
      </c>
      <c r="I127">
        <v>4.8209</v>
      </c>
      <c r="J127" s="15">
        <v>7.1452000000000002E-7</v>
      </c>
      <c r="K127" t="s">
        <v>477</v>
      </c>
    </row>
    <row r="128" spans="2:11" x14ac:dyDescent="0.25">
      <c r="B128" t="s">
        <v>478</v>
      </c>
      <c r="C128">
        <v>7</v>
      </c>
      <c r="D128">
        <v>150521715</v>
      </c>
      <c r="E128">
        <v>150558592</v>
      </c>
      <c r="F128">
        <v>181</v>
      </c>
      <c r="G128">
        <v>17</v>
      </c>
      <c r="H128">
        <v>898130</v>
      </c>
      <c r="I128">
        <v>5.3033000000000001</v>
      </c>
      <c r="J128" s="15">
        <v>5.6860000000000001E-8</v>
      </c>
      <c r="K128" t="s">
        <v>479</v>
      </c>
    </row>
    <row r="129" spans="2:11" x14ac:dyDescent="0.25">
      <c r="B129" t="s">
        <v>480</v>
      </c>
      <c r="C129">
        <v>7</v>
      </c>
      <c r="D129">
        <v>156931607</v>
      </c>
      <c r="E129">
        <v>157062066</v>
      </c>
      <c r="F129">
        <v>412</v>
      </c>
      <c r="G129">
        <v>17</v>
      </c>
      <c r="H129">
        <v>898130</v>
      </c>
      <c r="I129">
        <v>7.4550999999999998</v>
      </c>
      <c r="J129" s="15">
        <v>4.4891000000000002E-14</v>
      </c>
      <c r="K129" t="s">
        <v>481</v>
      </c>
    </row>
    <row r="130" spans="2:11" x14ac:dyDescent="0.25">
      <c r="B130" t="s">
        <v>482</v>
      </c>
      <c r="C130">
        <v>8</v>
      </c>
      <c r="D130">
        <v>41434706</v>
      </c>
      <c r="E130">
        <v>41482520</v>
      </c>
      <c r="F130">
        <v>128</v>
      </c>
      <c r="G130">
        <v>13</v>
      </c>
      <c r="H130">
        <v>898130</v>
      </c>
      <c r="I130">
        <v>5.7382</v>
      </c>
      <c r="J130" s="15">
        <v>4.7833000000000002E-9</v>
      </c>
      <c r="K130" t="s">
        <v>483</v>
      </c>
    </row>
    <row r="131" spans="2:11" x14ac:dyDescent="0.25">
      <c r="B131" t="s">
        <v>484</v>
      </c>
      <c r="C131">
        <v>8</v>
      </c>
      <c r="D131">
        <v>41502697</v>
      </c>
      <c r="E131">
        <v>41508855</v>
      </c>
      <c r="F131">
        <v>20</v>
      </c>
      <c r="G131">
        <v>7</v>
      </c>
      <c r="H131">
        <v>898130</v>
      </c>
      <c r="I131">
        <v>7.7591999999999999</v>
      </c>
      <c r="J131" s="15">
        <v>4.2744000000000002E-15</v>
      </c>
      <c r="K131" t="s">
        <v>485</v>
      </c>
    </row>
    <row r="132" spans="2:11" x14ac:dyDescent="0.25">
      <c r="B132" t="s">
        <v>486</v>
      </c>
      <c r="C132">
        <v>8</v>
      </c>
      <c r="D132">
        <v>41510739</v>
      </c>
      <c r="E132">
        <v>41754280</v>
      </c>
      <c r="F132">
        <v>738</v>
      </c>
      <c r="G132">
        <v>69</v>
      </c>
      <c r="H132">
        <v>898130</v>
      </c>
      <c r="I132">
        <v>6.4814999999999996</v>
      </c>
      <c r="J132" s="15">
        <v>4.5408999999999999E-11</v>
      </c>
      <c r="K132" t="s">
        <v>487</v>
      </c>
    </row>
    <row r="133" spans="2:11" x14ac:dyDescent="0.25">
      <c r="B133" t="s">
        <v>488</v>
      </c>
      <c r="C133">
        <v>8</v>
      </c>
      <c r="D133">
        <v>95825539</v>
      </c>
      <c r="E133">
        <v>95893974</v>
      </c>
      <c r="F133">
        <v>203</v>
      </c>
      <c r="G133">
        <v>19</v>
      </c>
      <c r="H133">
        <v>898130</v>
      </c>
      <c r="I133">
        <v>4.6329000000000002</v>
      </c>
      <c r="J133" s="15">
        <v>1.8026999999999999E-6</v>
      </c>
      <c r="K133" t="s">
        <v>489</v>
      </c>
    </row>
    <row r="134" spans="2:11" x14ac:dyDescent="0.25">
      <c r="B134" t="s">
        <v>490</v>
      </c>
      <c r="C134">
        <v>8</v>
      </c>
      <c r="D134">
        <v>95907995</v>
      </c>
      <c r="E134">
        <v>96128683</v>
      </c>
      <c r="F134">
        <v>639</v>
      </c>
      <c r="G134">
        <v>31</v>
      </c>
      <c r="H134">
        <v>898130</v>
      </c>
      <c r="I134">
        <v>5.5564999999999998</v>
      </c>
      <c r="J134" s="15">
        <v>1.3763000000000001E-8</v>
      </c>
      <c r="K134" t="s">
        <v>491</v>
      </c>
    </row>
    <row r="135" spans="2:11" x14ac:dyDescent="0.25">
      <c r="B135" t="s">
        <v>492</v>
      </c>
      <c r="C135">
        <v>8</v>
      </c>
      <c r="D135">
        <v>95938200</v>
      </c>
      <c r="E135">
        <v>95961639</v>
      </c>
      <c r="F135">
        <v>51</v>
      </c>
      <c r="G135">
        <v>7</v>
      </c>
      <c r="H135">
        <v>898130</v>
      </c>
      <c r="I135">
        <v>5.6265999999999998</v>
      </c>
      <c r="J135" s="15">
        <v>9.1905999999999993E-9</v>
      </c>
      <c r="K135" t="s">
        <v>493</v>
      </c>
    </row>
    <row r="136" spans="2:11" x14ac:dyDescent="0.25">
      <c r="B136" t="s">
        <v>494</v>
      </c>
      <c r="C136">
        <v>8</v>
      </c>
      <c r="D136">
        <v>117962512</v>
      </c>
      <c r="E136">
        <v>118188953</v>
      </c>
      <c r="F136">
        <v>440</v>
      </c>
      <c r="G136">
        <v>30</v>
      </c>
      <c r="H136">
        <v>898130</v>
      </c>
      <c r="I136">
        <v>4.6992000000000003</v>
      </c>
      <c r="J136" s="15">
        <v>1.3057000000000001E-6</v>
      </c>
      <c r="K136" t="s">
        <v>495</v>
      </c>
    </row>
    <row r="137" spans="2:11" x14ac:dyDescent="0.25">
      <c r="B137" t="s">
        <v>496</v>
      </c>
      <c r="C137">
        <v>8</v>
      </c>
      <c r="D137">
        <v>145486055</v>
      </c>
      <c r="E137">
        <v>145515082</v>
      </c>
      <c r="F137">
        <v>40</v>
      </c>
      <c r="G137">
        <v>6</v>
      </c>
      <c r="H137">
        <v>898130</v>
      </c>
      <c r="I137">
        <v>6.6588000000000003</v>
      </c>
      <c r="J137" s="15">
        <v>1.3803E-11</v>
      </c>
      <c r="K137" t="s">
        <v>497</v>
      </c>
    </row>
    <row r="138" spans="2:11" x14ac:dyDescent="0.25">
      <c r="B138" t="s">
        <v>498</v>
      </c>
      <c r="C138">
        <v>8</v>
      </c>
      <c r="D138">
        <v>145515280</v>
      </c>
      <c r="E138">
        <v>145538385</v>
      </c>
      <c r="F138">
        <v>40</v>
      </c>
      <c r="G138">
        <v>3</v>
      </c>
      <c r="H138">
        <v>898130</v>
      </c>
      <c r="I138">
        <v>4.8132999999999999</v>
      </c>
      <c r="J138" s="15">
        <v>7.4241000000000004E-7</v>
      </c>
      <c r="K138" t="s">
        <v>499</v>
      </c>
    </row>
    <row r="139" spans="2:11" x14ac:dyDescent="0.25">
      <c r="B139" t="s">
        <v>500</v>
      </c>
      <c r="C139">
        <v>8</v>
      </c>
      <c r="D139">
        <v>145539954</v>
      </c>
      <c r="E139">
        <v>145550573</v>
      </c>
      <c r="F139">
        <v>18</v>
      </c>
      <c r="G139">
        <v>5</v>
      </c>
      <c r="H139">
        <v>898130</v>
      </c>
      <c r="I139">
        <v>7.6098999999999997</v>
      </c>
      <c r="J139" s="15">
        <v>1.3711000000000001E-14</v>
      </c>
      <c r="K139" t="s">
        <v>501</v>
      </c>
    </row>
    <row r="140" spans="2:11" x14ac:dyDescent="0.25">
      <c r="B140" t="s">
        <v>502</v>
      </c>
      <c r="C140">
        <v>8</v>
      </c>
      <c r="D140">
        <v>145554228</v>
      </c>
      <c r="E140">
        <v>145559943</v>
      </c>
      <c r="F140">
        <v>5</v>
      </c>
      <c r="G140">
        <v>3</v>
      </c>
      <c r="H140">
        <v>898130</v>
      </c>
      <c r="I140">
        <v>5.3235999999999999</v>
      </c>
      <c r="J140" s="15">
        <v>5.0862999999999997E-8</v>
      </c>
      <c r="K140" t="s">
        <v>503</v>
      </c>
    </row>
    <row r="141" spans="2:11" x14ac:dyDescent="0.25">
      <c r="B141" t="s">
        <v>504</v>
      </c>
      <c r="C141">
        <v>8</v>
      </c>
      <c r="D141">
        <v>145635126</v>
      </c>
      <c r="E141">
        <v>145642279</v>
      </c>
      <c r="F141">
        <v>22</v>
      </c>
      <c r="G141">
        <v>8</v>
      </c>
      <c r="H141">
        <v>898130</v>
      </c>
      <c r="I141">
        <v>5.4642999999999997</v>
      </c>
      <c r="J141" s="15">
        <v>2.3236E-8</v>
      </c>
      <c r="K141" t="s">
        <v>505</v>
      </c>
    </row>
    <row r="142" spans="2:11" x14ac:dyDescent="0.25">
      <c r="B142" t="s">
        <v>506</v>
      </c>
      <c r="C142">
        <v>8</v>
      </c>
      <c r="D142">
        <v>145703352</v>
      </c>
      <c r="E142">
        <v>145727504</v>
      </c>
      <c r="F142">
        <v>33</v>
      </c>
      <c r="G142">
        <v>8</v>
      </c>
      <c r="H142">
        <v>898130</v>
      </c>
      <c r="I142">
        <v>4.6376999999999997</v>
      </c>
      <c r="J142" s="15">
        <v>1.7616E-6</v>
      </c>
      <c r="K142" t="s">
        <v>507</v>
      </c>
    </row>
    <row r="143" spans="2:11" x14ac:dyDescent="0.25">
      <c r="B143" t="s">
        <v>508</v>
      </c>
      <c r="C143">
        <v>8</v>
      </c>
      <c r="D143">
        <v>145946298</v>
      </c>
      <c r="E143">
        <v>145981802</v>
      </c>
      <c r="F143">
        <v>49</v>
      </c>
      <c r="G143">
        <v>14</v>
      </c>
      <c r="H143">
        <v>898130</v>
      </c>
      <c r="I143">
        <v>5.7919</v>
      </c>
      <c r="J143" s="15">
        <v>3.4798999999999999E-9</v>
      </c>
      <c r="K143" t="s">
        <v>509</v>
      </c>
    </row>
    <row r="144" spans="2:11" x14ac:dyDescent="0.25">
      <c r="B144" t="s">
        <v>510</v>
      </c>
      <c r="C144">
        <v>8</v>
      </c>
      <c r="D144">
        <v>145998499</v>
      </c>
      <c r="E144">
        <v>146012730</v>
      </c>
      <c r="F144">
        <v>38</v>
      </c>
      <c r="G144">
        <v>5</v>
      </c>
      <c r="H144">
        <v>898130</v>
      </c>
      <c r="I144">
        <v>5.4112999999999998</v>
      </c>
      <c r="J144" s="15">
        <v>3.1292E-8</v>
      </c>
      <c r="K144" t="s">
        <v>511</v>
      </c>
    </row>
    <row r="145" spans="2:11" x14ac:dyDescent="0.25">
      <c r="B145" t="s">
        <v>512</v>
      </c>
      <c r="C145">
        <v>8</v>
      </c>
      <c r="D145">
        <v>146015150</v>
      </c>
      <c r="E145">
        <v>146017972</v>
      </c>
      <c r="F145">
        <v>7</v>
      </c>
      <c r="G145">
        <v>3</v>
      </c>
      <c r="H145">
        <v>898130</v>
      </c>
      <c r="I145">
        <v>4.7252999999999998</v>
      </c>
      <c r="J145" s="15">
        <v>1.1485999999999999E-6</v>
      </c>
      <c r="K145" t="s">
        <v>513</v>
      </c>
    </row>
    <row r="146" spans="2:11" x14ac:dyDescent="0.25">
      <c r="B146" t="s">
        <v>514</v>
      </c>
      <c r="C146">
        <v>9</v>
      </c>
      <c r="D146">
        <v>3824127</v>
      </c>
      <c r="E146">
        <v>4348392</v>
      </c>
      <c r="F146">
        <v>2176</v>
      </c>
      <c r="G146">
        <v>176</v>
      </c>
      <c r="H146">
        <v>898130</v>
      </c>
      <c r="I146">
        <v>5.3391999999999999</v>
      </c>
      <c r="J146" s="15">
        <v>4.6678000000000003E-8</v>
      </c>
      <c r="K146" t="s">
        <v>515</v>
      </c>
    </row>
    <row r="147" spans="2:11" x14ac:dyDescent="0.25">
      <c r="B147" t="s">
        <v>516</v>
      </c>
      <c r="C147">
        <v>9</v>
      </c>
      <c r="D147">
        <v>18927656</v>
      </c>
      <c r="E147">
        <v>19033251</v>
      </c>
      <c r="F147">
        <v>558</v>
      </c>
      <c r="G147">
        <v>24</v>
      </c>
      <c r="H147">
        <v>898130</v>
      </c>
      <c r="I147">
        <v>4.7497999999999996</v>
      </c>
      <c r="J147" s="15">
        <v>1.0183000000000001E-6</v>
      </c>
      <c r="K147" t="s">
        <v>517</v>
      </c>
    </row>
    <row r="148" spans="2:11" x14ac:dyDescent="0.25">
      <c r="B148" t="s">
        <v>518</v>
      </c>
      <c r="C148">
        <v>9</v>
      </c>
      <c r="D148">
        <v>19053141</v>
      </c>
      <c r="E148">
        <v>19103117</v>
      </c>
      <c r="F148">
        <v>212</v>
      </c>
      <c r="G148">
        <v>18</v>
      </c>
      <c r="H148">
        <v>898130</v>
      </c>
      <c r="I148">
        <v>5.4273999999999996</v>
      </c>
      <c r="J148" s="15">
        <v>2.8597999999999999E-8</v>
      </c>
      <c r="K148" t="s">
        <v>519</v>
      </c>
    </row>
    <row r="149" spans="2:11" x14ac:dyDescent="0.25">
      <c r="B149" t="s">
        <v>520</v>
      </c>
      <c r="C149">
        <v>9</v>
      </c>
      <c r="D149">
        <v>21802635</v>
      </c>
      <c r="E149">
        <v>22032985</v>
      </c>
      <c r="F149">
        <v>475</v>
      </c>
      <c r="G149">
        <v>59</v>
      </c>
      <c r="H149">
        <v>898130</v>
      </c>
      <c r="I149">
        <v>5.3471000000000002</v>
      </c>
      <c r="J149" s="15">
        <v>4.4697E-8</v>
      </c>
      <c r="K149" t="s">
        <v>521</v>
      </c>
    </row>
    <row r="150" spans="2:11" x14ac:dyDescent="0.25">
      <c r="B150" t="s">
        <v>522</v>
      </c>
      <c r="C150">
        <v>9</v>
      </c>
      <c r="D150">
        <v>22002902</v>
      </c>
      <c r="E150">
        <v>22009362</v>
      </c>
      <c r="F150">
        <v>8</v>
      </c>
      <c r="G150">
        <v>3</v>
      </c>
      <c r="H150">
        <v>898130</v>
      </c>
      <c r="I150">
        <v>6.4977999999999998</v>
      </c>
      <c r="J150" s="15">
        <v>4.0743E-11</v>
      </c>
      <c r="K150" t="s">
        <v>523</v>
      </c>
    </row>
    <row r="151" spans="2:11" x14ac:dyDescent="0.25">
      <c r="B151" t="s">
        <v>524</v>
      </c>
      <c r="C151">
        <v>9</v>
      </c>
      <c r="D151">
        <v>84198598</v>
      </c>
      <c r="E151">
        <v>84304220</v>
      </c>
      <c r="F151">
        <v>343</v>
      </c>
      <c r="G151">
        <v>69</v>
      </c>
      <c r="H151">
        <v>898130</v>
      </c>
      <c r="I151">
        <v>7.1101999999999999</v>
      </c>
      <c r="J151" s="15">
        <v>5.7936999999999998E-13</v>
      </c>
      <c r="K151" t="s">
        <v>525</v>
      </c>
    </row>
    <row r="152" spans="2:11" x14ac:dyDescent="0.25">
      <c r="B152" t="s">
        <v>526</v>
      </c>
      <c r="C152">
        <v>9</v>
      </c>
      <c r="D152">
        <v>116917840</v>
      </c>
      <c r="E152">
        <v>117074791</v>
      </c>
      <c r="F152">
        <v>607</v>
      </c>
      <c r="G152">
        <v>87</v>
      </c>
      <c r="H152">
        <v>898130</v>
      </c>
      <c r="I152">
        <v>5.1848999999999998</v>
      </c>
      <c r="J152" s="15">
        <v>1.0806E-7</v>
      </c>
      <c r="K152" t="s">
        <v>527</v>
      </c>
    </row>
    <row r="153" spans="2:11" x14ac:dyDescent="0.25">
      <c r="B153" t="s">
        <v>528</v>
      </c>
      <c r="C153">
        <v>9</v>
      </c>
      <c r="D153">
        <v>139221932</v>
      </c>
      <c r="E153">
        <v>139254057</v>
      </c>
      <c r="F153">
        <v>124</v>
      </c>
      <c r="G153">
        <v>23</v>
      </c>
      <c r="H153">
        <v>898130</v>
      </c>
      <c r="I153">
        <v>7.7481</v>
      </c>
      <c r="J153" s="15">
        <v>4.6629000000000001E-15</v>
      </c>
      <c r="K153" t="s">
        <v>529</v>
      </c>
    </row>
    <row r="154" spans="2:11" x14ac:dyDescent="0.25">
      <c r="B154" t="s">
        <v>530</v>
      </c>
      <c r="C154">
        <v>9</v>
      </c>
      <c r="D154">
        <v>139253932</v>
      </c>
      <c r="E154">
        <v>139258241</v>
      </c>
      <c r="F154">
        <v>20</v>
      </c>
      <c r="G154">
        <v>7</v>
      </c>
      <c r="H154">
        <v>898130</v>
      </c>
      <c r="I154">
        <v>5.5326000000000004</v>
      </c>
      <c r="J154" s="15">
        <v>1.5778999999999999E-8</v>
      </c>
      <c r="K154" t="s">
        <v>531</v>
      </c>
    </row>
    <row r="155" spans="2:11" x14ac:dyDescent="0.25">
      <c r="B155" t="s">
        <v>532</v>
      </c>
      <c r="C155">
        <v>9</v>
      </c>
      <c r="D155">
        <v>139256355</v>
      </c>
      <c r="E155">
        <v>139268133</v>
      </c>
      <c r="F155">
        <v>43</v>
      </c>
      <c r="G155">
        <v>12</v>
      </c>
      <c r="H155">
        <v>898130</v>
      </c>
      <c r="I155">
        <v>5.5183</v>
      </c>
      <c r="J155" s="15">
        <v>1.7112999999999999E-8</v>
      </c>
      <c r="K155" t="s">
        <v>533</v>
      </c>
    </row>
    <row r="156" spans="2:11" x14ac:dyDescent="0.25">
      <c r="B156" t="s">
        <v>534</v>
      </c>
      <c r="C156">
        <v>9</v>
      </c>
      <c r="D156">
        <v>139296377</v>
      </c>
      <c r="E156">
        <v>139305061</v>
      </c>
      <c r="F156">
        <v>51</v>
      </c>
      <c r="G156">
        <v>11</v>
      </c>
      <c r="H156">
        <v>898130</v>
      </c>
      <c r="I156">
        <v>6.0465999999999998</v>
      </c>
      <c r="J156" s="15">
        <v>7.3986999999999995E-10</v>
      </c>
      <c r="K156" t="s">
        <v>535</v>
      </c>
    </row>
    <row r="157" spans="2:11" x14ac:dyDescent="0.25">
      <c r="B157" t="s">
        <v>536</v>
      </c>
      <c r="C157">
        <v>9</v>
      </c>
      <c r="D157">
        <v>139323071</v>
      </c>
      <c r="E157">
        <v>139334274</v>
      </c>
      <c r="F157">
        <v>46</v>
      </c>
      <c r="G157">
        <v>9</v>
      </c>
      <c r="H157">
        <v>898130</v>
      </c>
      <c r="I157">
        <v>4.6189999999999998</v>
      </c>
      <c r="J157" s="15">
        <v>1.9282999999999998E-6</v>
      </c>
      <c r="K157" t="s">
        <v>537</v>
      </c>
    </row>
    <row r="158" spans="2:11" x14ac:dyDescent="0.25">
      <c r="B158" t="s">
        <v>538</v>
      </c>
      <c r="C158">
        <v>10</v>
      </c>
      <c r="D158">
        <v>12237964</v>
      </c>
      <c r="E158">
        <v>12292588</v>
      </c>
      <c r="F158">
        <v>136</v>
      </c>
      <c r="G158">
        <v>17</v>
      </c>
      <c r="H158">
        <v>898130</v>
      </c>
      <c r="I158">
        <v>7.3226000000000004</v>
      </c>
      <c r="J158" s="15">
        <v>1.2157000000000001E-13</v>
      </c>
      <c r="K158" t="s">
        <v>539</v>
      </c>
    </row>
    <row r="159" spans="2:11" x14ac:dyDescent="0.25">
      <c r="B159" t="s">
        <v>540</v>
      </c>
      <c r="C159">
        <v>10</v>
      </c>
      <c r="D159">
        <v>71331454</v>
      </c>
      <c r="E159">
        <v>71332994</v>
      </c>
      <c r="F159">
        <v>4</v>
      </c>
      <c r="G159">
        <v>2</v>
      </c>
      <c r="H159">
        <v>898130</v>
      </c>
      <c r="I159">
        <v>5.1464999999999996</v>
      </c>
      <c r="J159" s="15">
        <v>1.3271E-7</v>
      </c>
      <c r="K159" t="s">
        <v>541</v>
      </c>
    </row>
    <row r="160" spans="2:11" x14ac:dyDescent="0.25">
      <c r="B160" t="s">
        <v>542</v>
      </c>
      <c r="C160">
        <v>10</v>
      </c>
      <c r="D160">
        <v>71444655</v>
      </c>
      <c r="E160">
        <v>71452208</v>
      </c>
      <c r="F160">
        <v>39</v>
      </c>
      <c r="G160">
        <v>7</v>
      </c>
      <c r="H160">
        <v>898130</v>
      </c>
      <c r="I160">
        <v>4.7279999999999998</v>
      </c>
      <c r="J160" s="15">
        <v>1.1334E-6</v>
      </c>
      <c r="K160" t="s">
        <v>543</v>
      </c>
    </row>
    <row r="161" spans="2:11" x14ac:dyDescent="0.25">
      <c r="B161" t="s">
        <v>544</v>
      </c>
      <c r="C161">
        <v>10</v>
      </c>
      <c r="D161">
        <v>80828792</v>
      </c>
      <c r="E161">
        <v>81076276</v>
      </c>
      <c r="F161">
        <v>813</v>
      </c>
      <c r="G161">
        <v>98</v>
      </c>
      <c r="H161">
        <v>898130</v>
      </c>
      <c r="I161">
        <v>8.3206000000000007</v>
      </c>
      <c r="J161" s="15">
        <v>4.3775E-17</v>
      </c>
      <c r="K161" t="s">
        <v>545</v>
      </c>
    </row>
    <row r="162" spans="2:11" x14ac:dyDescent="0.25">
      <c r="B162" t="s">
        <v>546</v>
      </c>
      <c r="C162">
        <v>10</v>
      </c>
      <c r="D162">
        <v>89618918</v>
      </c>
      <c r="E162">
        <v>89623194</v>
      </c>
      <c r="F162">
        <v>1</v>
      </c>
      <c r="G162">
        <v>1</v>
      </c>
      <c r="H162">
        <v>898130</v>
      </c>
      <c r="I162">
        <v>4.9728000000000003</v>
      </c>
      <c r="J162" s="15">
        <v>3.3000000000000002E-7</v>
      </c>
      <c r="K162" t="s">
        <v>547</v>
      </c>
    </row>
    <row r="163" spans="2:11" x14ac:dyDescent="0.25">
      <c r="B163" t="s">
        <v>548</v>
      </c>
      <c r="C163">
        <v>10</v>
      </c>
      <c r="D163">
        <v>93388199</v>
      </c>
      <c r="E163">
        <v>93392811</v>
      </c>
      <c r="F163">
        <v>6</v>
      </c>
      <c r="G163">
        <v>4</v>
      </c>
      <c r="H163">
        <v>898130</v>
      </c>
      <c r="I163">
        <v>4.5636000000000001</v>
      </c>
      <c r="J163" s="15">
        <v>2.5137000000000002E-6</v>
      </c>
      <c r="K163" t="s">
        <v>549</v>
      </c>
    </row>
    <row r="164" spans="2:11" x14ac:dyDescent="0.25">
      <c r="B164" t="s">
        <v>550</v>
      </c>
      <c r="C164">
        <v>10</v>
      </c>
      <c r="D164">
        <v>93683526</v>
      </c>
      <c r="E164">
        <v>93790082</v>
      </c>
      <c r="F164">
        <v>181</v>
      </c>
      <c r="G164">
        <v>14</v>
      </c>
      <c r="H164">
        <v>898130</v>
      </c>
      <c r="I164">
        <v>5.0281000000000002</v>
      </c>
      <c r="J164" s="15">
        <v>2.4765000000000002E-7</v>
      </c>
      <c r="K164" t="s">
        <v>551</v>
      </c>
    </row>
    <row r="165" spans="2:11" x14ac:dyDescent="0.25">
      <c r="B165" t="s">
        <v>552</v>
      </c>
      <c r="C165">
        <v>10</v>
      </c>
      <c r="D165">
        <v>93806449</v>
      </c>
      <c r="E165">
        <v>94050844</v>
      </c>
      <c r="F165">
        <v>309</v>
      </c>
      <c r="G165">
        <v>17</v>
      </c>
      <c r="H165">
        <v>898130</v>
      </c>
      <c r="I165">
        <v>5.0227000000000004</v>
      </c>
      <c r="J165" s="15">
        <v>2.5477E-7</v>
      </c>
      <c r="K165" t="s">
        <v>553</v>
      </c>
    </row>
    <row r="166" spans="2:11" x14ac:dyDescent="0.25">
      <c r="B166" t="s">
        <v>554</v>
      </c>
      <c r="C166">
        <v>10</v>
      </c>
      <c r="D166">
        <v>94050920</v>
      </c>
      <c r="E166">
        <v>94113721</v>
      </c>
      <c r="F166">
        <v>80</v>
      </c>
      <c r="G166">
        <v>10</v>
      </c>
      <c r="H166">
        <v>898130</v>
      </c>
      <c r="I166">
        <v>6.2708000000000004</v>
      </c>
      <c r="J166" s="15">
        <v>1.7956E-10</v>
      </c>
      <c r="K166" s="31">
        <v>38412</v>
      </c>
    </row>
    <row r="167" spans="2:11" x14ac:dyDescent="0.25">
      <c r="B167" t="s">
        <v>555</v>
      </c>
      <c r="C167">
        <v>10</v>
      </c>
      <c r="D167">
        <v>94211441</v>
      </c>
      <c r="E167">
        <v>94333833</v>
      </c>
      <c r="F167">
        <v>275</v>
      </c>
      <c r="G167">
        <v>23</v>
      </c>
      <c r="H167">
        <v>898130</v>
      </c>
      <c r="I167">
        <v>7.3067000000000002</v>
      </c>
      <c r="J167" s="15">
        <v>1.3692000000000001E-13</v>
      </c>
      <c r="K167" t="s">
        <v>556</v>
      </c>
    </row>
    <row r="168" spans="2:11" x14ac:dyDescent="0.25">
      <c r="B168" t="s">
        <v>557</v>
      </c>
      <c r="C168">
        <v>10</v>
      </c>
      <c r="D168">
        <v>94353043</v>
      </c>
      <c r="E168">
        <v>94415150</v>
      </c>
      <c r="F168">
        <v>228</v>
      </c>
      <c r="G168">
        <v>23</v>
      </c>
      <c r="H168">
        <v>898130</v>
      </c>
      <c r="I168">
        <v>6.1093999999999999</v>
      </c>
      <c r="J168" s="15">
        <v>5.0000000000000003E-10</v>
      </c>
      <c r="K168" t="s">
        <v>558</v>
      </c>
    </row>
    <row r="169" spans="2:11" x14ac:dyDescent="0.25">
      <c r="B169" t="s">
        <v>559</v>
      </c>
      <c r="C169">
        <v>10</v>
      </c>
      <c r="D169">
        <v>94447945</v>
      </c>
      <c r="E169">
        <v>94455403</v>
      </c>
      <c r="F169">
        <v>10</v>
      </c>
      <c r="G169">
        <v>3</v>
      </c>
      <c r="H169">
        <v>898130</v>
      </c>
      <c r="I169">
        <v>6.7976000000000001</v>
      </c>
      <c r="J169" s="15">
        <v>5.3201000000000003E-12</v>
      </c>
      <c r="K169" t="s">
        <v>560</v>
      </c>
    </row>
    <row r="170" spans="2:11" x14ac:dyDescent="0.25">
      <c r="B170" t="s">
        <v>561</v>
      </c>
      <c r="C170">
        <v>10</v>
      </c>
      <c r="D170">
        <v>114710009</v>
      </c>
      <c r="E170">
        <v>114927437</v>
      </c>
      <c r="F170">
        <v>476</v>
      </c>
      <c r="G170">
        <v>70</v>
      </c>
      <c r="H170">
        <v>898130</v>
      </c>
      <c r="I170">
        <v>8.4413999999999998</v>
      </c>
      <c r="J170" s="15">
        <v>1.5681000000000002E-17</v>
      </c>
      <c r="K170" t="s">
        <v>562</v>
      </c>
    </row>
    <row r="171" spans="2:11" x14ac:dyDescent="0.25">
      <c r="B171" t="s">
        <v>563</v>
      </c>
      <c r="C171">
        <v>10</v>
      </c>
      <c r="D171">
        <v>124134212</v>
      </c>
      <c r="E171">
        <v>124191867</v>
      </c>
      <c r="F171">
        <v>143</v>
      </c>
      <c r="G171">
        <v>16</v>
      </c>
      <c r="H171">
        <v>898130</v>
      </c>
      <c r="I171">
        <v>6.1040999999999999</v>
      </c>
      <c r="J171" s="15">
        <v>5.1676999999999996E-10</v>
      </c>
      <c r="K171" t="s">
        <v>564</v>
      </c>
    </row>
    <row r="172" spans="2:11" x14ac:dyDescent="0.25">
      <c r="B172" t="s">
        <v>565</v>
      </c>
      <c r="C172">
        <v>11</v>
      </c>
      <c r="D172">
        <v>2185159</v>
      </c>
      <c r="E172">
        <v>2193107</v>
      </c>
      <c r="F172">
        <v>20</v>
      </c>
      <c r="G172">
        <v>5</v>
      </c>
      <c r="H172">
        <v>898130</v>
      </c>
      <c r="I172">
        <v>4.6368</v>
      </c>
      <c r="J172" s="15">
        <v>1.7695E-6</v>
      </c>
      <c r="K172" t="s">
        <v>566</v>
      </c>
    </row>
    <row r="173" spans="2:11" x14ac:dyDescent="0.25">
      <c r="B173" t="s">
        <v>567</v>
      </c>
      <c r="C173">
        <v>11</v>
      </c>
      <c r="D173">
        <v>2465914</v>
      </c>
      <c r="E173">
        <v>2870339</v>
      </c>
      <c r="F173">
        <v>1145</v>
      </c>
      <c r="G173">
        <v>141</v>
      </c>
      <c r="H173">
        <v>898130</v>
      </c>
      <c r="I173">
        <v>10.747</v>
      </c>
      <c r="J173" s="15">
        <v>3.0501000000000001E-27</v>
      </c>
      <c r="K173" t="s">
        <v>568</v>
      </c>
    </row>
    <row r="174" spans="2:11" x14ac:dyDescent="0.25">
      <c r="B174" t="s">
        <v>569</v>
      </c>
      <c r="C174">
        <v>11</v>
      </c>
      <c r="D174">
        <v>17095936</v>
      </c>
      <c r="E174">
        <v>17099334</v>
      </c>
      <c r="F174">
        <v>7</v>
      </c>
      <c r="G174">
        <v>3</v>
      </c>
      <c r="H174">
        <v>898130</v>
      </c>
      <c r="I174">
        <v>5.8914</v>
      </c>
      <c r="J174" s="15">
        <v>1.9142999999999999E-9</v>
      </c>
      <c r="K174" t="s">
        <v>570</v>
      </c>
    </row>
    <row r="175" spans="2:11" x14ac:dyDescent="0.25">
      <c r="B175" t="s">
        <v>571</v>
      </c>
      <c r="C175">
        <v>11</v>
      </c>
      <c r="D175">
        <v>17099277</v>
      </c>
      <c r="E175">
        <v>17229530</v>
      </c>
      <c r="F175">
        <v>236</v>
      </c>
      <c r="G175">
        <v>23</v>
      </c>
      <c r="H175">
        <v>898130</v>
      </c>
      <c r="I175">
        <v>5.5693999999999999</v>
      </c>
      <c r="J175" s="15">
        <v>1.2779E-8</v>
      </c>
      <c r="K175" t="s">
        <v>572</v>
      </c>
    </row>
    <row r="176" spans="2:11" x14ac:dyDescent="0.25">
      <c r="B176" t="s">
        <v>573</v>
      </c>
      <c r="C176">
        <v>11</v>
      </c>
      <c r="D176">
        <v>17229700</v>
      </c>
      <c r="E176">
        <v>17371521</v>
      </c>
      <c r="F176">
        <v>289</v>
      </c>
      <c r="G176">
        <v>17</v>
      </c>
      <c r="H176">
        <v>898130</v>
      </c>
      <c r="I176">
        <v>5.5475000000000003</v>
      </c>
      <c r="J176" s="15">
        <v>1.4491000000000001E-8</v>
      </c>
      <c r="K176" t="s">
        <v>574</v>
      </c>
    </row>
    <row r="177" spans="2:11" x14ac:dyDescent="0.25">
      <c r="B177" t="s">
        <v>575</v>
      </c>
      <c r="C177">
        <v>11</v>
      </c>
      <c r="D177">
        <v>17373273</v>
      </c>
      <c r="E177">
        <v>17398888</v>
      </c>
      <c r="F177">
        <v>65</v>
      </c>
      <c r="G177">
        <v>12</v>
      </c>
      <c r="H177">
        <v>898130</v>
      </c>
      <c r="I177">
        <v>7.4455999999999998</v>
      </c>
      <c r="J177" s="15">
        <v>4.8239000000000001E-14</v>
      </c>
      <c r="K177" t="s">
        <v>576</v>
      </c>
    </row>
    <row r="178" spans="2:11" x14ac:dyDescent="0.25">
      <c r="B178" t="s">
        <v>577</v>
      </c>
      <c r="C178">
        <v>11</v>
      </c>
      <c r="D178">
        <v>17407406</v>
      </c>
      <c r="E178">
        <v>17410878</v>
      </c>
      <c r="F178">
        <v>10</v>
      </c>
      <c r="G178">
        <v>4</v>
      </c>
      <c r="H178">
        <v>898130</v>
      </c>
      <c r="I178">
        <v>7.8777999999999997</v>
      </c>
      <c r="J178" s="15">
        <v>1.6653000000000001E-15</v>
      </c>
      <c r="K178" t="s">
        <v>578</v>
      </c>
    </row>
    <row r="179" spans="2:11" x14ac:dyDescent="0.25">
      <c r="B179" t="s">
        <v>579</v>
      </c>
      <c r="C179">
        <v>11</v>
      </c>
      <c r="D179">
        <v>34937376</v>
      </c>
      <c r="E179">
        <v>35042138</v>
      </c>
      <c r="F179">
        <v>406</v>
      </c>
      <c r="G179">
        <v>20</v>
      </c>
      <c r="H179">
        <v>898130</v>
      </c>
      <c r="I179">
        <v>5.3147000000000002</v>
      </c>
      <c r="J179" s="15">
        <v>5.3422E-8</v>
      </c>
      <c r="K179" t="s">
        <v>580</v>
      </c>
    </row>
    <row r="180" spans="2:11" x14ac:dyDescent="0.25">
      <c r="B180" t="s">
        <v>581</v>
      </c>
      <c r="C180">
        <v>11</v>
      </c>
      <c r="D180">
        <v>45868669</v>
      </c>
      <c r="E180">
        <v>45904798</v>
      </c>
      <c r="F180">
        <v>68</v>
      </c>
      <c r="G180">
        <v>13</v>
      </c>
      <c r="H180">
        <v>898130</v>
      </c>
      <c r="I180">
        <v>4.5570000000000004</v>
      </c>
      <c r="J180" s="15">
        <v>2.5950000000000001E-6</v>
      </c>
      <c r="K180" t="s">
        <v>582</v>
      </c>
    </row>
    <row r="181" spans="2:11" x14ac:dyDescent="0.25">
      <c r="B181" t="s">
        <v>583</v>
      </c>
      <c r="C181">
        <v>11</v>
      </c>
      <c r="D181">
        <v>65154070</v>
      </c>
      <c r="E181">
        <v>65180996</v>
      </c>
      <c r="F181">
        <v>36</v>
      </c>
      <c r="G181">
        <v>10</v>
      </c>
      <c r="H181">
        <v>898130</v>
      </c>
      <c r="I181">
        <v>5.0959000000000003</v>
      </c>
      <c r="J181" s="15">
        <v>1.7354E-7</v>
      </c>
      <c r="K181" t="s">
        <v>584</v>
      </c>
    </row>
    <row r="182" spans="2:11" x14ac:dyDescent="0.25">
      <c r="B182" t="s">
        <v>585</v>
      </c>
      <c r="C182">
        <v>11</v>
      </c>
      <c r="D182">
        <v>65222728</v>
      </c>
      <c r="E182">
        <v>65234028</v>
      </c>
      <c r="F182">
        <v>23</v>
      </c>
      <c r="G182">
        <v>3</v>
      </c>
      <c r="H182">
        <v>898130</v>
      </c>
      <c r="I182">
        <v>6.0038</v>
      </c>
      <c r="J182" s="15">
        <v>9.6377999999999995E-10</v>
      </c>
      <c r="K182" t="s">
        <v>586</v>
      </c>
    </row>
    <row r="183" spans="2:11" x14ac:dyDescent="0.25">
      <c r="B183" t="s">
        <v>587</v>
      </c>
      <c r="C183">
        <v>11</v>
      </c>
      <c r="D183">
        <v>65292548</v>
      </c>
      <c r="E183">
        <v>65306175</v>
      </c>
      <c r="F183">
        <v>17</v>
      </c>
      <c r="G183">
        <v>6</v>
      </c>
      <c r="H183">
        <v>898130</v>
      </c>
      <c r="I183">
        <v>6.2591999999999999</v>
      </c>
      <c r="J183" s="15">
        <v>1.9347999999999999E-10</v>
      </c>
      <c r="K183" t="s">
        <v>588</v>
      </c>
    </row>
    <row r="184" spans="2:11" x14ac:dyDescent="0.25">
      <c r="B184" t="s">
        <v>589</v>
      </c>
      <c r="C184">
        <v>11</v>
      </c>
      <c r="D184">
        <v>65306276</v>
      </c>
      <c r="E184">
        <v>65326401</v>
      </c>
      <c r="F184">
        <v>19</v>
      </c>
      <c r="G184">
        <v>5</v>
      </c>
      <c r="H184">
        <v>898130</v>
      </c>
      <c r="I184">
        <v>6.6398999999999999</v>
      </c>
      <c r="J184" s="15">
        <v>1.5697000000000001E-11</v>
      </c>
      <c r="K184" t="s">
        <v>590</v>
      </c>
    </row>
    <row r="185" spans="2:11" x14ac:dyDescent="0.25">
      <c r="B185" t="s">
        <v>591</v>
      </c>
      <c r="C185">
        <v>11</v>
      </c>
      <c r="D185">
        <v>65337901</v>
      </c>
      <c r="E185">
        <v>65341413</v>
      </c>
      <c r="F185">
        <v>6</v>
      </c>
      <c r="G185">
        <v>2</v>
      </c>
      <c r="H185">
        <v>898130</v>
      </c>
      <c r="I185">
        <v>5.2131999999999996</v>
      </c>
      <c r="J185" s="15">
        <v>9.2795000000000005E-8</v>
      </c>
      <c r="K185" t="s">
        <v>592</v>
      </c>
    </row>
    <row r="186" spans="2:11" x14ac:dyDescent="0.25">
      <c r="B186" t="s">
        <v>593</v>
      </c>
      <c r="C186">
        <v>11</v>
      </c>
      <c r="D186">
        <v>65343509</v>
      </c>
      <c r="E186">
        <v>65360121</v>
      </c>
      <c r="F186">
        <v>28</v>
      </c>
      <c r="G186">
        <v>9</v>
      </c>
      <c r="H186">
        <v>898130</v>
      </c>
      <c r="I186">
        <v>4.7706</v>
      </c>
      <c r="J186" s="15">
        <v>9.1828000000000004E-7</v>
      </c>
      <c r="K186" t="s">
        <v>594</v>
      </c>
    </row>
    <row r="187" spans="2:11" x14ac:dyDescent="0.25">
      <c r="B187" t="s">
        <v>595</v>
      </c>
      <c r="C187">
        <v>11</v>
      </c>
      <c r="D187">
        <v>65383244</v>
      </c>
      <c r="E187">
        <v>65404910</v>
      </c>
      <c r="F187">
        <v>27</v>
      </c>
      <c r="G187">
        <v>8</v>
      </c>
      <c r="H187">
        <v>898130</v>
      </c>
      <c r="I187">
        <v>4.7568999999999999</v>
      </c>
      <c r="J187" s="15">
        <v>9.8315999999999992E-7</v>
      </c>
      <c r="K187" t="s">
        <v>596</v>
      </c>
    </row>
    <row r="188" spans="2:11" x14ac:dyDescent="0.25">
      <c r="B188" t="s">
        <v>597</v>
      </c>
      <c r="C188">
        <v>11</v>
      </c>
      <c r="D188">
        <v>65405568</v>
      </c>
      <c r="E188">
        <v>65418401</v>
      </c>
      <c r="F188">
        <v>21</v>
      </c>
      <c r="G188">
        <v>7</v>
      </c>
      <c r="H188">
        <v>898130</v>
      </c>
      <c r="I188">
        <v>5.4303999999999997</v>
      </c>
      <c r="J188" s="15">
        <v>2.8107000000000001E-8</v>
      </c>
      <c r="K188" t="s">
        <v>598</v>
      </c>
    </row>
    <row r="189" spans="2:11" x14ac:dyDescent="0.25">
      <c r="B189" t="s">
        <v>599</v>
      </c>
      <c r="C189">
        <v>11</v>
      </c>
      <c r="D189">
        <v>65421067</v>
      </c>
      <c r="E189">
        <v>65430565</v>
      </c>
      <c r="F189">
        <v>11</v>
      </c>
      <c r="G189">
        <v>4</v>
      </c>
      <c r="H189">
        <v>898130</v>
      </c>
      <c r="I189">
        <v>5.0547000000000004</v>
      </c>
      <c r="J189" s="15">
        <v>2.1556999999999999E-7</v>
      </c>
      <c r="K189" t="s">
        <v>600</v>
      </c>
    </row>
    <row r="190" spans="2:11" x14ac:dyDescent="0.25">
      <c r="B190" t="s">
        <v>601</v>
      </c>
      <c r="C190">
        <v>11</v>
      </c>
      <c r="D190">
        <v>65554493</v>
      </c>
      <c r="E190">
        <v>65564690</v>
      </c>
      <c r="F190">
        <v>24</v>
      </c>
      <c r="G190">
        <v>6</v>
      </c>
      <c r="H190">
        <v>898130</v>
      </c>
      <c r="I190">
        <v>5.2564000000000002</v>
      </c>
      <c r="J190" s="15">
        <v>7.3440000000000001E-8</v>
      </c>
      <c r="K190" t="s">
        <v>602</v>
      </c>
    </row>
    <row r="191" spans="2:11" x14ac:dyDescent="0.25">
      <c r="B191" t="s">
        <v>603</v>
      </c>
      <c r="C191">
        <v>11</v>
      </c>
      <c r="D191">
        <v>69455855</v>
      </c>
      <c r="E191">
        <v>69469242</v>
      </c>
      <c r="F191">
        <v>28</v>
      </c>
      <c r="G191">
        <v>7</v>
      </c>
      <c r="H191">
        <v>898130</v>
      </c>
      <c r="I191">
        <v>5.1357999999999997</v>
      </c>
      <c r="J191" s="15">
        <v>1.4048E-7</v>
      </c>
      <c r="K191" t="s">
        <v>604</v>
      </c>
    </row>
    <row r="192" spans="2:11" x14ac:dyDescent="0.25">
      <c r="B192" t="s">
        <v>605</v>
      </c>
      <c r="C192">
        <v>11</v>
      </c>
      <c r="D192">
        <v>72396114</v>
      </c>
      <c r="E192">
        <v>72504644</v>
      </c>
      <c r="F192">
        <v>267</v>
      </c>
      <c r="G192">
        <v>19</v>
      </c>
      <c r="H192">
        <v>898130</v>
      </c>
      <c r="I192">
        <v>7.8986999999999998</v>
      </c>
      <c r="J192" s="15">
        <v>1.4087E-15</v>
      </c>
      <c r="K192" t="s">
        <v>606</v>
      </c>
    </row>
    <row r="193" spans="2:11" x14ac:dyDescent="0.25">
      <c r="B193" t="s">
        <v>607</v>
      </c>
      <c r="C193">
        <v>11</v>
      </c>
      <c r="D193">
        <v>72465774</v>
      </c>
      <c r="E193">
        <v>72504726</v>
      </c>
      <c r="F193">
        <v>74</v>
      </c>
      <c r="G193">
        <v>9</v>
      </c>
      <c r="H193">
        <v>898130</v>
      </c>
      <c r="I193">
        <v>5.5087000000000002</v>
      </c>
      <c r="J193" s="15">
        <v>1.8077E-8</v>
      </c>
      <c r="K193" t="s">
        <v>608</v>
      </c>
    </row>
    <row r="194" spans="2:11" x14ac:dyDescent="0.25">
      <c r="B194" t="s">
        <v>609</v>
      </c>
      <c r="C194">
        <v>11</v>
      </c>
      <c r="D194">
        <v>72525353</v>
      </c>
      <c r="E194">
        <v>72554719</v>
      </c>
      <c r="F194">
        <v>33</v>
      </c>
      <c r="G194">
        <v>15</v>
      </c>
      <c r="H194">
        <v>898130</v>
      </c>
      <c r="I194">
        <v>6.1311</v>
      </c>
      <c r="J194" s="15">
        <v>4.3623999999999998E-10</v>
      </c>
      <c r="K194" t="s">
        <v>610</v>
      </c>
    </row>
    <row r="195" spans="2:11" x14ac:dyDescent="0.25">
      <c r="B195" t="s">
        <v>611</v>
      </c>
      <c r="C195">
        <v>11</v>
      </c>
      <c r="D195">
        <v>72547790</v>
      </c>
      <c r="E195">
        <v>72853306</v>
      </c>
      <c r="F195">
        <v>278</v>
      </c>
      <c r="G195">
        <v>28</v>
      </c>
      <c r="H195">
        <v>898130</v>
      </c>
      <c r="I195">
        <v>6.4622000000000002</v>
      </c>
      <c r="J195" s="15">
        <v>5.1600999999999997E-11</v>
      </c>
      <c r="K195" t="s">
        <v>612</v>
      </c>
    </row>
    <row r="196" spans="2:11" x14ac:dyDescent="0.25">
      <c r="B196" t="s">
        <v>613</v>
      </c>
      <c r="C196">
        <v>11</v>
      </c>
      <c r="D196">
        <v>92702886</v>
      </c>
      <c r="E196">
        <v>92718232</v>
      </c>
      <c r="F196">
        <v>43</v>
      </c>
      <c r="G196">
        <v>8</v>
      </c>
      <c r="H196">
        <v>898130</v>
      </c>
      <c r="I196">
        <v>7.8864999999999998</v>
      </c>
      <c r="J196" s="15">
        <v>1.5543E-15</v>
      </c>
      <c r="K196" t="s">
        <v>614</v>
      </c>
    </row>
    <row r="197" spans="2:11" x14ac:dyDescent="0.25">
      <c r="B197" t="s">
        <v>615</v>
      </c>
      <c r="C197">
        <v>11</v>
      </c>
      <c r="D197">
        <v>102932805</v>
      </c>
      <c r="E197">
        <v>102962944</v>
      </c>
      <c r="F197">
        <v>47</v>
      </c>
      <c r="G197">
        <v>8</v>
      </c>
      <c r="H197">
        <v>898130</v>
      </c>
      <c r="I197">
        <v>5.1624999999999996</v>
      </c>
      <c r="J197" s="15">
        <v>1.2186999999999999E-7</v>
      </c>
      <c r="K197" t="s">
        <v>616</v>
      </c>
    </row>
    <row r="198" spans="2:11" x14ac:dyDescent="0.25">
      <c r="B198" t="s">
        <v>617</v>
      </c>
      <c r="C198">
        <v>11</v>
      </c>
      <c r="D198">
        <v>128328656</v>
      </c>
      <c r="E198">
        <v>128457453</v>
      </c>
      <c r="F198">
        <v>284</v>
      </c>
      <c r="G198">
        <v>41</v>
      </c>
      <c r="H198">
        <v>898130</v>
      </c>
      <c r="I198">
        <v>5.1654999999999998</v>
      </c>
      <c r="J198" s="15">
        <v>1.1987E-7</v>
      </c>
      <c r="K198" t="s">
        <v>618</v>
      </c>
    </row>
    <row r="199" spans="2:11" x14ac:dyDescent="0.25">
      <c r="B199" t="s">
        <v>619</v>
      </c>
      <c r="C199">
        <v>12</v>
      </c>
      <c r="D199">
        <v>4382938</v>
      </c>
      <c r="E199">
        <v>4414516</v>
      </c>
      <c r="F199">
        <v>66</v>
      </c>
      <c r="G199">
        <v>18</v>
      </c>
      <c r="H199">
        <v>898130</v>
      </c>
      <c r="I199">
        <v>7.5471000000000004</v>
      </c>
      <c r="J199" s="15">
        <v>2.2260000000000001E-14</v>
      </c>
      <c r="K199" t="s">
        <v>620</v>
      </c>
    </row>
    <row r="200" spans="2:11" x14ac:dyDescent="0.25">
      <c r="B200" t="s">
        <v>621</v>
      </c>
      <c r="C200">
        <v>12</v>
      </c>
      <c r="D200">
        <v>4430371</v>
      </c>
      <c r="E200">
        <v>4462338</v>
      </c>
      <c r="F200">
        <v>82</v>
      </c>
      <c r="G200">
        <v>13</v>
      </c>
      <c r="H200">
        <v>898130</v>
      </c>
      <c r="I200">
        <v>4.5724999999999998</v>
      </c>
      <c r="J200" s="15">
        <v>2.4092000000000002E-6</v>
      </c>
      <c r="K200" t="s">
        <v>622</v>
      </c>
    </row>
    <row r="201" spans="2:11" x14ac:dyDescent="0.25">
      <c r="B201" t="s">
        <v>623</v>
      </c>
      <c r="C201">
        <v>12</v>
      </c>
      <c r="D201">
        <v>26274924</v>
      </c>
      <c r="E201">
        <v>26452223</v>
      </c>
      <c r="F201">
        <v>570</v>
      </c>
      <c r="G201">
        <v>51</v>
      </c>
      <c r="H201">
        <v>898130</v>
      </c>
      <c r="I201">
        <v>5.5286999999999997</v>
      </c>
      <c r="J201" s="15">
        <v>1.6134000000000001E-8</v>
      </c>
      <c r="K201" t="s">
        <v>624</v>
      </c>
    </row>
    <row r="202" spans="2:11" x14ac:dyDescent="0.25">
      <c r="B202" t="s">
        <v>625</v>
      </c>
      <c r="C202">
        <v>12</v>
      </c>
      <c r="D202">
        <v>27863706</v>
      </c>
      <c r="E202">
        <v>27909228</v>
      </c>
      <c r="F202">
        <v>91</v>
      </c>
      <c r="G202">
        <v>13</v>
      </c>
      <c r="H202">
        <v>898130</v>
      </c>
      <c r="I202">
        <v>4.9617000000000004</v>
      </c>
      <c r="J202" s="15">
        <v>3.4933999999999998E-7</v>
      </c>
      <c r="K202" t="s">
        <v>626</v>
      </c>
    </row>
    <row r="203" spans="2:11" x14ac:dyDescent="0.25">
      <c r="B203" t="s">
        <v>627</v>
      </c>
      <c r="C203">
        <v>12</v>
      </c>
      <c r="D203">
        <v>27915671</v>
      </c>
      <c r="E203">
        <v>27924209</v>
      </c>
      <c r="F203">
        <v>33</v>
      </c>
      <c r="G203">
        <v>3</v>
      </c>
      <c r="H203">
        <v>898130</v>
      </c>
      <c r="I203">
        <v>6.9211</v>
      </c>
      <c r="J203" s="15">
        <v>2.2403000000000001E-12</v>
      </c>
      <c r="K203" t="s">
        <v>628</v>
      </c>
    </row>
    <row r="204" spans="2:11" x14ac:dyDescent="0.25">
      <c r="B204" t="s">
        <v>629</v>
      </c>
      <c r="C204">
        <v>12</v>
      </c>
      <c r="D204">
        <v>27932953</v>
      </c>
      <c r="E204">
        <v>27955973</v>
      </c>
      <c r="F204">
        <v>46</v>
      </c>
      <c r="G204">
        <v>12</v>
      </c>
      <c r="H204">
        <v>898130</v>
      </c>
      <c r="I204">
        <v>7.1604000000000001</v>
      </c>
      <c r="J204" s="15">
        <v>4.0207000000000002E-13</v>
      </c>
      <c r="K204" t="s">
        <v>630</v>
      </c>
    </row>
    <row r="205" spans="2:11" x14ac:dyDescent="0.25">
      <c r="B205" t="s">
        <v>631</v>
      </c>
      <c r="C205">
        <v>12</v>
      </c>
      <c r="D205">
        <v>66217911</v>
      </c>
      <c r="E205">
        <v>66360075</v>
      </c>
      <c r="F205">
        <v>246</v>
      </c>
      <c r="G205">
        <v>39</v>
      </c>
      <c r="H205">
        <v>898130</v>
      </c>
      <c r="I205">
        <v>6.1093999999999999</v>
      </c>
      <c r="J205" s="15">
        <v>5.0000000000000003E-10</v>
      </c>
      <c r="K205" t="s">
        <v>632</v>
      </c>
    </row>
    <row r="206" spans="2:11" x14ac:dyDescent="0.25">
      <c r="B206" t="s">
        <v>633</v>
      </c>
      <c r="C206">
        <v>12</v>
      </c>
      <c r="D206">
        <v>66245120</v>
      </c>
      <c r="E206">
        <v>66275947</v>
      </c>
      <c r="F206">
        <v>59</v>
      </c>
      <c r="G206">
        <v>11</v>
      </c>
      <c r="H206">
        <v>898130</v>
      </c>
      <c r="I206">
        <v>7.4942000000000002</v>
      </c>
      <c r="J206" s="15">
        <v>3.3362000000000002E-14</v>
      </c>
      <c r="K206" t="s">
        <v>634</v>
      </c>
    </row>
    <row r="207" spans="2:11" x14ac:dyDescent="0.25">
      <c r="B207" t="s">
        <v>635</v>
      </c>
      <c r="C207">
        <v>12</v>
      </c>
      <c r="D207">
        <v>66291518</v>
      </c>
      <c r="E207">
        <v>66317967</v>
      </c>
      <c r="F207">
        <v>41</v>
      </c>
      <c r="G207">
        <v>11</v>
      </c>
      <c r="H207">
        <v>898130</v>
      </c>
      <c r="I207">
        <v>5.8453999999999997</v>
      </c>
      <c r="J207" s="15">
        <v>2.5269E-9</v>
      </c>
      <c r="K207" t="s">
        <v>636</v>
      </c>
    </row>
    <row r="208" spans="2:11" x14ac:dyDescent="0.25">
      <c r="B208" t="s">
        <v>637</v>
      </c>
      <c r="C208">
        <v>12</v>
      </c>
      <c r="D208">
        <v>71441182</v>
      </c>
      <c r="E208">
        <v>71512027</v>
      </c>
      <c r="F208">
        <v>171</v>
      </c>
      <c r="G208">
        <v>14</v>
      </c>
      <c r="H208">
        <v>898130</v>
      </c>
      <c r="I208">
        <v>5.9335000000000004</v>
      </c>
      <c r="J208" s="15">
        <v>1.4826E-9</v>
      </c>
      <c r="K208" t="s">
        <v>638</v>
      </c>
    </row>
    <row r="209" spans="2:11" x14ac:dyDescent="0.25">
      <c r="B209" t="s">
        <v>639</v>
      </c>
      <c r="C209">
        <v>12</v>
      </c>
      <c r="D209">
        <v>71518865</v>
      </c>
      <c r="E209">
        <v>71835678</v>
      </c>
      <c r="F209">
        <v>926</v>
      </c>
      <c r="G209">
        <v>52</v>
      </c>
      <c r="H209">
        <v>898130</v>
      </c>
      <c r="I209">
        <v>6.4776999999999996</v>
      </c>
      <c r="J209" s="15">
        <v>4.6564000000000001E-11</v>
      </c>
      <c r="K209" t="s">
        <v>640</v>
      </c>
    </row>
    <row r="210" spans="2:11" x14ac:dyDescent="0.25">
      <c r="B210" t="s">
        <v>641</v>
      </c>
      <c r="C210">
        <v>12</v>
      </c>
      <c r="D210">
        <v>118451393</v>
      </c>
      <c r="E210">
        <v>118470935</v>
      </c>
      <c r="F210">
        <v>58</v>
      </c>
      <c r="G210">
        <v>14</v>
      </c>
      <c r="H210">
        <v>898130</v>
      </c>
      <c r="I210">
        <v>5.5686</v>
      </c>
      <c r="J210" s="15">
        <v>1.2839E-8</v>
      </c>
      <c r="K210" t="s">
        <v>642</v>
      </c>
    </row>
    <row r="211" spans="2:11" x14ac:dyDescent="0.25">
      <c r="B211" t="s">
        <v>643</v>
      </c>
      <c r="C211">
        <v>12</v>
      </c>
      <c r="D211">
        <v>118470712</v>
      </c>
      <c r="E211">
        <v>118500235</v>
      </c>
      <c r="F211">
        <v>67</v>
      </c>
      <c r="G211">
        <v>8</v>
      </c>
      <c r="H211">
        <v>898130</v>
      </c>
      <c r="I211">
        <v>5.0796000000000001</v>
      </c>
      <c r="J211" s="15">
        <v>1.8916000000000001E-7</v>
      </c>
      <c r="K211" t="s">
        <v>644</v>
      </c>
    </row>
    <row r="212" spans="2:11" x14ac:dyDescent="0.25">
      <c r="B212" t="s">
        <v>645</v>
      </c>
      <c r="C212">
        <v>12</v>
      </c>
      <c r="D212">
        <v>121200313</v>
      </c>
      <c r="E212">
        <v>121342174</v>
      </c>
      <c r="F212">
        <v>416</v>
      </c>
      <c r="G212">
        <v>23</v>
      </c>
      <c r="H212">
        <v>898130</v>
      </c>
      <c r="I212">
        <v>4.5925000000000002</v>
      </c>
      <c r="J212" s="15">
        <v>2.1899E-6</v>
      </c>
      <c r="K212" t="s">
        <v>646</v>
      </c>
    </row>
    <row r="213" spans="2:11" x14ac:dyDescent="0.25">
      <c r="B213" t="s">
        <v>647</v>
      </c>
      <c r="C213">
        <v>12</v>
      </c>
      <c r="D213">
        <v>121416346</v>
      </c>
      <c r="E213">
        <v>121440315</v>
      </c>
      <c r="F213">
        <v>92</v>
      </c>
      <c r="G213">
        <v>15</v>
      </c>
      <c r="H213">
        <v>898130</v>
      </c>
      <c r="I213">
        <v>6.2981999999999996</v>
      </c>
      <c r="J213" s="15">
        <v>1.5055000000000001E-10</v>
      </c>
      <c r="K213" t="s">
        <v>648</v>
      </c>
    </row>
    <row r="214" spans="2:11" x14ac:dyDescent="0.25">
      <c r="B214" t="s">
        <v>649</v>
      </c>
      <c r="C214">
        <v>12</v>
      </c>
      <c r="D214">
        <v>121440225</v>
      </c>
      <c r="E214">
        <v>121454305</v>
      </c>
      <c r="F214">
        <v>57</v>
      </c>
      <c r="G214">
        <v>12</v>
      </c>
      <c r="H214">
        <v>898130</v>
      </c>
      <c r="I214">
        <v>6.1192000000000002</v>
      </c>
      <c r="J214" s="15">
        <v>4.7019000000000001E-10</v>
      </c>
      <c r="K214" t="s">
        <v>650</v>
      </c>
    </row>
    <row r="215" spans="2:11" x14ac:dyDescent="0.25">
      <c r="B215" t="s">
        <v>651</v>
      </c>
      <c r="C215">
        <v>12</v>
      </c>
      <c r="D215">
        <v>121458095</v>
      </c>
      <c r="E215">
        <v>121477045</v>
      </c>
      <c r="F215">
        <v>51</v>
      </c>
      <c r="G215">
        <v>14</v>
      </c>
      <c r="H215">
        <v>898130</v>
      </c>
      <c r="I215">
        <v>6.1109</v>
      </c>
      <c r="J215" s="15">
        <v>4.9524000000000004E-10</v>
      </c>
      <c r="K215" t="s">
        <v>652</v>
      </c>
    </row>
    <row r="216" spans="2:11" x14ac:dyDescent="0.25">
      <c r="B216" t="s">
        <v>653</v>
      </c>
      <c r="C216">
        <v>12</v>
      </c>
      <c r="D216">
        <v>121866900</v>
      </c>
      <c r="E216">
        <v>122018920</v>
      </c>
      <c r="F216">
        <v>279</v>
      </c>
      <c r="G216">
        <v>27</v>
      </c>
      <c r="H216">
        <v>898130</v>
      </c>
      <c r="I216">
        <v>5.0393999999999997</v>
      </c>
      <c r="J216" s="15">
        <v>2.3354000000000001E-7</v>
      </c>
      <c r="K216" t="s">
        <v>654</v>
      </c>
    </row>
    <row r="217" spans="2:11" x14ac:dyDescent="0.25">
      <c r="B217" t="s">
        <v>655</v>
      </c>
      <c r="C217">
        <v>12</v>
      </c>
      <c r="D217">
        <v>123459127</v>
      </c>
      <c r="E217">
        <v>123464590</v>
      </c>
      <c r="F217">
        <v>6</v>
      </c>
      <c r="G217">
        <v>2</v>
      </c>
      <c r="H217">
        <v>898130</v>
      </c>
      <c r="I217">
        <v>4.9683000000000002</v>
      </c>
      <c r="J217" s="15">
        <v>3.3774000000000001E-7</v>
      </c>
      <c r="K217" t="s">
        <v>656</v>
      </c>
    </row>
    <row r="218" spans="2:11" x14ac:dyDescent="0.25">
      <c r="B218" t="s">
        <v>657</v>
      </c>
      <c r="C218">
        <v>12</v>
      </c>
      <c r="D218">
        <v>123464607</v>
      </c>
      <c r="E218">
        <v>123467456</v>
      </c>
      <c r="F218">
        <v>1</v>
      </c>
      <c r="G218">
        <v>1</v>
      </c>
      <c r="H218">
        <v>898130</v>
      </c>
      <c r="I218">
        <v>4.6707999999999998</v>
      </c>
      <c r="J218" s="15">
        <v>1.5E-6</v>
      </c>
      <c r="K218" t="s">
        <v>658</v>
      </c>
    </row>
    <row r="219" spans="2:11" x14ac:dyDescent="0.25">
      <c r="B219" t="s">
        <v>659</v>
      </c>
      <c r="C219">
        <v>12</v>
      </c>
      <c r="D219">
        <v>123468027</v>
      </c>
      <c r="E219">
        <v>123634562</v>
      </c>
      <c r="F219">
        <v>189</v>
      </c>
      <c r="G219">
        <v>26</v>
      </c>
      <c r="H219">
        <v>898130</v>
      </c>
      <c r="I219">
        <v>5.4020999999999999</v>
      </c>
      <c r="J219" s="15">
        <v>3.2928000000000002E-8</v>
      </c>
      <c r="K219" t="s">
        <v>660</v>
      </c>
    </row>
    <row r="220" spans="2:11" x14ac:dyDescent="0.25">
      <c r="B220" t="s">
        <v>661</v>
      </c>
      <c r="C220">
        <v>12</v>
      </c>
      <c r="D220">
        <v>123636867</v>
      </c>
      <c r="E220">
        <v>123728561</v>
      </c>
      <c r="F220">
        <v>239</v>
      </c>
      <c r="G220">
        <v>12</v>
      </c>
      <c r="H220">
        <v>898130</v>
      </c>
      <c r="I220">
        <v>5.5465999999999998</v>
      </c>
      <c r="J220" s="15">
        <v>1.4566E-8</v>
      </c>
      <c r="K220" t="s">
        <v>662</v>
      </c>
    </row>
    <row r="221" spans="2:11" x14ac:dyDescent="0.25">
      <c r="B221" t="s">
        <v>663</v>
      </c>
      <c r="C221">
        <v>12</v>
      </c>
      <c r="D221">
        <v>123717463</v>
      </c>
      <c r="E221">
        <v>123742506</v>
      </c>
      <c r="F221">
        <v>74</v>
      </c>
      <c r="G221">
        <v>8</v>
      </c>
      <c r="H221">
        <v>898130</v>
      </c>
      <c r="I221">
        <v>5.3939000000000004</v>
      </c>
      <c r="J221" s="15">
        <v>3.4481999999999997E-8</v>
      </c>
      <c r="K221" t="s">
        <v>664</v>
      </c>
    </row>
    <row r="222" spans="2:11" x14ac:dyDescent="0.25">
      <c r="B222" t="s">
        <v>665</v>
      </c>
      <c r="C222">
        <v>12</v>
      </c>
      <c r="D222">
        <v>123745528</v>
      </c>
      <c r="E222">
        <v>123756881</v>
      </c>
      <c r="F222">
        <v>28</v>
      </c>
      <c r="G222">
        <v>7</v>
      </c>
      <c r="H222">
        <v>898130</v>
      </c>
      <c r="I222">
        <v>4.9737</v>
      </c>
      <c r="J222" s="15">
        <v>3.2845000000000001E-7</v>
      </c>
      <c r="K222" t="s">
        <v>666</v>
      </c>
    </row>
    <row r="223" spans="2:11" x14ac:dyDescent="0.25">
      <c r="B223" t="s">
        <v>667</v>
      </c>
      <c r="C223">
        <v>12</v>
      </c>
      <c r="D223">
        <v>124403207</v>
      </c>
      <c r="E223">
        <v>124457378</v>
      </c>
      <c r="F223">
        <v>108</v>
      </c>
      <c r="G223">
        <v>9</v>
      </c>
      <c r="H223">
        <v>898130</v>
      </c>
      <c r="I223">
        <v>5.8429000000000002</v>
      </c>
      <c r="J223" s="15">
        <v>2.5649000000000001E-9</v>
      </c>
      <c r="K223" t="s">
        <v>668</v>
      </c>
    </row>
    <row r="224" spans="2:11" x14ac:dyDescent="0.25">
      <c r="B224" t="s">
        <v>669</v>
      </c>
      <c r="C224">
        <v>12</v>
      </c>
      <c r="D224">
        <v>124410971</v>
      </c>
      <c r="E224">
        <v>124419531</v>
      </c>
      <c r="F224">
        <v>14</v>
      </c>
      <c r="G224">
        <v>3</v>
      </c>
      <c r="H224">
        <v>898130</v>
      </c>
      <c r="I224">
        <v>5.6879</v>
      </c>
      <c r="J224" s="15">
        <v>6.4307000000000001E-9</v>
      </c>
      <c r="K224" t="s">
        <v>670</v>
      </c>
    </row>
    <row r="225" spans="2:11" x14ac:dyDescent="0.25">
      <c r="B225" t="s">
        <v>671</v>
      </c>
      <c r="C225">
        <v>12</v>
      </c>
      <c r="D225">
        <v>124456392</v>
      </c>
      <c r="E225">
        <v>124499986</v>
      </c>
      <c r="F225">
        <v>79</v>
      </c>
      <c r="G225">
        <v>9</v>
      </c>
      <c r="H225">
        <v>898130</v>
      </c>
      <c r="I225">
        <v>6.0113000000000003</v>
      </c>
      <c r="J225" s="15">
        <v>9.2029000000000003E-10</v>
      </c>
      <c r="K225" t="s">
        <v>672</v>
      </c>
    </row>
    <row r="226" spans="2:11" x14ac:dyDescent="0.25">
      <c r="B226" t="s">
        <v>673</v>
      </c>
      <c r="C226">
        <v>12</v>
      </c>
      <c r="D226">
        <v>124457788</v>
      </c>
      <c r="E226">
        <v>124800570</v>
      </c>
      <c r="F226">
        <v>1028</v>
      </c>
      <c r="G226">
        <v>84</v>
      </c>
      <c r="H226">
        <v>898130</v>
      </c>
      <c r="I226">
        <v>6.5453000000000001</v>
      </c>
      <c r="J226" s="15">
        <v>2.9687999999999999E-11</v>
      </c>
      <c r="K226" t="s">
        <v>674</v>
      </c>
    </row>
    <row r="227" spans="2:11" x14ac:dyDescent="0.25">
      <c r="B227" t="s">
        <v>675</v>
      </c>
      <c r="C227">
        <v>13</v>
      </c>
      <c r="D227">
        <v>50656307</v>
      </c>
      <c r="E227">
        <v>51297372</v>
      </c>
      <c r="F227">
        <v>1545</v>
      </c>
      <c r="G227">
        <v>91</v>
      </c>
      <c r="H227">
        <v>898130</v>
      </c>
      <c r="I227">
        <v>4.5571000000000002</v>
      </c>
      <c r="J227" s="15">
        <v>2.5936999999999998E-6</v>
      </c>
      <c r="K227" t="s">
        <v>676</v>
      </c>
    </row>
    <row r="228" spans="2:11" x14ac:dyDescent="0.25">
      <c r="B228" t="s">
        <v>677</v>
      </c>
      <c r="C228">
        <v>14</v>
      </c>
      <c r="D228">
        <v>23286463</v>
      </c>
      <c r="E228">
        <v>23291750</v>
      </c>
      <c r="F228">
        <v>21</v>
      </c>
      <c r="G228">
        <v>7</v>
      </c>
      <c r="H228">
        <v>898130</v>
      </c>
      <c r="I228">
        <v>5.4702000000000002</v>
      </c>
      <c r="J228" s="15">
        <v>2.2474E-8</v>
      </c>
      <c r="K228" t="s">
        <v>678</v>
      </c>
    </row>
    <row r="229" spans="2:11" x14ac:dyDescent="0.25">
      <c r="B229" t="s">
        <v>679</v>
      </c>
      <c r="C229">
        <v>14</v>
      </c>
      <c r="D229">
        <v>91336799</v>
      </c>
      <c r="E229">
        <v>91526980</v>
      </c>
      <c r="F229">
        <v>400</v>
      </c>
      <c r="G229">
        <v>26</v>
      </c>
      <c r="H229">
        <v>898130</v>
      </c>
      <c r="I229">
        <v>4.8346999999999998</v>
      </c>
      <c r="J229" s="15">
        <v>6.6672999999999999E-7</v>
      </c>
      <c r="K229" t="s">
        <v>680</v>
      </c>
    </row>
    <row r="230" spans="2:11" x14ac:dyDescent="0.25">
      <c r="B230" t="s">
        <v>681</v>
      </c>
      <c r="C230">
        <v>14</v>
      </c>
      <c r="D230">
        <v>91923955</v>
      </c>
      <c r="E230">
        <v>91976898</v>
      </c>
      <c r="F230">
        <v>120</v>
      </c>
      <c r="G230">
        <v>10</v>
      </c>
      <c r="H230">
        <v>898130</v>
      </c>
      <c r="I230">
        <v>4.6242000000000001</v>
      </c>
      <c r="J230" s="15">
        <v>1.8803E-6</v>
      </c>
      <c r="K230" t="s">
        <v>682</v>
      </c>
    </row>
    <row r="231" spans="2:11" x14ac:dyDescent="0.25">
      <c r="B231" t="s">
        <v>683</v>
      </c>
      <c r="C231">
        <v>15</v>
      </c>
      <c r="D231">
        <v>40380091</v>
      </c>
      <c r="E231">
        <v>40401093</v>
      </c>
      <c r="F231">
        <v>43</v>
      </c>
      <c r="G231">
        <v>12</v>
      </c>
      <c r="H231">
        <v>898130</v>
      </c>
      <c r="I231">
        <v>5.1414999999999997</v>
      </c>
      <c r="J231" s="15">
        <v>1.3624999999999999E-7</v>
      </c>
      <c r="K231" t="s">
        <v>684</v>
      </c>
    </row>
    <row r="232" spans="2:11" x14ac:dyDescent="0.25">
      <c r="B232" t="s">
        <v>685</v>
      </c>
      <c r="C232">
        <v>15</v>
      </c>
      <c r="D232">
        <v>41795836</v>
      </c>
      <c r="E232">
        <v>41806085</v>
      </c>
      <c r="F232">
        <v>27</v>
      </c>
      <c r="G232">
        <v>7</v>
      </c>
      <c r="H232">
        <v>898130</v>
      </c>
      <c r="I232">
        <v>5.2491000000000003</v>
      </c>
      <c r="J232" s="15">
        <v>7.6436999999999998E-8</v>
      </c>
      <c r="K232" t="s">
        <v>686</v>
      </c>
    </row>
    <row r="233" spans="2:11" x14ac:dyDescent="0.25">
      <c r="B233" t="s">
        <v>687</v>
      </c>
      <c r="C233">
        <v>15</v>
      </c>
      <c r="D233">
        <v>41809374</v>
      </c>
      <c r="E233">
        <v>41836467</v>
      </c>
      <c r="F233">
        <v>69</v>
      </c>
      <c r="G233">
        <v>8</v>
      </c>
      <c r="H233">
        <v>898130</v>
      </c>
      <c r="I233">
        <v>5.0381999999999998</v>
      </c>
      <c r="J233" s="15">
        <v>2.3494000000000001E-7</v>
      </c>
      <c r="K233" t="s">
        <v>688</v>
      </c>
    </row>
    <row r="234" spans="2:11" x14ac:dyDescent="0.25">
      <c r="B234" t="s">
        <v>689</v>
      </c>
      <c r="C234">
        <v>15</v>
      </c>
      <c r="D234">
        <v>41849873</v>
      </c>
      <c r="E234">
        <v>41871536</v>
      </c>
      <c r="F234">
        <v>36</v>
      </c>
      <c r="G234">
        <v>8</v>
      </c>
      <c r="H234">
        <v>898130</v>
      </c>
      <c r="I234">
        <v>4.8018999999999998</v>
      </c>
      <c r="J234" s="15">
        <v>7.8591000000000003E-7</v>
      </c>
      <c r="K234" t="s">
        <v>690</v>
      </c>
    </row>
    <row r="235" spans="2:11" x14ac:dyDescent="0.25">
      <c r="B235" t="s">
        <v>691</v>
      </c>
      <c r="C235">
        <v>15</v>
      </c>
      <c r="D235">
        <v>42066632</v>
      </c>
      <c r="E235">
        <v>42120053</v>
      </c>
      <c r="F235">
        <v>86</v>
      </c>
      <c r="G235">
        <v>13</v>
      </c>
      <c r="H235">
        <v>898130</v>
      </c>
      <c r="I235">
        <v>5.3685</v>
      </c>
      <c r="J235" s="15">
        <v>3.9694999999999999E-8</v>
      </c>
      <c r="K235" t="s">
        <v>692</v>
      </c>
    </row>
    <row r="236" spans="2:11" x14ac:dyDescent="0.25">
      <c r="B236" t="s">
        <v>693</v>
      </c>
      <c r="C236">
        <v>15</v>
      </c>
      <c r="D236">
        <v>42120283</v>
      </c>
      <c r="E236">
        <v>42129779</v>
      </c>
      <c r="F236">
        <v>38</v>
      </c>
      <c r="G236">
        <v>7</v>
      </c>
      <c r="H236">
        <v>898130</v>
      </c>
      <c r="I236">
        <v>5.2337999999999996</v>
      </c>
      <c r="J236" s="15">
        <v>8.3008999999999999E-8</v>
      </c>
      <c r="K236" t="s">
        <v>694</v>
      </c>
    </row>
    <row r="237" spans="2:11" x14ac:dyDescent="0.25">
      <c r="B237" t="s">
        <v>695</v>
      </c>
      <c r="C237">
        <v>15</v>
      </c>
      <c r="D237">
        <v>42120283</v>
      </c>
      <c r="E237">
        <v>42140345</v>
      </c>
      <c r="F237">
        <v>71</v>
      </c>
      <c r="G237">
        <v>10</v>
      </c>
      <c r="H237">
        <v>898130</v>
      </c>
      <c r="I237">
        <v>4.9992000000000001</v>
      </c>
      <c r="J237" s="15">
        <v>2.8789000000000002E-7</v>
      </c>
      <c r="K237" t="s">
        <v>696</v>
      </c>
    </row>
    <row r="238" spans="2:11" x14ac:dyDescent="0.25">
      <c r="B238" t="s">
        <v>697</v>
      </c>
      <c r="C238">
        <v>15</v>
      </c>
      <c r="D238">
        <v>42120293</v>
      </c>
      <c r="E238">
        <v>42140353</v>
      </c>
      <c r="F238">
        <v>71</v>
      </c>
      <c r="G238">
        <v>10</v>
      </c>
      <c r="H238">
        <v>898130</v>
      </c>
      <c r="I238">
        <v>4.9992000000000001</v>
      </c>
      <c r="J238" s="15">
        <v>2.8789000000000002E-7</v>
      </c>
      <c r="K238" t="s">
        <v>698</v>
      </c>
    </row>
    <row r="239" spans="2:11" x14ac:dyDescent="0.25">
      <c r="B239" t="s">
        <v>699</v>
      </c>
      <c r="C239">
        <v>15</v>
      </c>
      <c r="D239">
        <v>63796793</v>
      </c>
      <c r="E239">
        <v>63886839</v>
      </c>
      <c r="F239">
        <v>215</v>
      </c>
      <c r="G239">
        <v>20</v>
      </c>
      <c r="H239">
        <v>898130</v>
      </c>
      <c r="I239">
        <v>5.4779999999999998</v>
      </c>
      <c r="J239" s="15">
        <v>2.1506000000000001E-8</v>
      </c>
      <c r="K239" t="s">
        <v>700</v>
      </c>
    </row>
    <row r="240" spans="2:11" x14ac:dyDescent="0.25">
      <c r="B240" t="s">
        <v>701</v>
      </c>
      <c r="C240">
        <v>15</v>
      </c>
      <c r="D240">
        <v>63889552</v>
      </c>
      <c r="E240">
        <v>63894627</v>
      </c>
      <c r="F240">
        <v>10</v>
      </c>
      <c r="G240">
        <v>4</v>
      </c>
      <c r="H240">
        <v>898130</v>
      </c>
      <c r="I240">
        <v>4.8947000000000003</v>
      </c>
      <c r="J240" s="15">
        <v>4.9228999999999997E-7</v>
      </c>
      <c r="K240" t="s">
        <v>702</v>
      </c>
    </row>
    <row r="241" spans="2:11" x14ac:dyDescent="0.25">
      <c r="B241" t="s">
        <v>703</v>
      </c>
      <c r="C241">
        <v>15</v>
      </c>
      <c r="D241">
        <v>63900817</v>
      </c>
      <c r="E241">
        <v>64126141</v>
      </c>
      <c r="F241">
        <v>551</v>
      </c>
      <c r="G241">
        <v>21</v>
      </c>
      <c r="H241">
        <v>898130</v>
      </c>
      <c r="I241">
        <v>6.1641000000000004</v>
      </c>
      <c r="J241" s="15">
        <v>3.5442E-10</v>
      </c>
      <c r="K241" t="s">
        <v>704</v>
      </c>
    </row>
    <row r="242" spans="2:11" x14ac:dyDescent="0.25">
      <c r="B242" t="s">
        <v>705</v>
      </c>
      <c r="C242">
        <v>15</v>
      </c>
      <c r="D242">
        <v>75628232</v>
      </c>
      <c r="E242">
        <v>75634268</v>
      </c>
      <c r="F242">
        <v>10</v>
      </c>
      <c r="G242">
        <v>6</v>
      </c>
      <c r="H242">
        <v>898130</v>
      </c>
      <c r="I242">
        <v>4.6341000000000001</v>
      </c>
      <c r="J242" s="15">
        <v>1.7925E-6</v>
      </c>
      <c r="K242" t="s">
        <v>706</v>
      </c>
    </row>
    <row r="243" spans="2:11" x14ac:dyDescent="0.25">
      <c r="B243" t="s">
        <v>707</v>
      </c>
      <c r="C243">
        <v>15</v>
      </c>
      <c r="D243">
        <v>75661720</v>
      </c>
      <c r="E243">
        <v>75748183</v>
      </c>
      <c r="F243">
        <v>93</v>
      </c>
      <c r="G243">
        <v>11</v>
      </c>
      <c r="H243">
        <v>898130</v>
      </c>
      <c r="I243">
        <v>4.9267000000000003</v>
      </c>
      <c r="J243" s="15">
        <v>4.1815999999999998E-7</v>
      </c>
      <c r="K243" t="s">
        <v>708</v>
      </c>
    </row>
    <row r="244" spans="2:11" x14ac:dyDescent="0.25">
      <c r="B244" t="s">
        <v>709</v>
      </c>
      <c r="C244">
        <v>15</v>
      </c>
      <c r="D244">
        <v>75759462</v>
      </c>
      <c r="E244">
        <v>75871630</v>
      </c>
      <c r="F244">
        <v>141</v>
      </c>
      <c r="G244">
        <v>14</v>
      </c>
      <c r="H244">
        <v>898130</v>
      </c>
      <c r="I244">
        <v>5.4360999999999997</v>
      </c>
      <c r="J244" s="15">
        <v>2.7227E-8</v>
      </c>
      <c r="K244" t="s">
        <v>710</v>
      </c>
    </row>
    <row r="245" spans="2:11" x14ac:dyDescent="0.25">
      <c r="B245" t="s">
        <v>711</v>
      </c>
      <c r="C245">
        <v>15</v>
      </c>
      <c r="D245">
        <v>75931426</v>
      </c>
      <c r="E245">
        <v>75941047</v>
      </c>
      <c r="F245">
        <v>13</v>
      </c>
      <c r="G245">
        <v>5</v>
      </c>
      <c r="H245">
        <v>898130</v>
      </c>
      <c r="I245">
        <v>4.8240999999999996</v>
      </c>
      <c r="J245" s="15">
        <v>7.0309999999999999E-7</v>
      </c>
      <c r="K245" t="s">
        <v>712</v>
      </c>
    </row>
    <row r="246" spans="2:11" x14ac:dyDescent="0.25">
      <c r="B246" t="s">
        <v>713</v>
      </c>
      <c r="C246">
        <v>15</v>
      </c>
      <c r="D246">
        <v>77400471</v>
      </c>
      <c r="E246">
        <v>77712486</v>
      </c>
      <c r="F246">
        <v>441</v>
      </c>
      <c r="G246">
        <v>24</v>
      </c>
      <c r="H246">
        <v>898130</v>
      </c>
      <c r="I246">
        <v>5.7775999999999996</v>
      </c>
      <c r="J246" s="15">
        <v>3.7879000000000001E-9</v>
      </c>
      <c r="K246" t="s">
        <v>714</v>
      </c>
    </row>
    <row r="247" spans="2:11" x14ac:dyDescent="0.25">
      <c r="B247" t="s">
        <v>715</v>
      </c>
      <c r="C247">
        <v>15</v>
      </c>
      <c r="D247">
        <v>77712754</v>
      </c>
      <c r="E247">
        <v>77777949</v>
      </c>
      <c r="F247">
        <v>111</v>
      </c>
      <c r="G247">
        <v>11</v>
      </c>
      <c r="H247">
        <v>898130</v>
      </c>
      <c r="I247">
        <v>5.6814999999999998</v>
      </c>
      <c r="J247" s="15">
        <v>6.6761000000000001E-9</v>
      </c>
      <c r="K247" t="s">
        <v>716</v>
      </c>
    </row>
    <row r="248" spans="2:11" x14ac:dyDescent="0.25">
      <c r="B248" t="s">
        <v>717</v>
      </c>
      <c r="C248">
        <v>15</v>
      </c>
      <c r="D248">
        <v>90373831</v>
      </c>
      <c r="E248">
        <v>90437574</v>
      </c>
      <c r="F248">
        <v>133</v>
      </c>
      <c r="G248">
        <v>12</v>
      </c>
      <c r="H248">
        <v>898130</v>
      </c>
      <c r="I248">
        <v>6.8276000000000003</v>
      </c>
      <c r="J248" s="15">
        <v>4.3185000000000002E-12</v>
      </c>
      <c r="K248" t="s">
        <v>718</v>
      </c>
    </row>
    <row r="249" spans="2:11" x14ac:dyDescent="0.25">
      <c r="B249" t="s">
        <v>719</v>
      </c>
      <c r="C249">
        <v>15</v>
      </c>
      <c r="D249">
        <v>90377540</v>
      </c>
      <c r="E249">
        <v>90456114</v>
      </c>
      <c r="F249">
        <v>182</v>
      </c>
      <c r="G249">
        <v>16</v>
      </c>
      <c r="H249">
        <v>898130</v>
      </c>
      <c r="I249">
        <v>6.1093999999999999</v>
      </c>
      <c r="J249" s="15">
        <v>5.0000000000000003E-10</v>
      </c>
      <c r="K249" t="s">
        <v>720</v>
      </c>
    </row>
    <row r="250" spans="2:11" x14ac:dyDescent="0.25">
      <c r="B250" t="s">
        <v>721</v>
      </c>
      <c r="C250">
        <v>15</v>
      </c>
      <c r="D250">
        <v>90443159</v>
      </c>
      <c r="E250">
        <v>90456188</v>
      </c>
      <c r="F250">
        <v>35</v>
      </c>
      <c r="G250">
        <v>11</v>
      </c>
      <c r="H250">
        <v>898130</v>
      </c>
      <c r="I250">
        <v>7.6028000000000002</v>
      </c>
      <c r="J250" s="15">
        <v>1.4488E-14</v>
      </c>
      <c r="K250" t="s">
        <v>722</v>
      </c>
    </row>
    <row r="251" spans="2:11" x14ac:dyDescent="0.25">
      <c r="B251" t="s">
        <v>723</v>
      </c>
      <c r="C251">
        <v>15</v>
      </c>
      <c r="D251">
        <v>91498100</v>
      </c>
      <c r="E251">
        <v>91506349</v>
      </c>
      <c r="F251">
        <v>32</v>
      </c>
      <c r="G251">
        <v>7</v>
      </c>
      <c r="H251">
        <v>898130</v>
      </c>
      <c r="I251">
        <v>5.1036999999999999</v>
      </c>
      <c r="J251" s="15">
        <v>1.6656999999999999E-7</v>
      </c>
      <c r="K251" t="s">
        <v>724</v>
      </c>
    </row>
    <row r="252" spans="2:11" x14ac:dyDescent="0.25">
      <c r="B252" t="s">
        <v>725</v>
      </c>
      <c r="C252">
        <v>15</v>
      </c>
      <c r="D252">
        <v>91509270</v>
      </c>
      <c r="E252">
        <v>91538859</v>
      </c>
      <c r="F252">
        <v>101</v>
      </c>
      <c r="G252">
        <v>12</v>
      </c>
      <c r="H252">
        <v>898130</v>
      </c>
      <c r="I252">
        <v>7.1336000000000004</v>
      </c>
      <c r="J252" s="15">
        <v>4.8889000000000005E-13</v>
      </c>
      <c r="K252" t="s">
        <v>726</v>
      </c>
    </row>
    <row r="253" spans="2:11" x14ac:dyDescent="0.25">
      <c r="B253" t="s">
        <v>727</v>
      </c>
      <c r="C253">
        <v>16</v>
      </c>
      <c r="D253">
        <v>284545</v>
      </c>
      <c r="E253">
        <v>319942</v>
      </c>
      <c r="F253">
        <v>93</v>
      </c>
      <c r="G253">
        <v>13</v>
      </c>
      <c r="H253">
        <v>898130</v>
      </c>
      <c r="I253">
        <v>6.4073000000000002</v>
      </c>
      <c r="J253" s="15">
        <v>7.4068000000000005E-11</v>
      </c>
      <c r="K253" t="s">
        <v>728</v>
      </c>
    </row>
    <row r="254" spans="2:11" x14ac:dyDescent="0.25">
      <c r="B254" t="s">
        <v>729</v>
      </c>
      <c r="C254">
        <v>16</v>
      </c>
      <c r="D254">
        <v>299546</v>
      </c>
      <c r="E254">
        <v>319942</v>
      </c>
      <c r="F254">
        <v>60</v>
      </c>
      <c r="G254">
        <v>8</v>
      </c>
      <c r="H254">
        <v>898130</v>
      </c>
      <c r="I254">
        <v>6.2018000000000004</v>
      </c>
      <c r="J254" s="15">
        <v>2.7916E-10</v>
      </c>
      <c r="K254" t="s">
        <v>728</v>
      </c>
    </row>
    <row r="255" spans="2:11" x14ac:dyDescent="0.25">
      <c r="B255" t="s">
        <v>730</v>
      </c>
      <c r="C255">
        <v>16</v>
      </c>
      <c r="D255">
        <v>53737875</v>
      </c>
      <c r="E255">
        <v>54155853</v>
      </c>
      <c r="F255">
        <v>1309</v>
      </c>
      <c r="G255">
        <v>109</v>
      </c>
      <c r="H255">
        <v>898130</v>
      </c>
      <c r="I255">
        <v>6.2203999999999997</v>
      </c>
      <c r="J255" s="15">
        <v>2.4789999999999999E-10</v>
      </c>
      <c r="K255" t="s">
        <v>731</v>
      </c>
    </row>
    <row r="256" spans="2:11" x14ac:dyDescent="0.25">
      <c r="B256" t="s">
        <v>732</v>
      </c>
      <c r="C256">
        <v>16</v>
      </c>
      <c r="D256">
        <v>75237994</v>
      </c>
      <c r="E256">
        <v>75241083</v>
      </c>
      <c r="F256">
        <v>9</v>
      </c>
      <c r="G256">
        <v>4</v>
      </c>
      <c r="H256">
        <v>898130</v>
      </c>
      <c r="I256">
        <v>7.1018999999999997</v>
      </c>
      <c r="J256" s="15">
        <v>6.1506000000000001E-13</v>
      </c>
      <c r="K256" t="s">
        <v>733</v>
      </c>
    </row>
    <row r="257" spans="2:11" x14ac:dyDescent="0.25">
      <c r="B257" t="s">
        <v>734</v>
      </c>
      <c r="C257">
        <v>16</v>
      </c>
      <c r="D257">
        <v>75252898</v>
      </c>
      <c r="E257">
        <v>75258822</v>
      </c>
      <c r="F257">
        <v>29</v>
      </c>
      <c r="G257">
        <v>7</v>
      </c>
      <c r="H257">
        <v>898130</v>
      </c>
      <c r="I257">
        <v>5.6760999999999999</v>
      </c>
      <c r="J257" s="15">
        <v>6.89E-9</v>
      </c>
      <c r="K257" t="s">
        <v>735</v>
      </c>
    </row>
    <row r="258" spans="2:11" x14ac:dyDescent="0.25">
      <c r="B258" t="s">
        <v>736</v>
      </c>
      <c r="C258">
        <v>16</v>
      </c>
      <c r="D258">
        <v>75262928</v>
      </c>
      <c r="E258">
        <v>75301951</v>
      </c>
      <c r="F258">
        <v>168</v>
      </c>
      <c r="G258">
        <v>17</v>
      </c>
      <c r="H258">
        <v>898130</v>
      </c>
      <c r="I258">
        <v>5.4027000000000003</v>
      </c>
      <c r="J258" s="15">
        <v>3.2818999999999998E-8</v>
      </c>
      <c r="K258" t="s">
        <v>737</v>
      </c>
    </row>
    <row r="259" spans="2:11" x14ac:dyDescent="0.25">
      <c r="B259" t="s">
        <v>738</v>
      </c>
      <c r="C259">
        <v>17</v>
      </c>
      <c r="D259">
        <v>3827169</v>
      </c>
      <c r="E259">
        <v>3867736</v>
      </c>
      <c r="F259">
        <v>142</v>
      </c>
      <c r="G259">
        <v>17</v>
      </c>
      <c r="H259">
        <v>898130</v>
      </c>
      <c r="I259">
        <v>5.2998000000000003</v>
      </c>
      <c r="J259" s="15">
        <v>5.7965999999999998E-8</v>
      </c>
      <c r="K259" t="s">
        <v>739</v>
      </c>
    </row>
    <row r="260" spans="2:11" x14ac:dyDescent="0.25">
      <c r="B260" t="s">
        <v>740</v>
      </c>
      <c r="C260">
        <v>17</v>
      </c>
      <c r="D260">
        <v>3907739</v>
      </c>
      <c r="E260">
        <v>4046314</v>
      </c>
      <c r="F260">
        <v>459</v>
      </c>
      <c r="G260">
        <v>18</v>
      </c>
      <c r="H260">
        <v>898130</v>
      </c>
      <c r="I260">
        <v>5.3712</v>
      </c>
      <c r="J260" s="15">
        <v>3.9116999999999999E-8</v>
      </c>
      <c r="K260" t="s">
        <v>741</v>
      </c>
    </row>
    <row r="261" spans="2:11" x14ac:dyDescent="0.25">
      <c r="B261" t="s">
        <v>742</v>
      </c>
      <c r="C261">
        <v>17</v>
      </c>
      <c r="D261">
        <v>4046462</v>
      </c>
      <c r="E261">
        <v>4090605</v>
      </c>
      <c r="F261">
        <v>130</v>
      </c>
      <c r="G261">
        <v>14</v>
      </c>
      <c r="H261">
        <v>898130</v>
      </c>
      <c r="I261">
        <v>4.7272999999999996</v>
      </c>
      <c r="J261" s="15">
        <v>1.1377999999999999E-6</v>
      </c>
      <c r="K261" t="s">
        <v>743</v>
      </c>
    </row>
    <row r="262" spans="2:11" x14ac:dyDescent="0.25">
      <c r="B262" t="s">
        <v>744</v>
      </c>
      <c r="C262">
        <v>17</v>
      </c>
      <c r="D262">
        <v>4067201</v>
      </c>
      <c r="E262">
        <v>4167274</v>
      </c>
      <c r="F262">
        <v>188</v>
      </c>
      <c r="G262">
        <v>16</v>
      </c>
      <c r="H262">
        <v>898130</v>
      </c>
      <c r="I262">
        <v>5.5857999999999999</v>
      </c>
      <c r="J262" s="15">
        <v>1.1633000000000001E-8</v>
      </c>
      <c r="K262" t="s">
        <v>745</v>
      </c>
    </row>
    <row r="263" spans="2:11" x14ac:dyDescent="0.25">
      <c r="B263" t="s">
        <v>746</v>
      </c>
      <c r="C263">
        <v>17</v>
      </c>
      <c r="D263">
        <v>7565097</v>
      </c>
      <c r="E263">
        <v>7590856</v>
      </c>
      <c r="F263">
        <v>78</v>
      </c>
      <c r="G263">
        <v>18</v>
      </c>
      <c r="H263">
        <v>898130</v>
      </c>
      <c r="I263">
        <v>4.8094000000000001</v>
      </c>
      <c r="J263" s="15">
        <v>7.5682000000000002E-7</v>
      </c>
      <c r="K263" t="s">
        <v>747</v>
      </c>
    </row>
    <row r="264" spans="2:11" x14ac:dyDescent="0.25">
      <c r="B264" t="s">
        <v>748</v>
      </c>
      <c r="C264">
        <v>17</v>
      </c>
      <c r="D264">
        <v>17713713</v>
      </c>
      <c r="E264">
        <v>17740325</v>
      </c>
      <c r="F264">
        <v>37</v>
      </c>
      <c r="G264">
        <v>5</v>
      </c>
      <c r="H264">
        <v>898130</v>
      </c>
      <c r="I264">
        <v>5.0521000000000003</v>
      </c>
      <c r="J264" s="15">
        <v>2.1843999999999999E-7</v>
      </c>
      <c r="K264" t="s">
        <v>749</v>
      </c>
    </row>
    <row r="265" spans="2:11" x14ac:dyDescent="0.25">
      <c r="B265" t="s">
        <v>750</v>
      </c>
      <c r="C265">
        <v>17</v>
      </c>
      <c r="D265">
        <v>17746828</v>
      </c>
      <c r="E265">
        <v>17875736</v>
      </c>
      <c r="F265">
        <v>182</v>
      </c>
      <c r="G265">
        <v>9</v>
      </c>
      <c r="H265">
        <v>898130</v>
      </c>
      <c r="I265">
        <v>4.7683</v>
      </c>
      <c r="J265" s="15">
        <v>9.2908000000000001E-7</v>
      </c>
      <c r="K265" t="s">
        <v>751</v>
      </c>
    </row>
    <row r="266" spans="2:11" x14ac:dyDescent="0.25">
      <c r="B266" t="s">
        <v>752</v>
      </c>
      <c r="C266">
        <v>17</v>
      </c>
      <c r="D266">
        <v>36046435</v>
      </c>
      <c r="E266">
        <v>36105237</v>
      </c>
      <c r="F266">
        <v>169</v>
      </c>
      <c r="G266">
        <v>42</v>
      </c>
      <c r="H266">
        <v>898130</v>
      </c>
      <c r="I266">
        <v>7.8215000000000003</v>
      </c>
      <c r="J266" s="15">
        <v>2.609E-15</v>
      </c>
      <c r="K266" t="s">
        <v>753</v>
      </c>
    </row>
    <row r="267" spans="2:11" x14ac:dyDescent="0.25">
      <c r="B267" t="s">
        <v>754</v>
      </c>
      <c r="C267">
        <v>17</v>
      </c>
      <c r="D267">
        <v>40610862</v>
      </c>
      <c r="E267">
        <v>40674629</v>
      </c>
      <c r="F267">
        <v>71</v>
      </c>
      <c r="G267">
        <v>16</v>
      </c>
      <c r="H267">
        <v>898130</v>
      </c>
      <c r="I267">
        <v>5.1276000000000002</v>
      </c>
      <c r="J267" s="15">
        <v>1.4670000000000001E-7</v>
      </c>
      <c r="K267" t="s">
        <v>755</v>
      </c>
    </row>
    <row r="268" spans="2:11" x14ac:dyDescent="0.25">
      <c r="B268" t="s">
        <v>756</v>
      </c>
      <c r="C268">
        <v>17</v>
      </c>
      <c r="D268">
        <v>40819932</v>
      </c>
      <c r="E268">
        <v>40829048</v>
      </c>
      <c r="F268">
        <v>8</v>
      </c>
      <c r="G268">
        <v>4</v>
      </c>
      <c r="H268">
        <v>898130</v>
      </c>
      <c r="I268">
        <v>4.8189000000000002</v>
      </c>
      <c r="J268" s="15">
        <v>7.2178999999999995E-7</v>
      </c>
      <c r="K268" t="s">
        <v>757</v>
      </c>
    </row>
    <row r="269" spans="2:11" x14ac:dyDescent="0.25">
      <c r="B269" t="s">
        <v>758</v>
      </c>
      <c r="C269">
        <v>17</v>
      </c>
      <c r="D269">
        <v>46147414</v>
      </c>
      <c r="E269">
        <v>46178883</v>
      </c>
      <c r="F269">
        <v>89</v>
      </c>
      <c r="G269">
        <v>12</v>
      </c>
      <c r="H269">
        <v>898130</v>
      </c>
      <c r="I269">
        <v>4.5792000000000002</v>
      </c>
      <c r="J269" s="15">
        <v>2.3337000000000002E-6</v>
      </c>
      <c r="K269" t="s">
        <v>759</v>
      </c>
    </row>
    <row r="270" spans="2:11" x14ac:dyDescent="0.25">
      <c r="B270" t="s">
        <v>760</v>
      </c>
      <c r="C270">
        <v>18</v>
      </c>
      <c r="D270">
        <v>46065417</v>
      </c>
      <c r="E270">
        <v>46389588</v>
      </c>
      <c r="F270">
        <v>1055</v>
      </c>
      <c r="G270">
        <v>122</v>
      </c>
      <c r="H270">
        <v>898130</v>
      </c>
      <c r="I270">
        <v>5.0381</v>
      </c>
      <c r="J270" s="15">
        <v>2.3503000000000001E-7</v>
      </c>
      <c r="K270" t="s">
        <v>761</v>
      </c>
    </row>
    <row r="271" spans="2:11" x14ac:dyDescent="0.25">
      <c r="B271" t="s">
        <v>762</v>
      </c>
      <c r="C271">
        <v>18</v>
      </c>
      <c r="D271">
        <v>52889562</v>
      </c>
      <c r="E271">
        <v>53332018</v>
      </c>
      <c r="F271">
        <v>693</v>
      </c>
      <c r="G271">
        <v>54</v>
      </c>
      <c r="H271">
        <v>898130</v>
      </c>
      <c r="I271">
        <v>5.2256</v>
      </c>
      <c r="J271" s="15">
        <v>8.6788999999999997E-8</v>
      </c>
      <c r="K271" t="s">
        <v>763</v>
      </c>
    </row>
    <row r="272" spans="2:11" x14ac:dyDescent="0.25">
      <c r="B272" t="s">
        <v>764</v>
      </c>
      <c r="C272">
        <v>18</v>
      </c>
      <c r="D272">
        <v>60790579</v>
      </c>
      <c r="E272">
        <v>60987361</v>
      </c>
      <c r="F272">
        <v>571</v>
      </c>
      <c r="G272">
        <v>89</v>
      </c>
      <c r="H272">
        <v>898130</v>
      </c>
      <c r="I272">
        <v>7.7272999999999996</v>
      </c>
      <c r="J272" s="15">
        <v>5.4910000000000003E-15</v>
      </c>
      <c r="K272" t="s">
        <v>765</v>
      </c>
    </row>
    <row r="273" spans="2:11" x14ac:dyDescent="0.25">
      <c r="B273" t="s">
        <v>766</v>
      </c>
      <c r="C273">
        <v>18</v>
      </c>
      <c r="D273">
        <v>74534563</v>
      </c>
      <c r="E273">
        <v>74682683</v>
      </c>
      <c r="F273">
        <v>364</v>
      </c>
      <c r="G273">
        <v>21</v>
      </c>
      <c r="H273">
        <v>898130</v>
      </c>
      <c r="I273">
        <v>4.75</v>
      </c>
      <c r="J273" s="15">
        <v>1.0171E-6</v>
      </c>
      <c r="K273" t="s">
        <v>767</v>
      </c>
    </row>
    <row r="274" spans="2:11" x14ac:dyDescent="0.25">
      <c r="B274" t="s">
        <v>768</v>
      </c>
      <c r="C274">
        <v>19</v>
      </c>
      <c r="D274">
        <v>4969125</v>
      </c>
      <c r="E274">
        <v>5153606</v>
      </c>
      <c r="F274">
        <v>556</v>
      </c>
      <c r="G274">
        <v>36</v>
      </c>
      <c r="H274">
        <v>898130</v>
      </c>
      <c r="I274">
        <v>4.5658000000000003</v>
      </c>
      <c r="J274" s="15">
        <v>2.4878000000000001E-6</v>
      </c>
      <c r="K274" t="s">
        <v>769</v>
      </c>
    </row>
    <row r="275" spans="2:11" x14ac:dyDescent="0.25">
      <c r="B275" t="s">
        <v>770</v>
      </c>
      <c r="C275">
        <v>19</v>
      </c>
      <c r="D275">
        <v>7112266</v>
      </c>
      <c r="E275">
        <v>7294045</v>
      </c>
      <c r="F275">
        <v>729</v>
      </c>
      <c r="G275">
        <v>77</v>
      </c>
      <c r="H275">
        <v>898130</v>
      </c>
      <c r="I275">
        <v>5.8684000000000003</v>
      </c>
      <c r="J275" s="15">
        <v>2.1996000000000001E-9</v>
      </c>
      <c r="K275" t="s">
        <v>771</v>
      </c>
    </row>
    <row r="276" spans="2:11" x14ac:dyDescent="0.25">
      <c r="B276" t="s">
        <v>772</v>
      </c>
      <c r="C276">
        <v>19</v>
      </c>
      <c r="D276">
        <v>7963689</v>
      </c>
      <c r="E276">
        <v>7968427</v>
      </c>
      <c r="F276">
        <v>13</v>
      </c>
      <c r="G276">
        <v>4</v>
      </c>
      <c r="H276">
        <v>898130</v>
      </c>
      <c r="I276">
        <v>4.8918999999999997</v>
      </c>
      <c r="J276" s="15">
        <v>4.9941E-7</v>
      </c>
      <c r="K276" t="s">
        <v>773</v>
      </c>
    </row>
    <row r="277" spans="2:11" x14ac:dyDescent="0.25">
      <c r="B277" t="s">
        <v>774</v>
      </c>
      <c r="C277">
        <v>19</v>
      </c>
      <c r="D277">
        <v>7968728</v>
      </c>
      <c r="E277">
        <v>7979363</v>
      </c>
      <c r="F277">
        <v>36</v>
      </c>
      <c r="G277">
        <v>12</v>
      </c>
      <c r="H277">
        <v>898130</v>
      </c>
      <c r="I277">
        <v>6.2199</v>
      </c>
      <c r="J277" s="15">
        <v>2.4871000000000001E-10</v>
      </c>
      <c r="K277" t="s">
        <v>775</v>
      </c>
    </row>
    <row r="278" spans="2:11" x14ac:dyDescent="0.25">
      <c r="B278" t="s">
        <v>776</v>
      </c>
      <c r="C278">
        <v>19</v>
      </c>
      <c r="D278">
        <v>13001840</v>
      </c>
      <c r="E278">
        <v>13025021</v>
      </c>
      <c r="F278">
        <v>41</v>
      </c>
      <c r="G278">
        <v>9</v>
      </c>
      <c r="H278">
        <v>898130</v>
      </c>
      <c r="I278">
        <v>6.2925000000000004</v>
      </c>
      <c r="J278" s="15">
        <v>1.5621E-10</v>
      </c>
      <c r="K278" t="s">
        <v>777</v>
      </c>
    </row>
    <row r="279" spans="2:11" x14ac:dyDescent="0.25">
      <c r="B279" t="s">
        <v>778</v>
      </c>
      <c r="C279">
        <v>19</v>
      </c>
      <c r="D279">
        <v>13009600</v>
      </c>
      <c r="E279">
        <v>13030090</v>
      </c>
      <c r="F279">
        <v>36</v>
      </c>
      <c r="G279">
        <v>9</v>
      </c>
      <c r="H279">
        <v>898130</v>
      </c>
      <c r="I279">
        <v>6.2380000000000004</v>
      </c>
      <c r="J279" s="15">
        <v>2.2153999999999999E-10</v>
      </c>
      <c r="K279" t="s">
        <v>779</v>
      </c>
    </row>
    <row r="280" spans="2:11" x14ac:dyDescent="0.25">
      <c r="B280" t="s">
        <v>780</v>
      </c>
      <c r="C280">
        <v>19</v>
      </c>
      <c r="D280">
        <v>13033293</v>
      </c>
      <c r="E280">
        <v>13044851</v>
      </c>
      <c r="F280">
        <v>21</v>
      </c>
      <c r="G280">
        <v>6</v>
      </c>
      <c r="H280">
        <v>898130</v>
      </c>
      <c r="I280">
        <v>6.4957000000000003</v>
      </c>
      <c r="J280" s="15">
        <v>4.1319999999999999E-11</v>
      </c>
      <c r="K280" t="s">
        <v>781</v>
      </c>
    </row>
    <row r="281" spans="2:11" x14ac:dyDescent="0.25">
      <c r="B281" t="s">
        <v>782</v>
      </c>
      <c r="C281">
        <v>19</v>
      </c>
      <c r="D281">
        <v>13049392</v>
      </c>
      <c r="E281">
        <v>13055303</v>
      </c>
      <c r="F281">
        <v>6</v>
      </c>
      <c r="G281">
        <v>3</v>
      </c>
      <c r="H281">
        <v>898130</v>
      </c>
      <c r="I281">
        <v>6.2272999999999996</v>
      </c>
      <c r="J281" s="15">
        <v>2.3730999999999998E-10</v>
      </c>
      <c r="K281" t="s">
        <v>783</v>
      </c>
    </row>
    <row r="282" spans="2:11" x14ac:dyDescent="0.25">
      <c r="B282" t="s">
        <v>784</v>
      </c>
      <c r="C282">
        <v>19</v>
      </c>
      <c r="D282">
        <v>13056669</v>
      </c>
      <c r="E282">
        <v>13064456</v>
      </c>
      <c r="F282">
        <v>13</v>
      </c>
      <c r="G282">
        <v>6</v>
      </c>
      <c r="H282">
        <v>898130</v>
      </c>
      <c r="I282">
        <v>6.8235000000000001</v>
      </c>
      <c r="J282" s="15">
        <v>4.4412000000000001E-12</v>
      </c>
      <c r="K282" t="s">
        <v>785</v>
      </c>
    </row>
    <row r="283" spans="2:11" x14ac:dyDescent="0.25">
      <c r="B283" t="s">
        <v>786</v>
      </c>
      <c r="C283">
        <v>19</v>
      </c>
      <c r="D283">
        <v>19375173</v>
      </c>
      <c r="E283">
        <v>19384200</v>
      </c>
      <c r="F283">
        <v>26</v>
      </c>
      <c r="G283">
        <v>6</v>
      </c>
      <c r="H283">
        <v>898130</v>
      </c>
      <c r="I283">
        <v>5.0666000000000002</v>
      </c>
      <c r="J283" s="15">
        <v>2.0244999999999999E-7</v>
      </c>
      <c r="K283" t="s">
        <v>787</v>
      </c>
    </row>
    <row r="284" spans="2:11" x14ac:dyDescent="0.25">
      <c r="B284" t="s">
        <v>788</v>
      </c>
      <c r="C284">
        <v>19</v>
      </c>
      <c r="D284">
        <v>19386827</v>
      </c>
      <c r="E284">
        <v>19431653</v>
      </c>
      <c r="F284">
        <v>103</v>
      </c>
      <c r="G284">
        <v>13</v>
      </c>
      <c r="H284">
        <v>898130</v>
      </c>
      <c r="I284">
        <v>6.0602</v>
      </c>
      <c r="J284" s="15">
        <v>6.7974999999999995E-10</v>
      </c>
      <c r="K284" t="s">
        <v>789</v>
      </c>
    </row>
    <row r="285" spans="2:11" x14ac:dyDescent="0.25">
      <c r="B285" t="s">
        <v>790</v>
      </c>
      <c r="C285">
        <v>19</v>
      </c>
      <c r="D285">
        <v>19431490</v>
      </c>
      <c r="E285">
        <v>19469563</v>
      </c>
      <c r="F285">
        <v>79</v>
      </c>
      <c r="G285">
        <v>11</v>
      </c>
      <c r="H285">
        <v>898130</v>
      </c>
      <c r="I285">
        <v>6.3684000000000003</v>
      </c>
      <c r="J285" s="15">
        <v>9.5495999999999998E-11</v>
      </c>
      <c r="K285" t="s">
        <v>791</v>
      </c>
    </row>
    <row r="286" spans="2:11" x14ac:dyDescent="0.25">
      <c r="B286" t="s">
        <v>792</v>
      </c>
      <c r="C286">
        <v>19</v>
      </c>
      <c r="D286">
        <v>19496635</v>
      </c>
      <c r="E286">
        <v>19619740</v>
      </c>
      <c r="F286">
        <v>204</v>
      </c>
      <c r="G286">
        <v>18</v>
      </c>
      <c r="H286">
        <v>898130</v>
      </c>
      <c r="I286">
        <v>5.4659000000000004</v>
      </c>
      <c r="J286" s="15">
        <v>2.3026000000000001E-8</v>
      </c>
      <c r="K286" t="s">
        <v>793</v>
      </c>
    </row>
    <row r="287" spans="2:11" x14ac:dyDescent="0.25">
      <c r="B287" t="s">
        <v>794</v>
      </c>
      <c r="C287">
        <v>19</v>
      </c>
      <c r="D287">
        <v>19672522</v>
      </c>
      <c r="E287">
        <v>19729725</v>
      </c>
      <c r="F287">
        <v>85</v>
      </c>
      <c r="G287">
        <v>14</v>
      </c>
      <c r="H287">
        <v>898130</v>
      </c>
      <c r="I287">
        <v>6.3609</v>
      </c>
      <c r="J287" s="15">
        <v>1.0029E-10</v>
      </c>
      <c r="K287" t="s">
        <v>795</v>
      </c>
    </row>
    <row r="288" spans="2:11" x14ac:dyDescent="0.25">
      <c r="B288" t="s">
        <v>796</v>
      </c>
      <c r="C288">
        <v>19</v>
      </c>
      <c r="D288">
        <v>33877856</v>
      </c>
      <c r="E288">
        <v>34012700</v>
      </c>
      <c r="F288">
        <v>601</v>
      </c>
      <c r="G288">
        <v>31</v>
      </c>
      <c r="H288">
        <v>898130</v>
      </c>
      <c r="I288">
        <v>6.0254000000000003</v>
      </c>
      <c r="J288" s="15">
        <v>8.4327000000000003E-10</v>
      </c>
      <c r="K288" t="s">
        <v>797</v>
      </c>
    </row>
    <row r="289" spans="2:11" x14ac:dyDescent="0.25">
      <c r="B289" t="s">
        <v>798</v>
      </c>
      <c r="C289">
        <v>19</v>
      </c>
      <c r="D289">
        <v>46171502</v>
      </c>
      <c r="E289">
        <v>46186982</v>
      </c>
      <c r="F289">
        <v>27</v>
      </c>
      <c r="G289">
        <v>6</v>
      </c>
      <c r="H289">
        <v>898130</v>
      </c>
      <c r="I289">
        <v>7.8297999999999996</v>
      </c>
      <c r="J289" s="15">
        <v>2.4425000000000001E-15</v>
      </c>
      <c r="K289" t="s">
        <v>799</v>
      </c>
    </row>
    <row r="290" spans="2:11" x14ac:dyDescent="0.25">
      <c r="B290" t="s">
        <v>800</v>
      </c>
      <c r="C290">
        <v>19</v>
      </c>
      <c r="D290">
        <v>46190712</v>
      </c>
      <c r="E290">
        <v>46195827</v>
      </c>
      <c r="F290">
        <v>6</v>
      </c>
      <c r="G290">
        <v>2</v>
      </c>
      <c r="H290">
        <v>898130</v>
      </c>
      <c r="I290">
        <v>6.2045000000000003</v>
      </c>
      <c r="J290" s="15">
        <v>2.7434999999999999E-10</v>
      </c>
      <c r="K290" t="s">
        <v>801</v>
      </c>
    </row>
    <row r="291" spans="2:11" x14ac:dyDescent="0.25">
      <c r="B291" t="s">
        <v>802</v>
      </c>
      <c r="C291">
        <v>19</v>
      </c>
      <c r="D291">
        <v>46195741</v>
      </c>
      <c r="E291">
        <v>46207247</v>
      </c>
      <c r="F291">
        <v>24</v>
      </c>
      <c r="G291">
        <v>8</v>
      </c>
      <c r="H291">
        <v>898130</v>
      </c>
      <c r="I291">
        <v>7.3128000000000002</v>
      </c>
      <c r="J291" s="15">
        <v>1.3084E-13</v>
      </c>
      <c r="K291" t="s">
        <v>803</v>
      </c>
    </row>
    <row r="292" spans="2:11" x14ac:dyDescent="0.25">
      <c r="B292" t="s">
        <v>804</v>
      </c>
      <c r="C292">
        <v>19</v>
      </c>
      <c r="D292">
        <v>46213887</v>
      </c>
      <c r="E292">
        <v>46234162</v>
      </c>
      <c r="F292">
        <v>27</v>
      </c>
      <c r="G292">
        <v>11</v>
      </c>
      <c r="H292">
        <v>898130</v>
      </c>
      <c r="I292">
        <v>5.577</v>
      </c>
      <c r="J292" s="15">
        <v>1.2232999999999999E-8</v>
      </c>
      <c r="K292" t="s">
        <v>805</v>
      </c>
    </row>
    <row r="293" spans="2:11" x14ac:dyDescent="0.25">
      <c r="B293" t="s">
        <v>806</v>
      </c>
      <c r="C293">
        <v>19</v>
      </c>
      <c r="D293">
        <v>46298968</v>
      </c>
      <c r="E293">
        <v>46318577</v>
      </c>
      <c r="F293">
        <v>66</v>
      </c>
      <c r="G293">
        <v>12</v>
      </c>
      <c r="H293">
        <v>898130</v>
      </c>
      <c r="I293">
        <v>5.6041999999999996</v>
      </c>
      <c r="J293" s="15">
        <v>1.0459E-8</v>
      </c>
      <c r="K293" t="s">
        <v>807</v>
      </c>
    </row>
    <row r="294" spans="2:11" x14ac:dyDescent="0.25">
      <c r="B294" t="s">
        <v>808</v>
      </c>
      <c r="C294">
        <v>20</v>
      </c>
      <c r="D294">
        <v>32399110</v>
      </c>
      <c r="E294">
        <v>32442172</v>
      </c>
      <c r="F294">
        <v>41</v>
      </c>
      <c r="G294">
        <v>8</v>
      </c>
      <c r="H294">
        <v>898130</v>
      </c>
      <c r="I294">
        <v>5.9480000000000004</v>
      </c>
      <c r="J294" s="15">
        <v>1.3572E-9</v>
      </c>
      <c r="K294" t="s">
        <v>809</v>
      </c>
    </row>
    <row r="295" spans="2:11" x14ac:dyDescent="0.25">
      <c r="B295" t="s">
        <v>810</v>
      </c>
      <c r="C295">
        <v>20</v>
      </c>
      <c r="D295">
        <v>42984340</v>
      </c>
      <c r="E295">
        <v>43061485</v>
      </c>
      <c r="F295">
        <v>218</v>
      </c>
      <c r="G295">
        <v>38</v>
      </c>
      <c r="H295">
        <v>898130</v>
      </c>
      <c r="I295">
        <v>5.9207999999999998</v>
      </c>
      <c r="J295" s="15">
        <v>1.6017E-9</v>
      </c>
      <c r="K295" t="s">
        <v>811</v>
      </c>
    </row>
    <row r="296" spans="2:11" x14ac:dyDescent="0.25">
      <c r="B296" t="s">
        <v>812</v>
      </c>
      <c r="C296">
        <v>20</v>
      </c>
      <c r="D296">
        <v>45523263</v>
      </c>
      <c r="E296">
        <v>45817492</v>
      </c>
      <c r="F296">
        <v>921</v>
      </c>
      <c r="G296">
        <v>92</v>
      </c>
      <c r="H296">
        <v>898130</v>
      </c>
      <c r="I296">
        <v>5.3285999999999998</v>
      </c>
      <c r="J296" s="15">
        <v>4.9479999999999997E-8</v>
      </c>
      <c r="K296" t="s">
        <v>813</v>
      </c>
    </row>
    <row r="297" spans="2:11" x14ac:dyDescent="0.25">
      <c r="B297" t="s">
        <v>814</v>
      </c>
      <c r="C297">
        <v>20</v>
      </c>
      <c r="D297">
        <v>48807376</v>
      </c>
      <c r="E297">
        <v>48809212</v>
      </c>
      <c r="F297">
        <v>1</v>
      </c>
      <c r="G297">
        <v>1</v>
      </c>
      <c r="H297">
        <v>898130</v>
      </c>
      <c r="I297">
        <v>5.4310999999999998</v>
      </c>
      <c r="J297" s="15">
        <v>2.7999999999999999E-8</v>
      </c>
      <c r="K297" t="s">
        <v>815</v>
      </c>
    </row>
    <row r="298" spans="2:11" x14ac:dyDescent="0.25">
      <c r="B298" t="s">
        <v>816</v>
      </c>
      <c r="C298">
        <v>20</v>
      </c>
      <c r="D298">
        <v>57414773</v>
      </c>
      <c r="E298">
        <v>57486247</v>
      </c>
      <c r="F298">
        <v>175</v>
      </c>
      <c r="G298">
        <v>36</v>
      </c>
      <c r="H298">
        <v>898130</v>
      </c>
      <c r="I298">
        <v>5.7531999999999996</v>
      </c>
      <c r="J298" s="15">
        <v>4.3778999999999999E-9</v>
      </c>
      <c r="K298" t="s">
        <v>817</v>
      </c>
    </row>
    <row r="299" spans="2:11" x14ac:dyDescent="0.25">
      <c r="B299" t="s">
        <v>818</v>
      </c>
      <c r="C299">
        <v>20</v>
      </c>
      <c r="D299">
        <v>62681189</v>
      </c>
      <c r="E299">
        <v>62703700</v>
      </c>
      <c r="F299">
        <v>68</v>
      </c>
      <c r="G299">
        <v>16</v>
      </c>
      <c r="H299">
        <v>898130</v>
      </c>
      <c r="I299">
        <v>4.8202999999999996</v>
      </c>
      <c r="J299" s="15">
        <v>7.1681000000000002E-7</v>
      </c>
      <c r="K299" t="s">
        <v>819</v>
      </c>
    </row>
    <row r="300" spans="2:11" x14ac:dyDescent="0.25">
      <c r="B300" t="s">
        <v>820</v>
      </c>
      <c r="C300">
        <v>20</v>
      </c>
      <c r="D300">
        <v>62704534</v>
      </c>
      <c r="E300">
        <v>62711323</v>
      </c>
      <c r="F300">
        <v>13</v>
      </c>
      <c r="G300">
        <v>5</v>
      </c>
      <c r="H300">
        <v>898130</v>
      </c>
      <c r="I300">
        <v>5.1169000000000002</v>
      </c>
      <c r="J300" s="15">
        <v>1.5526E-7</v>
      </c>
      <c r="K300" t="s">
        <v>821</v>
      </c>
    </row>
    <row r="301" spans="2:11" x14ac:dyDescent="0.25">
      <c r="B301" t="s">
        <v>822</v>
      </c>
      <c r="C301">
        <v>20</v>
      </c>
      <c r="D301">
        <v>62737173</v>
      </c>
      <c r="E301">
        <v>62738524</v>
      </c>
      <c r="F301">
        <v>5</v>
      </c>
      <c r="G301">
        <v>2</v>
      </c>
      <c r="H301">
        <v>898130</v>
      </c>
      <c r="I301">
        <v>4.7708000000000004</v>
      </c>
      <c r="J301" s="15">
        <v>9.1742999999999998E-7</v>
      </c>
      <c r="K301" t="s">
        <v>823</v>
      </c>
    </row>
    <row r="302" spans="2:11" x14ac:dyDescent="0.25">
      <c r="B302" t="s">
        <v>824</v>
      </c>
      <c r="C302">
        <v>22</v>
      </c>
      <c r="D302">
        <v>30163358</v>
      </c>
      <c r="E302">
        <v>30166402</v>
      </c>
      <c r="F302">
        <v>5</v>
      </c>
      <c r="G302">
        <v>2</v>
      </c>
      <c r="H302">
        <v>898130</v>
      </c>
      <c r="I302">
        <v>5.2732999999999999</v>
      </c>
      <c r="J302" s="15">
        <v>6.6996E-8</v>
      </c>
      <c r="K302" t="s">
        <v>825</v>
      </c>
    </row>
    <row r="303" spans="2:11" x14ac:dyDescent="0.25">
      <c r="B303" t="s">
        <v>826</v>
      </c>
      <c r="C303">
        <v>22</v>
      </c>
      <c r="D303">
        <v>30279144</v>
      </c>
      <c r="E303">
        <v>30426855</v>
      </c>
      <c r="F303">
        <v>347</v>
      </c>
      <c r="G303">
        <v>25</v>
      </c>
      <c r="H303">
        <v>898130</v>
      </c>
      <c r="I303">
        <v>5.4078999999999997</v>
      </c>
      <c r="J303" s="15">
        <v>3.1884999999999997E-8</v>
      </c>
      <c r="K303" t="s">
        <v>827</v>
      </c>
    </row>
    <row r="304" spans="2:11" x14ac:dyDescent="0.25">
      <c r="B304" t="s">
        <v>828</v>
      </c>
      <c r="C304">
        <v>22</v>
      </c>
      <c r="D304">
        <v>30476163</v>
      </c>
      <c r="E304">
        <v>30573064</v>
      </c>
      <c r="F304">
        <v>198</v>
      </c>
      <c r="G304">
        <v>22</v>
      </c>
      <c r="H304">
        <v>898130</v>
      </c>
      <c r="I304">
        <v>5.5327000000000002</v>
      </c>
      <c r="J304" s="15">
        <v>1.5764000000000001E-8</v>
      </c>
      <c r="K304" t="s">
        <v>829</v>
      </c>
    </row>
    <row r="305" spans="2:11" x14ac:dyDescent="0.25">
      <c r="B305" t="s">
        <v>830</v>
      </c>
      <c r="C305">
        <v>22</v>
      </c>
      <c r="D305">
        <v>32439019</v>
      </c>
      <c r="E305">
        <v>32509016</v>
      </c>
      <c r="F305">
        <v>183</v>
      </c>
      <c r="G305">
        <v>11</v>
      </c>
      <c r="H305">
        <v>898130</v>
      </c>
      <c r="I305">
        <v>5.6261999999999999</v>
      </c>
      <c r="J305" s="15">
        <v>9.2110000000000006E-9</v>
      </c>
      <c r="K305" t="s">
        <v>831</v>
      </c>
    </row>
    <row r="306" spans="2:11" x14ac:dyDescent="0.25">
      <c r="B306" t="s">
        <v>832</v>
      </c>
      <c r="C306">
        <v>22</v>
      </c>
      <c r="D306">
        <v>32544993</v>
      </c>
      <c r="E306">
        <v>32555309</v>
      </c>
      <c r="F306">
        <v>35</v>
      </c>
      <c r="G306">
        <v>10</v>
      </c>
      <c r="H306">
        <v>898130</v>
      </c>
      <c r="I306">
        <v>5.0426000000000002</v>
      </c>
      <c r="J306" s="15">
        <v>2.2959000000000001E-7</v>
      </c>
      <c r="K306" t="s">
        <v>833</v>
      </c>
    </row>
    <row r="307" spans="2:11" x14ac:dyDescent="0.25">
      <c r="B307" t="s">
        <v>834</v>
      </c>
      <c r="C307">
        <v>22</v>
      </c>
      <c r="D307">
        <v>38597889</v>
      </c>
      <c r="E307">
        <v>38612518</v>
      </c>
      <c r="F307">
        <v>33</v>
      </c>
      <c r="G307">
        <v>5</v>
      </c>
      <c r="H307">
        <v>898130</v>
      </c>
      <c r="I307">
        <v>4.8541999999999996</v>
      </c>
      <c r="J307" s="15">
        <v>6.0449000000000003E-7</v>
      </c>
      <c r="K307" t="s">
        <v>835</v>
      </c>
    </row>
    <row r="308" spans="2:11" x14ac:dyDescent="0.25">
      <c r="B308" t="s">
        <v>836</v>
      </c>
      <c r="C308">
        <v>22</v>
      </c>
      <c r="D308">
        <v>44319619</v>
      </c>
      <c r="E308">
        <v>44360368</v>
      </c>
      <c r="F308">
        <v>169</v>
      </c>
      <c r="G308">
        <v>16</v>
      </c>
      <c r="H308">
        <v>898130</v>
      </c>
      <c r="I308">
        <v>6.4016999999999999</v>
      </c>
      <c r="J308" s="15">
        <v>7.6813000000000004E-11</v>
      </c>
      <c r="K308" t="s">
        <v>837</v>
      </c>
    </row>
    <row r="309" spans="2:11" x14ac:dyDescent="0.25">
      <c r="B309" t="s">
        <v>838</v>
      </c>
      <c r="C309">
        <v>22</v>
      </c>
      <c r="D309">
        <v>44351301</v>
      </c>
      <c r="E309">
        <v>44406411</v>
      </c>
      <c r="F309">
        <v>197</v>
      </c>
      <c r="G309">
        <v>25</v>
      </c>
      <c r="H309">
        <v>898130</v>
      </c>
      <c r="I309">
        <v>5.3460999999999999</v>
      </c>
      <c r="J309" s="15">
        <v>4.4926000000000001E-8</v>
      </c>
      <c r="K309" t="s">
        <v>839</v>
      </c>
    </row>
    <row r="310" spans="2:11" x14ac:dyDescent="0.25">
      <c r="B310" t="s">
        <v>840</v>
      </c>
      <c r="C310">
        <v>22</v>
      </c>
      <c r="D310">
        <v>50354161</v>
      </c>
      <c r="E310">
        <v>50357728</v>
      </c>
      <c r="F310">
        <v>9</v>
      </c>
      <c r="G310">
        <v>2</v>
      </c>
      <c r="H310">
        <v>898130</v>
      </c>
      <c r="I310">
        <v>6.7027999999999999</v>
      </c>
      <c r="J310" s="15">
        <v>1.0224E-11</v>
      </c>
      <c r="K310" t="s">
        <v>841</v>
      </c>
    </row>
    <row r="311" spans="2:11" x14ac:dyDescent="0.25">
      <c r="B311" t="s">
        <v>842</v>
      </c>
      <c r="C311">
        <v>22</v>
      </c>
      <c r="D311">
        <v>50432942</v>
      </c>
      <c r="E311">
        <v>50451088</v>
      </c>
      <c r="F311">
        <v>60</v>
      </c>
      <c r="G311">
        <v>10</v>
      </c>
      <c r="H311">
        <v>898130</v>
      </c>
      <c r="I311">
        <v>6.0336999999999996</v>
      </c>
      <c r="J311" s="15">
        <v>8.0100000000000003E-10</v>
      </c>
      <c r="K311" t="s">
        <v>843</v>
      </c>
    </row>
  </sheetData>
  <mergeCells count="1">
    <mergeCell ref="B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DC9B-F279-4AAB-A98D-589E57CC6A4D}">
  <dimension ref="B1:K55"/>
  <sheetViews>
    <sheetView workbookViewId="0">
      <selection activeCell="L33" sqref="L33"/>
    </sheetView>
  </sheetViews>
  <sheetFormatPr defaultColWidth="9.140625" defaultRowHeight="15" x14ac:dyDescent="0.25"/>
  <cols>
    <col min="1" max="1" width="9.140625" style="33"/>
    <col min="2" max="2" width="19.85546875" style="33" customWidth="1"/>
    <col min="3" max="3" width="9.140625" style="33"/>
    <col min="4" max="4" width="12.140625" style="33" customWidth="1"/>
    <col min="5" max="5" width="13.5703125" style="33" customWidth="1"/>
    <col min="6" max="9" width="9.140625" style="33"/>
    <col min="10" max="10" width="11.28515625" style="33" customWidth="1"/>
    <col min="11" max="11" width="12.42578125" style="33" customWidth="1"/>
    <col min="12" max="16384" width="9.140625" style="33"/>
  </cols>
  <sheetData>
    <row r="1" spans="2:11" ht="15.75" x14ac:dyDescent="0.25">
      <c r="B1" s="154" t="s">
        <v>844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s="33" t="s">
        <v>221</v>
      </c>
      <c r="C3" s="33" t="s">
        <v>222</v>
      </c>
      <c r="D3" s="33" t="s">
        <v>223</v>
      </c>
      <c r="E3" s="33" t="s">
        <v>224</v>
      </c>
      <c r="F3" s="33" t="s">
        <v>225</v>
      </c>
      <c r="G3" s="33" t="s">
        <v>226</v>
      </c>
      <c r="H3" s="33" t="s">
        <v>227</v>
      </c>
      <c r="I3" s="33" t="s">
        <v>228</v>
      </c>
      <c r="J3" s="33" t="s">
        <v>61</v>
      </c>
      <c r="K3" s="33" t="s">
        <v>229</v>
      </c>
    </row>
    <row r="4" spans="2:11" x14ac:dyDescent="0.25">
      <c r="B4" s="33" t="s">
        <v>845</v>
      </c>
      <c r="C4" s="33">
        <v>1</v>
      </c>
      <c r="D4" s="33">
        <v>1246965</v>
      </c>
      <c r="E4" s="33">
        <v>1260071</v>
      </c>
      <c r="F4" s="33">
        <v>15</v>
      </c>
      <c r="G4" s="33">
        <v>4</v>
      </c>
      <c r="H4" s="33">
        <v>456327</v>
      </c>
      <c r="I4" s="33">
        <v>4.7417999999999996</v>
      </c>
      <c r="J4" s="34">
        <v>1.0593E-6</v>
      </c>
      <c r="K4" s="33" t="s">
        <v>846</v>
      </c>
    </row>
    <row r="5" spans="2:11" x14ac:dyDescent="0.25">
      <c r="B5" s="33" t="s">
        <v>847</v>
      </c>
      <c r="C5" s="33">
        <v>1</v>
      </c>
      <c r="D5" s="33">
        <v>1260136</v>
      </c>
      <c r="E5" s="33">
        <v>1264277</v>
      </c>
      <c r="F5" s="33">
        <v>11</v>
      </c>
      <c r="G5" s="33">
        <v>2</v>
      </c>
      <c r="H5" s="33">
        <v>456327</v>
      </c>
      <c r="I5" s="33">
        <v>4.7259000000000002</v>
      </c>
      <c r="J5" s="34">
        <v>1.1456000000000001E-6</v>
      </c>
      <c r="K5" s="33" t="s">
        <v>848</v>
      </c>
    </row>
    <row r="6" spans="2:11" x14ac:dyDescent="0.25">
      <c r="B6" s="33" t="s">
        <v>849</v>
      </c>
      <c r="C6" s="33">
        <v>1</v>
      </c>
      <c r="D6" s="33">
        <v>1288069</v>
      </c>
      <c r="E6" s="33">
        <v>1297157</v>
      </c>
      <c r="F6" s="33">
        <v>22</v>
      </c>
      <c r="G6" s="33">
        <v>3</v>
      </c>
      <c r="H6" s="33">
        <v>456327</v>
      </c>
      <c r="I6" s="33">
        <v>4.5689000000000002</v>
      </c>
      <c r="J6" s="34">
        <v>2.4511999999999999E-6</v>
      </c>
      <c r="K6" s="33" t="s">
        <v>850</v>
      </c>
    </row>
    <row r="7" spans="2:11" x14ac:dyDescent="0.25">
      <c r="B7" s="33" t="s">
        <v>851</v>
      </c>
      <c r="C7" s="33">
        <v>1</v>
      </c>
      <c r="D7" s="33">
        <v>20008706</v>
      </c>
      <c r="E7" s="33">
        <v>20126438</v>
      </c>
      <c r="F7" s="33">
        <v>376</v>
      </c>
      <c r="G7" s="33">
        <v>50</v>
      </c>
      <c r="H7" s="33">
        <v>456327</v>
      </c>
      <c r="I7" s="33">
        <v>4.6599000000000004</v>
      </c>
      <c r="J7" s="34">
        <v>1.5820000000000001E-6</v>
      </c>
      <c r="K7" s="33" t="s">
        <v>852</v>
      </c>
    </row>
    <row r="8" spans="2:11" x14ac:dyDescent="0.25">
      <c r="B8" s="33" t="s">
        <v>853</v>
      </c>
      <c r="C8" s="33">
        <v>1</v>
      </c>
      <c r="D8" s="33">
        <v>20209006</v>
      </c>
      <c r="E8" s="33">
        <v>20239438</v>
      </c>
      <c r="F8" s="33">
        <v>71</v>
      </c>
      <c r="G8" s="33">
        <v>13</v>
      </c>
      <c r="H8" s="33">
        <v>456327</v>
      </c>
      <c r="I8" s="33">
        <v>6.8247999999999998</v>
      </c>
      <c r="J8" s="34">
        <v>4.4025000000000003E-12</v>
      </c>
      <c r="K8" s="33" t="s">
        <v>854</v>
      </c>
    </row>
    <row r="9" spans="2:11" x14ac:dyDescent="0.25">
      <c r="B9" s="33" t="s">
        <v>855</v>
      </c>
      <c r="C9" s="33">
        <v>1</v>
      </c>
      <c r="D9" s="33">
        <v>67557848</v>
      </c>
      <c r="E9" s="33">
        <v>67697536</v>
      </c>
      <c r="F9" s="33">
        <v>408</v>
      </c>
      <c r="G9" s="33">
        <v>27</v>
      </c>
      <c r="H9" s="33">
        <v>456327</v>
      </c>
      <c r="I9" s="33">
        <v>5.9817999999999998</v>
      </c>
      <c r="J9" s="34">
        <v>1.1035E-9</v>
      </c>
      <c r="K9" s="33" t="s">
        <v>856</v>
      </c>
    </row>
    <row r="10" spans="2:11" x14ac:dyDescent="0.25">
      <c r="B10" s="33" t="s">
        <v>857</v>
      </c>
      <c r="C10" s="33">
        <v>1</v>
      </c>
      <c r="D10" s="33">
        <v>67632083</v>
      </c>
      <c r="E10" s="33">
        <v>67725662</v>
      </c>
      <c r="F10" s="33">
        <v>246</v>
      </c>
      <c r="G10" s="33">
        <v>31</v>
      </c>
      <c r="H10" s="33">
        <v>456327</v>
      </c>
      <c r="I10" s="33">
        <v>6.1093999999999999</v>
      </c>
      <c r="J10" s="34">
        <v>5.0000000000000003E-10</v>
      </c>
      <c r="K10" s="33" t="s">
        <v>858</v>
      </c>
    </row>
    <row r="11" spans="2:11" x14ac:dyDescent="0.25">
      <c r="B11" s="33" t="s">
        <v>859</v>
      </c>
      <c r="C11" s="33">
        <v>1</v>
      </c>
      <c r="D11" s="33">
        <v>151778547</v>
      </c>
      <c r="E11" s="33">
        <v>151804348</v>
      </c>
      <c r="F11" s="33">
        <v>56</v>
      </c>
      <c r="G11" s="33">
        <v>12</v>
      </c>
      <c r="H11" s="33">
        <v>456327</v>
      </c>
      <c r="I11" s="33">
        <v>5.8045999999999998</v>
      </c>
      <c r="J11" s="34">
        <v>3.2256000000000001E-9</v>
      </c>
      <c r="K11" s="33" t="s">
        <v>860</v>
      </c>
    </row>
    <row r="12" spans="2:11" x14ac:dyDescent="0.25">
      <c r="B12" s="33" t="s">
        <v>861</v>
      </c>
      <c r="C12" s="33">
        <v>1</v>
      </c>
      <c r="D12" s="33">
        <v>161475220</v>
      </c>
      <c r="E12" s="33">
        <v>161493803</v>
      </c>
      <c r="F12" s="33">
        <v>39</v>
      </c>
      <c r="G12" s="33">
        <v>7</v>
      </c>
      <c r="H12" s="33">
        <v>456327</v>
      </c>
      <c r="I12" s="33">
        <v>4.6390000000000002</v>
      </c>
      <c r="J12" s="34">
        <v>1.7509E-6</v>
      </c>
      <c r="K12" s="33" t="s">
        <v>862</v>
      </c>
    </row>
    <row r="13" spans="2:11" x14ac:dyDescent="0.25">
      <c r="B13" s="33" t="s">
        <v>863</v>
      </c>
      <c r="C13" s="33">
        <v>1</v>
      </c>
      <c r="D13" s="33">
        <v>161494036</v>
      </c>
      <c r="E13" s="33">
        <v>161496681</v>
      </c>
      <c r="F13" s="33">
        <v>3</v>
      </c>
      <c r="G13" s="33">
        <v>2</v>
      </c>
      <c r="H13" s="33">
        <v>456327</v>
      </c>
      <c r="I13" s="33">
        <v>4.8258000000000001</v>
      </c>
      <c r="J13" s="34">
        <v>6.9727E-7</v>
      </c>
      <c r="K13" s="33" t="s">
        <v>864</v>
      </c>
    </row>
    <row r="14" spans="2:11" x14ac:dyDescent="0.25">
      <c r="B14" s="33" t="s">
        <v>865</v>
      </c>
      <c r="C14" s="33">
        <v>1</v>
      </c>
      <c r="D14" s="33">
        <v>200860176</v>
      </c>
      <c r="E14" s="33">
        <v>200884863</v>
      </c>
      <c r="F14" s="33">
        <v>64</v>
      </c>
      <c r="G14" s="33">
        <v>14</v>
      </c>
      <c r="H14" s="33">
        <v>456327</v>
      </c>
      <c r="I14" s="33">
        <v>6.8007999999999997</v>
      </c>
      <c r="J14" s="34">
        <v>5.2012000000000001E-12</v>
      </c>
      <c r="K14" s="33" t="s">
        <v>866</v>
      </c>
    </row>
    <row r="15" spans="2:11" x14ac:dyDescent="0.25">
      <c r="B15" s="33" t="s">
        <v>867</v>
      </c>
      <c r="C15" s="33">
        <v>1</v>
      </c>
      <c r="D15" s="33">
        <v>200938520</v>
      </c>
      <c r="E15" s="33">
        <v>200992828</v>
      </c>
      <c r="F15" s="33">
        <v>123</v>
      </c>
      <c r="G15" s="33">
        <v>12</v>
      </c>
      <c r="H15" s="33">
        <v>456327</v>
      </c>
      <c r="I15" s="33">
        <v>5.4268000000000001</v>
      </c>
      <c r="J15" s="34">
        <v>2.8682999999999999E-8</v>
      </c>
      <c r="K15" s="33" t="s">
        <v>868</v>
      </c>
    </row>
    <row r="16" spans="2:11" x14ac:dyDescent="0.25">
      <c r="B16" s="33" t="s">
        <v>869</v>
      </c>
      <c r="C16" s="33">
        <v>1</v>
      </c>
      <c r="D16" s="33">
        <v>206940947</v>
      </c>
      <c r="E16" s="33">
        <v>206945839</v>
      </c>
      <c r="F16" s="33">
        <v>16</v>
      </c>
      <c r="G16" s="33">
        <v>5</v>
      </c>
      <c r="H16" s="33">
        <v>456327</v>
      </c>
      <c r="I16" s="33">
        <v>5.2370999999999999</v>
      </c>
      <c r="J16" s="34">
        <v>8.1545999999999994E-8</v>
      </c>
      <c r="K16" s="33" t="s">
        <v>870</v>
      </c>
    </row>
    <row r="17" spans="2:11" x14ac:dyDescent="0.25">
      <c r="B17" s="33" t="s">
        <v>871</v>
      </c>
      <c r="C17" s="33">
        <v>2</v>
      </c>
      <c r="D17" s="33">
        <v>61167357</v>
      </c>
      <c r="E17" s="33">
        <v>61245394</v>
      </c>
      <c r="F17" s="33">
        <v>124</v>
      </c>
      <c r="G17" s="33">
        <v>22</v>
      </c>
      <c r="H17" s="33">
        <v>456327</v>
      </c>
      <c r="I17" s="33">
        <v>5.3634000000000004</v>
      </c>
      <c r="J17" s="34">
        <v>4.0837999999999998E-8</v>
      </c>
      <c r="K17" s="33" t="s">
        <v>872</v>
      </c>
    </row>
    <row r="18" spans="2:11" x14ac:dyDescent="0.25">
      <c r="B18" s="33" t="s">
        <v>873</v>
      </c>
      <c r="C18" s="33">
        <v>3</v>
      </c>
      <c r="D18" s="33">
        <v>49394609</v>
      </c>
      <c r="E18" s="33">
        <v>49396033</v>
      </c>
      <c r="F18" s="33">
        <v>2</v>
      </c>
      <c r="G18" s="33">
        <v>1</v>
      </c>
      <c r="H18" s="33">
        <v>456327</v>
      </c>
      <c r="I18" s="33">
        <v>5.0515999999999996</v>
      </c>
      <c r="J18" s="34">
        <v>2.1909000000000001E-7</v>
      </c>
      <c r="K18" s="33" t="s">
        <v>874</v>
      </c>
    </row>
    <row r="19" spans="2:11" x14ac:dyDescent="0.25">
      <c r="B19" s="33" t="s">
        <v>875</v>
      </c>
      <c r="C19" s="33">
        <v>3</v>
      </c>
      <c r="D19" s="33">
        <v>49449639</v>
      </c>
      <c r="E19" s="33">
        <v>49453908</v>
      </c>
      <c r="F19" s="33">
        <v>7</v>
      </c>
      <c r="G19" s="33">
        <v>3</v>
      </c>
      <c r="H19" s="33">
        <v>456327</v>
      </c>
      <c r="I19" s="33">
        <v>4.8602999999999996</v>
      </c>
      <c r="J19" s="34">
        <v>5.8589999999999997E-7</v>
      </c>
      <c r="K19" s="33" t="s">
        <v>876</v>
      </c>
    </row>
    <row r="20" spans="2:11" x14ac:dyDescent="0.25">
      <c r="B20" s="33" t="s">
        <v>877</v>
      </c>
      <c r="C20" s="33">
        <v>3</v>
      </c>
      <c r="D20" s="33">
        <v>49460379</v>
      </c>
      <c r="E20" s="33">
        <v>49466759</v>
      </c>
      <c r="F20" s="33">
        <v>7</v>
      </c>
      <c r="G20" s="33">
        <v>4</v>
      </c>
      <c r="H20" s="33">
        <v>456327</v>
      </c>
      <c r="I20" s="33">
        <v>4.8189000000000002</v>
      </c>
      <c r="J20" s="34">
        <v>7.2183999999999996E-7</v>
      </c>
      <c r="K20" s="33" t="s">
        <v>878</v>
      </c>
    </row>
    <row r="21" spans="2:11" x14ac:dyDescent="0.25">
      <c r="B21" s="33" t="s">
        <v>879</v>
      </c>
      <c r="C21" s="33">
        <v>3</v>
      </c>
      <c r="D21" s="33">
        <v>49506146</v>
      </c>
      <c r="E21" s="33">
        <v>49573048</v>
      </c>
      <c r="F21" s="33">
        <v>102</v>
      </c>
      <c r="G21" s="33">
        <v>11</v>
      </c>
      <c r="H21" s="33">
        <v>456327</v>
      </c>
      <c r="I21" s="33">
        <v>4.5682</v>
      </c>
      <c r="J21" s="34">
        <v>2.4598000000000001E-6</v>
      </c>
      <c r="K21" s="33" t="s">
        <v>880</v>
      </c>
    </row>
    <row r="22" spans="2:11" x14ac:dyDescent="0.25">
      <c r="B22" s="33" t="s">
        <v>881</v>
      </c>
      <c r="C22" s="33">
        <v>3</v>
      </c>
      <c r="D22" s="33">
        <v>49591922</v>
      </c>
      <c r="E22" s="33">
        <v>49708978</v>
      </c>
      <c r="F22" s="33">
        <v>159</v>
      </c>
      <c r="G22" s="33">
        <v>15</v>
      </c>
      <c r="H22" s="33">
        <v>456327</v>
      </c>
      <c r="I22" s="33">
        <v>4.9625000000000004</v>
      </c>
      <c r="J22" s="34">
        <v>3.4798999999999998E-7</v>
      </c>
      <c r="K22" s="33" t="s">
        <v>882</v>
      </c>
    </row>
    <row r="23" spans="2:11" x14ac:dyDescent="0.25">
      <c r="B23" s="33" t="s">
        <v>883</v>
      </c>
      <c r="C23" s="33">
        <v>3</v>
      </c>
      <c r="D23" s="33">
        <v>49711435</v>
      </c>
      <c r="E23" s="33">
        <v>49721396</v>
      </c>
      <c r="F23" s="33">
        <v>8</v>
      </c>
      <c r="G23" s="33">
        <v>3</v>
      </c>
      <c r="H23" s="33">
        <v>456327</v>
      </c>
      <c r="I23" s="33">
        <v>4.6157000000000004</v>
      </c>
      <c r="J23" s="34">
        <v>1.9591E-6</v>
      </c>
      <c r="K23" s="33" t="s">
        <v>884</v>
      </c>
    </row>
    <row r="24" spans="2:11" x14ac:dyDescent="0.25">
      <c r="B24" s="33" t="s">
        <v>885</v>
      </c>
      <c r="C24" s="33">
        <v>3</v>
      </c>
      <c r="D24" s="33">
        <v>49721380</v>
      </c>
      <c r="E24" s="33">
        <v>49726934</v>
      </c>
      <c r="F24" s="33">
        <v>6</v>
      </c>
      <c r="G24" s="33">
        <v>3</v>
      </c>
      <c r="H24" s="33">
        <v>456327</v>
      </c>
      <c r="I24" s="33">
        <v>5.4</v>
      </c>
      <c r="J24" s="34">
        <v>3.3320000000000003E-8</v>
      </c>
      <c r="K24" s="33" t="s">
        <v>886</v>
      </c>
    </row>
    <row r="25" spans="2:11" x14ac:dyDescent="0.25">
      <c r="B25" s="33" t="s">
        <v>887</v>
      </c>
      <c r="C25" s="33">
        <v>5</v>
      </c>
      <c r="D25" s="33">
        <v>10679342</v>
      </c>
      <c r="E25" s="33">
        <v>10761384</v>
      </c>
      <c r="F25" s="33">
        <v>273</v>
      </c>
      <c r="G25" s="33">
        <v>14</v>
      </c>
      <c r="H25" s="33">
        <v>456327</v>
      </c>
      <c r="I25" s="33">
        <v>4.7464000000000004</v>
      </c>
      <c r="J25" s="34">
        <v>1.0353000000000001E-6</v>
      </c>
      <c r="K25" s="33" t="s">
        <v>888</v>
      </c>
    </row>
    <row r="26" spans="2:11" x14ac:dyDescent="0.25">
      <c r="B26" s="33" t="s">
        <v>889</v>
      </c>
      <c r="C26" s="33">
        <v>5</v>
      </c>
      <c r="D26" s="33">
        <v>17065707</v>
      </c>
      <c r="E26" s="33">
        <v>17276943</v>
      </c>
      <c r="F26" s="33">
        <v>649</v>
      </c>
      <c r="G26" s="33">
        <v>68</v>
      </c>
      <c r="H26" s="33">
        <v>456327</v>
      </c>
      <c r="I26" s="33">
        <v>4.7537000000000003</v>
      </c>
      <c r="J26" s="34">
        <v>9.9879000000000001E-7</v>
      </c>
      <c r="K26" s="33" t="s">
        <v>890</v>
      </c>
    </row>
    <row r="27" spans="2:11" x14ac:dyDescent="0.25">
      <c r="B27" s="33" t="s">
        <v>891</v>
      </c>
      <c r="C27" s="33">
        <v>5</v>
      </c>
      <c r="D27" s="33">
        <v>131527531</v>
      </c>
      <c r="E27" s="33">
        <v>131631008</v>
      </c>
      <c r="F27" s="33">
        <v>226</v>
      </c>
      <c r="G27" s="33">
        <v>19</v>
      </c>
      <c r="H27" s="33">
        <v>456327</v>
      </c>
      <c r="I27" s="33">
        <v>4.7530999999999999</v>
      </c>
      <c r="J27" s="34">
        <v>1.0014000000000001E-6</v>
      </c>
      <c r="K27" s="33" t="s">
        <v>892</v>
      </c>
    </row>
    <row r="28" spans="2:11" x14ac:dyDescent="0.25">
      <c r="B28" s="33" t="s">
        <v>893</v>
      </c>
      <c r="C28" s="33">
        <v>5</v>
      </c>
      <c r="D28" s="33">
        <v>134368970</v>
      </c>
      <c r="E28" s="33">
        <v>134691744</v>
      </c>
      <c r="F28" s="33">
        <v>680</v>
      </c>
      <c r="G28" s="33">
        <v>95</v>
      </c>
      <c r="H28" s="33">
        <v>456327</v>
      </c>
      <c r="I28" s="33">
        <v>4.9833999999999996</v>
      </c>
      <c r="J28" s="34">
        <v>3.1231000000000002E-7</v>
      </c>
      <c r="K28" s="33" t="s">
        <v>894</v>
      </c>
    </row>
    <row r="29" spans="2:11" x14ac:dyDescent="0.25">
      <c r="B29" s="33" t="s">
        <v>895</v>
      </c>
      <c r="C29" s="33">
        <v>6</v>
      </c>
      <c r="D29" s="33">
        <v>29640169</v>
      </c>
      <c r="E29" s="33">
        <v>29648887</v>
      </c>
      <c r="F29" s="33">
        <v>63</v>
      </c>
      <c r="G29" s="33">
        <v>11</v>
      </c>
      <c r="H29" s="33">
        <v>456327</v>
      </c>
      <c r="I29" s="33">
        <v>4.9070999999999998</v>
      </c>
      <c r="J29" s="34">
        <v>4.622E-7</v>
      </c>
      <c r="K29" s="33" t="s">
        <v>896</v>
      </c>
    </row>
    <row r="30" spans="2:11" x14ac:dyDescent="0.25">
      <c r="B30" s="33" t="s">
        <v>897</v>
      </c>
      <c r="C30" s="33">
        <v>6</v>
      </c>
      <c r="D30" s="33">
        <v>29794744</v>
      </c>
      <c r="E30" s="33">
        <v>29798902</v>
      </c>
      <c r="F30" s="33">
        <v>65</v>
      </c>
      <c r="G30" s="33">
        <v>5</v>
      </c>
      <c r="H30" s="33">
        <v>456327</v>
      </c>
      <c r="I30" s="33">
        <v>4.8117999999999999</v>
      </c>
      <c r="J30" s="34">
        <v>7.4801000000000004E-7</v>
      </c>
      <c r="K30" s="33" t="s">
        <v>898</v>
      </c>
    </row>
    <row r="31" spans="2:11" x14ac:dyDescent="0.25">
      <c r="B31" s="33" t="s">
        <v>899</v>
      </c>
      <c r="C31" s="33">
        <v>6</v>
      </c>
      <c r="D31" s="33">
        <v>29909037</v>
      </c>
      <c r="E31" s="33">
        <v>29913661</v>
      </c>
      <c r="F31" s="33">
        <v>72</v>
      </c>
      <c r="G31" s="33">
        <v>14</v>
      </c>
      <c r="H31" s="33">
        <v>456327</v>
      </c>
      <c r="I31" s="33">
        <v>4.8362999999999996</v>
      </c>
      <c r="J31" s="34">
        <v>6.6137000000000005E-7</v>
      </c>
      <c r="K31" s="33" t="s">
        <v>900</v>
      </c>
    </row>
    <row r="32" spans="2:11" x14ac:dyDescent="0.25">
      <c r="B32" s="33" t="s">
        <v>901</v>
      </c>
      <c r="C32" s="33">
        <v>6</v>
      </c>
      <c r="D32" s="33">
        <v>30070674</v>
      </c>
      <c r="E32" s="33">
        <v>30080883</v>
      </c>
      <c r="F32" s="33">
        <v>62</v>
      </c>
      <c r="G32" s="33">
        <v>16</v>
      </c>
      <c r="H32" s="33">
        <v>456327</v>
      </c>
      <c r="I32" s="33">
        <v>6.3253000000000004</v>
      </c>
      <c r="J32" s="34">
        <v>1.2634E-10</v>
      </c>
      <c r="K32" s="33" t="s">
        <v>902</v>
      </c>
    </row>
    <row r="33" spans="2:11" x14ac:dyDescent="0.25">
      <c r="B33" s="33" t="s">
        <v>903</v>
      </c>
      <c r="C33" s="33">
        <v>6</v>
      </c>
      <c r="D33" s="33">
        <v>31626075</v>
      </c>
      <c r="E33" s="33">
        <v>31628549</v>
      </c>
      <c r="F33" s="33">
        <v>5</v>
      </c>
      <c r="G33" s="33">
        <v>3</v>
      </c>
      <c r="H33" s="33">
        <v>456327</v>
      </c>
      <c r="I33" s="33">
        <v>6.1093999999999999</v>
      </c>
      <c r="J33" s="34">
        <v>5.0000000000000003E-10</v>
      </c>
      <c r="K33" s="33" t="s">
        <v>904</v>
      </c>
    </row>
    <row r="34" spans="2:11" x14ac:dyDescent="0.25">
      <c r="B34" s="33" t="s">
        <v>428</v>
      </c>
      <c r="C34" s="33">
        <v>6</v>
      </c>
      <c r="D34" s="33">
        <v>31847536</v>
      </c>
      <c r="E34" s="33">
        <v>31865464</v>
      </c>
      <c r="F34" s="33">
        <v>39</v>
      </c>
      <c r="G34" s="33">
        <v>17</v>
      </c>
      <c r="H34" s="33">
        <v>456327</v>
      </c>
      <c r="I34" s="33">
        <v>4.6246999999999998</v>
      </c>
      <c r="J34" s="34">
        <v>1.8758999999999999E-6</v>
      </c>
      <c r="K34" s="33" t="s">
        <v>429</v>
      </c>
    </row>
    <row r="35" spans="2:11" x14ac:dyDescent="0.25">
      <c r="B35" s="33" t="s">
        <v>905</v>
      </c>
      <c r="C35" s="33">
        <v>6</v>
      </c>
      <c r="D35" s="33">
        <v>31919864</v>
      </c>
      <c r="E35" s="33">
        <v>31926887</v>
      </c>
      <c r="F35" s="33">
        <v>15</v>
      </c>
      <c r="G35" s="33">
        <v>6</v>
      </c>
      <c r="H35" s="33">
        <v>456327</v>
      </c>
      <c r="I35" s="33">
        <v>5.8234000000000004</v>
      </c>
      <c r="J35" s="34">
        <v>2.8837999999999999E-9</v>
      </c>
      <c r="K35" s="33" t="s">
        <v>906</v>
      </c>
    </row>
    <row r="36" spans="2:11" x14ac:dyDescent="0.25">
      <c r="B36" s="33" t="s">
        <v>432</v>
      </c>
      <c r="C36" s="33">
        <v>6</v>
      </c>
      <c r="D36" s="33">
        <v>32008931</v>
      </c>
      <c r="E36" s="33">
        <v>32083111</v>
      </c>
      <c r="F36" s="33">
        <v>155</v>
      </c>
      <c r="G36" s="33">
        <v>30</v>
      </c>
      <c r="H36" s="33">
        <v>456327</v>
      </c>
      <c r="I36" s="33">
        <v>6.6810999999999998</v>
      </c>
      <c r="J36" s="34">
        <v>1.1858999999999999E-11</v>
      </c>
      <c r="K36" s="33" t="s">
        <v>433</v>
      </c>
    </row>
    <row r="37" spans="2:11" x14ac:dyDescent="0.25">
      <c r="B37" s="33" t="s">
        <v>434</v>
      </c>
      <c r="C37" s="33">
        <v>6</v>
      </c>
      <c r="D37" s="33">
        <v>32065953</v>
      </c>
      <c r="E37" s="33">
        <v>32096030</v>
      </c>
      <c r="F37" s="33">
        <v>63</v>
      </c>
      <c r="G37" s="33">
        <v>20</v>
      </c>
      <c r="H37" s="33">
        <v>456327</v>
      </c>
      <c r="I37" s="33">
        <v>6.1093999999999999</v>
      </c>
      <c r="J37" s="34">
        <v>5.0000000000000003E-10</v>
      </c>
      <c r="K37" s="33" t="s">
        <v>435</v>
      </c>
    </row>
    <row r="38" spans="2:11" x14ac:dyDescent="0.25">
      <c r="B38" s="33" t="s">
        <v>448</v>
      </c>
      <c r="C38" s="33">
        <v>6</v>
      </c>
      <c r="D38" s="33">
        <v>32256303</v>
      </c>
      <c r="E38" s="33">
        <v>32339684</v>
      </c>
      <c r="F38" s="33">
        <v>622</v>
      </c>
      <c r="G38" s="33">
        <v>20</v>
      </c>
      <c r="H38" s="33">
        <v>456327</v>
      </c>
      <c r="I38" s="33">
        <v>4.5731000000000002</v>
      </c>
      <c r="J38" s="34">
        <v>2.4024999999999999E-6</v>
      </c>
      <c r="K38" s="33" t="s">
        <v>449</v>
      </c>
    </row>
    <row r="39" spans="2:11" x14ac:dyDescent="0.25">
      <c r="B39" s="33" t="s">
        <v>907</v>
      </c>
      <c r="C39" s="33">
        <v>6</v>
      </c>
      <c r="D39" s="33">
        <v>32361740</v>
      </c>
      <c r="E39" s="33">
        <v>32374905</v>
      </c>
      <c r="F39" s="33">
        <v>141</v>
      </c>
      <c r="G39" s="33">
        <v>12</v>
      </c>
      <c r="H39" s="33">
        <v>456327</v>
      </c>
      <c r="I39" s="33">
        <v>5.5419</v>
      </c>
      <c r="J39" s="34">
        <v>1.4964999999999999E-8</v>
      </c>
      <c r="K39" s="33" t="s">
        <v>908</v>
      </c>
    </row>
    <row r="40" spans="2:11" x14ac:dyDescent="0.25">
      <c r="B40" s="33" t="s">
        <v>450</v>
      </c>
      <c r="C40" s="33">
        <v>6</v>
      </c>
      <c r="D40" s="33">
        <v>32407619</v>
      </c>
      <c r="E40" s="33">
        <v>32412823</v>
      </c>
      <c r="F40" s="33">
        <v>54</v>
      </c>
      <c r="G40" s="33">
        <v>9</v>
      </c>
      <c r="H40" s="33">
        <v>456327</v>
      </c>
      <c r="I40" s="33">
        <v>5.6054000000000004</v>
      </c>
      <c r="J40" s="34">
        <v>1.0392E-8</v>
      </c>
      <c r="K40" s="33" t="s">
        <v>451</v>
      </c>
    </row>
    <row r="41" spans="2:11" x14ac:dyDescent="0.25">
      <c r="B41" s="33" t="s">
        <v>452</v>
      </c>
      <c r="C41" s="33">
        <v>6</v>
      </c>
      <c r="D41" s="33">
        <v>32546546</v>
      </c>
      <c r="E41" s="33">
        <v>32557625</v>
      </c>
      <c r="F41" s="33">
        <v>9</v>
      </c>
      <c r="G41" s="33">
        <v>2</v>
      </c>
      <c r="H41" s="33">
        <v>456327</v>
      </c>
      <c r="I41" s="33">
        <v>6.0888</v>
      </c>
      <c r="J41" s="34">
        <v>5.6865999999999998E-10</v>
      </c>
      <c r="K41" s="33" t="s">
        <v>453</v>
      </c>
    </row>
    <row r="42" spans="2:11" x14ac:dyDescent="0.25">
      <c r="B42" s="33" t="s">
        <v>454</v>
      </c>
      <c r="C42" s="33">
        <v>6</v>
      </c>
      <c r="D42" s="33">
        <v>32595956</v>
      </c>
      <c r="E42" s="33">
        <v>32614839</v>
      </c>
      <c r="F42" s="33">
        <v>178</v>
      </c>
      <c r="G42" s="33">
        <v>21</v>
      </c>
      <c r="H42" s="33">
        <v>456327</v>
      </c>
      <c r="I42" s="33">
        <v>6.4142999999999999</v>
      </c>
      <c r="J42" s="34">
        <v>7.0715999999999994E-11</v>
      </c>
      <c r="K42" s="33" t="s">
        <v>455</v>
      </c>
    </row>
    <row r="43" spans="2:11" x14ac:dyDescent="0.25">
      <c r="B43" s="33" t="s">
        <v>456</v>
      </c>
      <c r="C43" s="33">
        <v>6</v>
      </c>
      <c r="D43" s="33">
        <v>32627244</v>
      </c>
      <c r="E43" s="33">
        <v>32636160</v>
      </c>
      <c r="F43" s="33">
        <v>61</v>
      </c>
      <c r="G43" s="33">
        <v>10</v>
      </c>
      <c r="H43" s="33">
        <v>456327</v>
      </c>
      <c r="I43" s="33">
        <v>7.4298000000000002</v>
      </c>
      <c r="J43" s="34">
        <v>5.4400999999999997E-14</v>
      </c>
      <c r="K43" s="33" t="s">
        <v>457</v>
      </c>
    </row>
    <row r="44" spans="2:11" x14ac:dyDescent="0.25">
      <c r="B44" s="33" t="s">
        <v>909</v>
      </c>
      <c r="C44" s="33">
        <v>7</v>
      </c>
      <c r="D44" s="33">
        <v>100487615</v>
      </c>
      <c r="E44" s="33">
        <v>100494594</v>
      </c>
      <c r="F44" s="33">
        <v>14</v>
      </c>
      <c r="G44" s="33">
        <v>5</v>
      </c>
      <c r="H44" s="33">
        <v>456327</v>
      </c>
      <c r="I44" s="33">
        <v>4.5998000000000001</v>
      </c>
      <c r="J44" s="34">
        <v>2.1146E-6</v>
      </c>
      <c r="K44" s="33" t="s">
        <v>910</v>
      </c>
    </row>
    <row r="45" spans="2:11" x14ac:dyDescent="0.25">
      <c r="B45" s="33" t="s">
        <v>911</v>
      </c>
      <c r="C45" s="33">
        <v>7</v>
      </c>
      <c r="D45" s="33">
        <v>107531415</v>
      </c>
      <c r="E45" s="33">
        <v>107572175</v>
      </c>
      <c r="F45" s="33">
        <v>74</v>
      </c>
      <c r="G45" s="33">
        <v>7</v>
      </c>
      <c r="H45" s="33">
        <v>456327</v>
      </c>
      <c r="I45" s="33">
        <v>5.1795999999999998</v>
      </c>
      <c r="J45" s="34">
        <v>1.1115E-7</v>
      </c>
      <c r="K45" s="33" t="s">
        <v>912</v>
      </c>
    </row>
    <row r="46" spans="2:11" x14ac:dyDescent="0.25">
      <c r="B46" s="33" t="s">
        <v>913</v>
      </c>
      <c r="C46" s="33">
        <v>7</v>
      </c>
      <c r="D46" s="33">
        <v>128577666</v>
      </c>
      <c r="E46" s="33">
        <v>128590089</v>
      </c>
      <c r="F46" s="33">
        <v>37</v>
      </c>
      <c r="G46" s="33">
        <v>9</v>
      </c>
      <c r="H46" s="33">
        <v>456327</v>
      </c>
      <c r="I46" s="33">
        <v>5.0396999999999998</v>
      </c>
      <c r="J46" s="34">
        <v>2.3319000000000001E-7</v>
      </c>
      <c r="K46" s="33" t="s">
        <v>914</v>
      </c>
    </row>
    <row r="47" spans="2:11" x14ac:dyDescent="0.25">
      <c r="B47" s="33" t="s">
        <v>915</v>
      </c>
      <c r="C47" s="33">
        <v>9</v>
      </c>
      <c r="D47" s="33">
        <v>4985033</v>
      </c>
      <c r="E47" s="33">
        <v>5128183</v>
      </c>
      <c r="F47" s="33">
        <v>339</v>
      </c>
      <c r="G47" s="33">
        <v>13</v>
      </c>
      <c r="H47" s="33">
        <v>456327</v>
      </c>
      <c r="I47" s="33">
        <v>5.6242000000000001</v>
      </c>
      <c r="J47" s="34">
        <v>9.3198999999999996E-9</v>
      </c>
      <c r="K47" s="33" t="s">
        <v>916</v>
      </c>
    </row>
    <row r="48" spans="2:11" x14ac:dyDescent="0.25">
      <c r="B48" s="33" t="s">
        <v>917</v>
      </c>
      <c r="C48" s="33">
        <v>9</v>
      </c>
      <c r="D48" s="33">
        <v>5077163</v>
      </c>
      <c r="E48" s="33">
        <v>5084580</v>
      </c>
      <c r="F48" s="33">
        <v>16</v>
      </c>
      <c r="G48" s="33">
        <v>3</v>
      </c>
      <c r="H48" s="33">
        <v>456327</v>
      </c>
      <c r="I48" s="33">
        <v>5.5374999999999996</v>
      </c>
      <c r="J48" s="34">
        <v>1.5341000000000002E-8</v>
      </c>
      <c r="K48" s="33" t="s">
        <v>918</v>
      </c>
    </row>
    <row r="49" spans="2:11" x14ac:dyDescent="0.25">
      <c r="B49" s="33" t="s">
        <v>919</v>
      </c>
      <c r="C49" s="33">
        <v>9</v>
      </c>
      <c r="D49" s="33">
        <v>5131979</v>
      </c>
      <c r="E49" s="33">
        <v>5185668</v>
      </c>
      <c r="F49" s="33">
        <v>139</v>
      </c>
      <c r="G49" s="33">
        <v>4</v>
      </c>
      <c r="H49" s="33">
        <v>456327</v>
      </c>
      <c r="I49" s="33">
        <v>4.8520000000000003</v>
      </c>
      <c r="J49" s="34">
        <v>6.1109999999999996E-7</v>
      </c>
      <c r="K49" s="33" t="s">
        <v>920</v>
      </c>
    </row>
    <row r="50" spans="2:11" x14ac:dyDescent="0.25">
      <c r="B50" s="33" t="s">
        <v>921</v>
      </c>
      <c r="C50" s="33">
        <v>9</v>
      </c>
      <c r="D50" s="33">
        <v>5231419</v>
      </c>
      <c r="E50" s="33">
        <v>5235304</v>
      </c>
      <c r="F50" s="33">
        <v>6</v>
      </c>
      <c r="G50" s="33">
        <v>2</v>
      </c>
      <c r="H50" s="33">
        <v>456327</v>
      </c>
      <c r="I50" s="33">
        <v>4.9669999999999996</v>
      </c>
      <c r="J50" s="34">
        <v>3.4004999999999998E-7</v>
      </c>
      <c r="K50" s="33" t="s">
        <v>922</v>
      </c>
    </row>
    <row r="51" spans="2:11" x14ac:dyDescent="0.25">
      <c r="B51" s="33" t="s">
        <v>532</v>
      </c>
      <c r="C51" s="33">
        <v>9</v>
      </c>
      <c r="D51" s="33">
        <v>139256355</v>
      </c>
      <c r="E51" s="33">
        <v>139268133</v>
      </c>
      <c r="F51" s="33">
        <v>42</v>
      </c>
      <c r="G51" s="33">
        <v>11</v>
      </c>
      <c r="H51" s="33">
        <v>456327</v>
      </c>
      <c r="I51" s="33">
        <v>4.5610999999999997</v>
      </c>
      <c r="J51" s="34">
        <v>2.5438000000000001E-6</v>
      </c>
      <c r="K51" s="33" t="s">
        <v>533</v>
      </c>
    </row>
    <row r="52" spans="2:11" x14ac:dyDescent="0.25">
      <c r="B52" s="33" t="s">
        <v>923</v>
      </c>
      <c r="C52" s="33">
        <v>9</v>
      </c>
      <c r="D52" s="33">
        <v>139270029</v>
      </c>
      <c r="E52" s="33">
        <v>139293249</v>
      </c>
      <c r="F52" s="33">
        <v>86</v>
      </c>
      <c r="G52" s="33">
        <v>12</v>
      </c>
      <c r="H52" s="33">
        <v>456327</v>
      </c>
      <c r="I52" s="33">
        <v>4.5792000000000002</v>
      </c>
      <c r="J52" s="34">
        <v>2.3342E-6</v>
      </c>
      <c r="K52" s="33" t="s">
        <v>924</v>
      </c>
    </row>
    <row r="53" spans="2:11" x14ac:dyDescent="0.25">
      <c r="B53" s="33" t="s">
        <v>925</v>
      </c>
      <c r="C53" s="33">
        <v>10</v>
      </c>
      <c r="D53" s="33">
        <v>64133951</v>
      </c>
      <c r="E53" s="33">
        <v>64431771</v>
      </c>
      <c r="F53" s="33">
        <v>860</v>
      </c>
      <c r="G53" s="33">
        <v>65</v>
      </c>
      <c r="H53" s="33">
        <v>456327</v>
      </c>
      <c r="I53" s="33">
        <v>5.7521000000000004</v>
      </c>
      <c r="J53" s="34">
        <v>4.4072999999999999E-9</v>
      </c>
      <c r="K53" s="33" t="s">
        <v>926</v>
      </c>
    </row>
    <row r="54" spans="2:11" x14ac:dyDescent="0.25">
      <c r="B54" s="33" t="s">
        <v>927</v>
      </c>
      <c r="C54" s="33">
        <v>10</v>
      </c>
      <c r="D54" s="33">
        <v>101292690</v>
      </c>
      <c r="E54" s="33">
        <v>101296278</v>
      </c>
      <c r="F54" s="33">
        <v>8</v>
      </c>
      <c r="G54" s="33">
        <v>2</v>
      </c>
      <c r="H54" s="33">
        <v>456327</v>
      </c>
      <c r="I54" s="33">
        <v>6.4325000000000001</v>
      </c>
      <c r="J54" s="34">
        <v>6.2744000000000003E-11</v>
      </c>
      <c r="K54" s="33" t="s">
        <v>928</v>
      </c>
    </row>
    <row r="55" spans="2:11" x14ac:dyDescent="0.25">
      <c r="B55" s="33" t="s">
        <v>929</v>
      </c>
      <c r="C55" s="33">
        <v>20</v>
      </c>
      <c r="D55" s="33">
        <v>62328021</v>
      </c>
      <c r="E55" s="33">
        <v>62330037</v>
      </c>
      <c r="F55" s="33">
        <v>10</v>
      </c>
      <c r="G55" s="33">
        <v>2</v>
      </c>
      <c r="H55" s="33">
        <v>456327</v>
      </c>
      <c r="I55" s="33">
        <v>4.6273</v>
      </c>
      <c r="J55" s="34">
        <v>1.852E-6</v>
      </c>
      <c r="K55" s="33" t="s">
        <v>930</v>
      </c>
    </row>
  </sheetData>
  <mergeCells count="1">
    <mergeCell ref="B1: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29147-4C81-42D6-857B-9FEE60636A9F}">
  <dimension ref="B1:K53"/>
  <sheetViews>
    <sheetView workbookViewId="0">
      <selection activeCell="L36" sqref="L36"/>
    </sheetView>
  </sheetViews>
  <sheetFormatPr defaultRowHeight="15" x14ac:dyDescent="0.25"/>
  <cols>
    <col min="4" max="4" width="11.7109375" customWidth="1"/>
    <col min="5" max="5" width="13.140625" customWidth="1"/>
  </cols>
  <sheetData>
    <row r="1" spans="2:11" ht="15.75" x14ac:dyDescent="0.25">
      <c r="B1" s="154" t="s">
        <v>931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t="s">
        <v>221</v>
      </c>
      <c r="C3" t="s">
        <v>222</v>
      </c>
      <c r="D3" t="s">
        <v>223</v>
      </c>
      <c r="E3" t="s">
        <v>224</v>
      </c>
      <c r="F3" t="s">
        <v>225</v>
      </c>
      <c r="G3" t="s">
        <v>226</v>
      </c>
      <c r="H3" t="s">
        <v>227</v>
      </c>
      <c r="I3" t="s">
        <v>228</v>
      </c>
      <c r="J3" t="s">
        <v>61</v>
      </c>
      <c r="K3" t="s">
        <v>229</v>
      </c>
    </row>
    <row r="4" spans="2:11" x14ac:dyDescent="0.25">
      <c r="B4" t="s">
        <v>932</v>
      </c>
      <c r="C4">
        <v>1</v>
      </c>
      <c r="D4">
        <v>67465015</v>
      </c>
      <c r="E4">
        <v>67519782</v>
      </c>
      <c r="F4">
        <v>261</v>
      </c>
      <c r="G4">
        <v>28</v>
      </c>
      <c r="H4">
        <v>362094</v>
      </c>
      <c r="I4">
        <v>5.0190999999999999</v>
      </c>
      <c r="J4" s="15">
        <v>2.5963E-7</v>
      </c>
      <c r="K4" t="s">
        <v>933</v>
      </c>
    </row>
    <row r="5" spans="2:11" x14ac:dyDescent="0.25">
      <c r="B5" t="s">
        <v>934</v>
      </c>
      <c r="C5">
        <v>1</v>
      </c>
      <c r="D5">
        <v>151955391</v>
      </c>
      <c r="E5">
        <v>151966866</v>
      </c>
      <c r="F5">
        <v>36</v>
      </c>
      <c r="G5">
        <v>14</v>
      </c>
      <c r="H5">
        <v>362094</v>
      </c>
      <c r="I5">
        <v>5.6146000000000003</v>
      </c>
      <c r="J5" s="15">
        <v>9.8536E-9</v>
      </c>
      <c r="K5" t="s">
        <v>935</v>
      </c>
    </row>
    <row r="6" spans="2:11" x14ac:dyDescent="0.25">
      <c r="B6" t="s">
        <v>936</v>
      </c>
      <c r="C6">
        <v>1</v>
      </c>
      <c r="D6">
        <v>174128548</v>
      </c>
      <c r="E6">
        <v>174964445</v>
      </c>
      <c r="F6">
        <v>3236</v>
      </c>
      <c r="G6">
        <v>60</v>
      </c>
      <c r="H6">
        <v>362094</v>
      </c>
      <c r="I6">
        <v>4.6477000000000004</v>
      </c>
      <c r="J6" s="15">
        <v>1.6782000000000001E-6</v>
      </c>
      <c r="K6" t="s">
        <v>937</v>
      </c>
    </row>
    <row r="7" spans="2:11" x14ac:dyDescent="0.25">
      <c r="B7" t="s">
        <v>938</v>
      </c>
      <c r="C7">
        <v>2</v>
      </c>
      <c r="D7">
        <v>143848931</v>
      </c>
      <c r="E7">
        <v>144525921</v>
      </c>
      <c r="F7">
        <v>2793</v>
      </c>
      <c r="G7">
        <v>203</v>
      </c>
      <c r="H7">
        <v>362094</v>
      </c>
      <c r="I7">
        <v>9.3091000000000008</v>
      </c>
      <c r="J7" s="15">
        <v>6.4472999999999999E-21</v>
      </c>
      <c r="K7" t="s">
        <v>939</v>
      </c>
    </row>
    <row r="8" spans="2:11" x14ac:dyDescent="0.25">
      <c r="B8" t="s">
        <v>940</v>
      </c>
      <c r="C8">
        <v>3</v>
      </c>
      <c r="D8">
        <v>52350335</v>
      </c>
      <c r="E8">
        <v>52434507</v>
      </c>
      <c r="F8">
        <v>346</v>
      </c>
      <c r="G8">
        <v>47</v>
      </c>
      <c r="H8">
        <v>362094</v>
      </c>
      <c r="I8">
        <v>4.6509</v>
      </c>
      <c r="J8" s="15">
        <v>1.6522E-6</v>
      </c>
      <c r="K8" t="s">
        <v>941</v>
      </c>
    </row>
    <row r="9" spans="2:11" x14ac:dyDescent="0.25">
      <c r="B9" t="s">
        <v>942</v>
      </c>
      <c r="C9">
        <v>3</v>
      </c>
      <c r="D9">
        <v>150803484</v>
      </c>
      <c r="E9">
        <v>151154860</v>
      </c>
      <c r="F9">
        <v>1764</v>
      </c>
      <c r="G9">
        <v>105</v>
      </c>
      <c r="H9">
        <v>362094</v>
      </c>
      <c r="I9">
        <v>7.2655000000000003</v>
      </c>
      <c r="J9" s="15">
        <v>1.8580999999999999E-13</v>
      </c>
      <c r="K9" t="s">
        <v>943</v>
      </c>
    </row>
    <row r="10" spans="2:11" x14ac:dyDescent="0.25">
      <c r="B10" t="s">
        <v>944</v>
      </c>
      <c r="C10">
        <v>3</v>
      </c>
      <c r="D10">
        <v>150929905</v>
      </c>
      <c r="E10">
        <v>150996255</v>
      </c>
      <c r="F10">
        <v>291</v>
      </c>
      <c r="G10">
        <v>42</v>
      </c>
      <c r="H10">
        <v>362094</v>
      </c>
      <c r="I10">
        <v>6.8263999999999996</v>
      </c>
      <c r="J10" s="15">
        <v>4.3527999999999998E-12</v>
      </c>
      <c r="K10" t="s">
        <v>945</v>
      </c>
    </row>
    <row r="11" spans="2:11" x14ac:dyDescent="0.25">
      <c r="B11" t="s">
        <v>946</v>
      </c>
      <c r="C11">
        <v>3</v>
      </c>
      <c r="D11">
        <v>151011891</v>
      </c>
      <c r="E11">
        <v>151034740</v>
      </c>
      <c r="F11">
        <v>131</v>
      </c>
      <c r="G11">
        <v>31</v>
      </c>
      <c r="H11">
        <v>362094</v>
      </c>
      <c r="I11">
        <v>5.0099</v>
      </c>
      <c r="J11" s="15">
        <v>2.7231999999999999E-7</v>
      </c>
      <c r="K11" t="s">
        <v>947</v>
      </c>
    </row>
    <row r="12" spans="2:11" x14ac:dyDescent="0.25">
      <c r="B12" t="s">
        <v>948</v>
      </c>
      <c r="C12">
        <v>3</v>
      </c>
      <c r="D12">
        <v>151055168</v>
      </c>
      <c r="E12">
        <v>151102600</v>
      </c>
      <c r="F12">
        <v>244</v>
      </c>
      <c r="G12">
        <v>50</v>
      </c>
      <c r="H12">
        <v>362094</v>
      </c>
      <c r="I12">
        <v>7.0530999999999997</v>
      </c>
      <c r="J12" s="15">
        <v>8.7479999999999997E-13</v>
      </c>
      <c r="K12" t="s">
        <v>949</v>
      </c>
    </row>
    <row r="13" spans="2:11" x14ac:dyDescent="0.25">
      <c r="B13" t="s">
        <v>950</v>
      </c>
      <c r="C13">
        <v>4</v>
      </c>
      <c r="D13">
        <v>95679119</v>
      </c>
      <c r="E13">
        <v>96079599</v>
      </c>
      <c r="F13">
        <v>2159</v>
      </c>
      <c r="G13">
        <v>115</v>
      </c>
      <c r="H13">
        <v>362094</v>
      </c>
      <c r="I13">
        <v>5.8117999999999999</v>
      </c>
      <c r="J13" s="15">
        <v>3.0899999999999999E-9</v>
      </c>
      <c r="K13" t="s">
        <v>951</v>
      </c>
    </row>
    <row r="14" spans="2:11" x14ac:dyDescent="0.25">
      <c r="B14" t="s">
        <v>952</v>
      </c>
      <c r="C14">
        <v>5</v>
      </c>
      <c r="D14">
        <v>64064757</v>
      </c>
      <c r="E14">
        <v>64314590</v>
      </c>
      <c r="F14">
        <v>1039</v>
      </c>
      <c r="G14">
        <v>54</v>
      </c>
      <c r="H14">
        <v>362094</v>
      </c>
      <c r="I14">
        <v>4.8620999999999999</v>
      </c>
      <c r="J14" s="15">
        <v>5.8078999999999995E-7</v>
      </c>
      <c r="K14" t="s">
        <v>953</v>
      </c>
    </row>
    <row r="15" spans="2:11" x14ac:dyDescent="0.25">
      <c r="B15" t="s">
        <v>954</v>
      </c>
      <c r="C15">
        <v>5</v>
      </c>
      <c r="D15">
        <v>122110691</v>
      </c>
      <c r="E15">
        <v>122165803</v>
      </c>
      <c r="F15">
        <v>317</v>
      </c>
      <c r="G15">
        <v>34</v>
      </c>
      <c r="H15">
        <v>362094</v>
      </c>
      <c r="I15">
        <v>4.6153000000000004</v>
      </c>
      <c r="J15" s="15">
        <v>1.9628000000000001E-6</v>
      </c>
      <c r="K15" t="s">
        <v>955</v>
      </c>
    </row>
    <row r="16" spans="2:11" x14ac:dyDescent="0.25">
      <c r="B16" t="s">
        <v>956</v>
      </c>
      <c r="C16">
        <v>5</v>
      </c>
      <c r="D16">
        <v>122179134</v>
      </c>
      <c r="E16">
        <v>122365049</v>
      </c>
      <c r="F16">
        <v>1014</v>
      </c>
      <c r="G16">
        <v>44</v>
      </c>
      <c r="H16">
        <v>362094</v>
      </c>
      <c r="I16">
        <v>6.0583</v>
      </c>
      <c r="J16" s="15">
        <v>6.8765999999999998E-10</v>
      </c>
      <c r="K16" t="s">
        <v>957</v>
      </c>
    </row>
    <row r="17" spans="2:11" x14ac:dyDescent="0.25">
      <c r="B17" t="s">
        <v>428</v>
      </c>
      <c r="C17">
        <v>6</v>
      </c>
      <c r="D17">
        <v>31847536</v>
      </c>
      <c r="E17">
        <v>31865464</v>
      </c>
      <c r="F17">
        <v>89</v>
      </c>
      <c r="G17">
        <v>41</v>
      </c>
      <c r="H17">
        <v>362094</v>
      </c>
      <c r="I17">
        <v>4.8666</v>
      </c>
      <c r="J17" s="15">
        <v>5.6772999999999996E-7</v>
      </c>
      <c r="K17" t="s">
        <v>429</v>
      </c>
    </row>
    <row r="18" spans="2:11" x14ac:dyDescent="0.25">
      <c r="B18" t="s">
        <v>444</v>
      </c>
      <c r="C18">
        <v>6</v>
      </c>
      <c r="D18">
        <v>32148745</v>
      </c>
      <c r="E18">
        <v>32152101</v>
      </c>
      <c r="F18">
        <v>24</v>
      </c>
      <c r="G18">
        <v>14</v>
      </c>
      <c r="H18">
        <v>362094</v>
      </c>
      <c r="I18">
        <v>4.8079000000000001</v>
      </c>
      <c r="J18" s="15">
        <v>7.6257999999999999E-7</v>
      </c>
      <c r="K18" t="s">
        <v>445</v>
      </c>
    </row>
    <row r="19" spans="2:11" x14ac:dyDescent="0.25">
      <c r="B19" t="s">
        <v>958</v>
      </c>
      <c r="C19">
        <v>6</v>
      </c>
      <c r="D19">
        <v>32485120</v>
      </c>
      <c r="E19">
        <v>32498064</v>
      </c>
      <c r="F19">
        <v>56</v>
      </c>
      <c r="G19">
        <v>17</v>
      </c>
      <c r="H19">
        <v>362094</v>
      </c>
      <c r="I19">
        <v>5.0199999999999996</v>
      </c>
      <c r="J19" s="15">
        <v>2.5834000000000002E-7</v>
      </c>
      <c r="K19" t="s">
        <v>959</v>
      </c>
    </row>
    <row r="20" spans="2:11" x14ac:dyDescent="0.25">
      <c r="B20" t="s">
        <v>452</v>
      </c>
      <c r="C20">
        <v>6</v>
      </c>
      <c r="D20">
        <v>32546546</v>
      </c>
      <c r="E20">
        <v>32557625</v>
      </c>
      <c r="F20">
        <v>58</v>
      </c>
      <c r="G20">
        <v>14</v>
      </c>
      <c r="H20">
        <v>362094</v>
      </c>
      <c r="I20">
        <v>5.1612999999999998</v>
      </c>
      <c r="J20" s="15">
        <v>1.226E-7</v>
      </c>
      <c r="K20" t="s">
        <v>453</v>
      </c>
    </row>
    <row r="21" spans="2:11" x14ac:dyDescent="0.25">
      <c r="B21" t="s">
        <v>960</v>
      </c>
      <c r="C21">
        <v>7</v>
      </c>
      <c r="D21">
        <v>73442119</v>
      </c>
      <c r="E21">
        <v>73484237</v>
      </c>
      <c r="F21">
        <v>171</v>
      </c>
      <c r="G21">
        <v>68</v>
      </c>
      <c r="H21">
        <v>362094</v>
      </c>
      <c r="I21">
        <v>6.6468999999999996</v>
      </c>
      <c r="J21" s="15">
        <v>1.4970000000000001E-11</v>
      </c>
      <c r="K21" t="s">
        <v>961</v>
      </c>
    </row>
    <row r="22" spans="2:11" x14ac:dyDescent="0.25">
      <c r="B22" t="s">
        <v>962</v>
      </c>
      <c r="C22">
        <v>7</v>
      </c>
      <c r="D22">
        <v>102389418</v>
      </c>
      <c r="E22">
        <v>102449672</v>
      </c>
      <c r="F22">
        <v>167</v>
      </c>
      <c r="G22">
        <v>44</v>
      </c>
      <c r="H22">
        <v>362094</v>
      </c>
      <c r="I22">
        <v>6.1093999999999999</v>
      </c>
      <c r="J22" s="15">
        <v>5.0000000000000003E-10</v>
      </c>
      <c r="K22" t="s">
        <v>963</v>
      </c>
    </row>
    <row r="23" spans="2:11" x14ac:dyDescent="0.25">
      <c r="B23" t="s">
        <v>964</v>
      </c>
      <c r="C23">
        <v>7</v>
      </c>
      <c r="D23">
        <v>102453308</v>
      </c>
      <c r="E23">
        <v>102715286</v>
      </c>
      <c r="F23">
        <v>995</v>
      </c>
      <c r="G23">
        <v>85</v>
      </c>
      <c r="H23">
        <v>362094</v>
      </c>
      <c r="I23">
        <v>6.4673999999999996</v>
      </c>
      <c r="J23" s="15">
        <v>4.9866999999999998E-11</v>
      </c>
      <c r="K23" t="s">
        <v>965</v>
      </c>
    </row>
    <row r="24" spans="2:11" x14ac:dyDescent="0.25">
      <c r="B24" t="s">
        <v>966</v>
      </c>
      <c r="C24">
        <v>7</v>
      </c>
      <c r="D24">
        <v>102553438</v>
      </c>
      <c r="E24">
        <v>102585396</v>
      </c>
      <c r="F24">
        <v>127</v>
      </c>
      <c r="G24">
        <v>37</v>
      </c>
      <c r="H24">
        <v>362094</v>
      </c>
      <c r="I24">
        <v>5.4560000000000004</v>
      </c>
      <c r="J24" s="15">
        <v>2.4343999999999999E-8</v>
      </c>
      <c r="K24" t="s">
        <v>967</v>
      </c>
    </row>
    <row r="25" spans="2:11" x14ac:dyDescent="0.25">
      <c r="B25" t="s">
        <v>968</v>
      </c>
      <c r="C25">
        <v>7</v>
      </c>
      <c r="D25">
        <v>134429003</v>
      </c>
      <c r="E25">
        <v>134655479</v>
      </c>
      <c r="F25">
        <v>1123</v>
      </c>
      <c r="G25">
        <v>115</v>
      </c>
      <c r="H25">
        <v>362094</v>
      </c>
      <c r="I25">
        <v>5.5392999999999999</v>
      </c>
      <c r="J25" s="15">
        <v>1.5188E-8</v>
      </c>
      <c r="K25" t="s">
        <v>969</v>
      </c>
    </row>
    <row r="26" spans="2:11" x14ac:dyDescent="0.25">
      <c r="B26" t="s">
        <v>970</v>
      </c>
      <c r="C26">
        <v>8</v>
      </c>
      <c r="D26">
        <v>116420724</v>
      </c>
      <c r="E26">
        <v>116821899</v>
      </c>
      <c r="F26">
        <v>1462</v>
      </c>
      <c r="G26">
        <v>100</v>
      </c>
      <c r="H26">
        <v>362094</v>
      </c>
      <c r="I26">
        <v>5.3190999999999997</v>
      </c>
      <c r="J26" s="15">
        <v>5.2154999999999999E-8</v>
      </c>
      <c r="K26" t="s">
        <v>971</v>
      </c>
    </row>
    <row r="27" spans="2:11" x14ac:dyDescent="0.25">
      <c r="B27" t="s">
        <v>972</v>
      </c>
      <c r="C27">
        <v>8</v>
      </c>
      <c r="D27">
        <v>120428546</v>
      </c>
      <c r="E27">
        <v>120436593</v>
      </c>
      <c r="F27">
        <v>61</v>
      </c>
      <c r="G27">
        <v>7</v>
      </c>
      <c r="H27">
        <v>362094</v>
      </c>
      <c r="I27">
        <v>6.1685999999999996</v>
      </c>
      <c r="J27" s="15">
        <v>3.4444E-10</v>
      </c>
      <c r="K27" t="s">
        <v>973</v>
      </c>
    </row>
    <row r="28" spans="2:11" x14ac:dyDescent="0.25">
      <c r="B28" t="s">
        <v>974</v>
      </c>
      <c r="C28">
        <v>10</v>
      </c>
      <c r="D28">
        <v>25463991</v>
      </c>
      <c r="E28">
        <v>25891155</v>
      </c>
      <c r="F28">
        <v>2689</v>
      </c>
      <c r="G28">
        <v>118</v>
      </c>
      <c r="H28">
        <v>362094</v>
      </c>
      <c r="I28">
        <v>7.6151</v>
      </c>
      <c r="J28" s="15">
        <v>1.3168999999999999E-14</v>
      </c>
      <c r="K28" t="s">
        <v>975</v>
      </c>
    </row>
    <row r="29" spans="2:11" x14ac:dyDescent="0.25">
      <c r="B29" t="s">
        <v>976</v>
      </c>
      <c r="C29">
        <v>10</v>
      </c>
      <c r="D29">
        <v>101370282</v>
      </c>
      <c r="E29">
        <v>101380366</v>
      </c>
      <c r="F29">
        <v>40</v>
      </c>
      <c r="G29">
        <v>12</v>
      </c>
      <c r="H29">
        <v>362094</v>
      </c>
      <c r="I29">
        <v>6.4877000000000002</v>
      </c>
      <c r="J29" s="15">
        <v>4.3565E-11</v>
      </c>
      <c r="K29" t="s">
        <v>977</v>
      </c>
    </row>
    <row r="30" spans="2:11" x14ac:dyDescent="0.25">
      <c r="B30" t="s">
        <v>978</v>
      </c>
      <c r="C30">
        <v>10</v>
      </c>
      <c r="D30">
        <v>101419263</v>
      </c>
      <c r="E30">
        <v>101465997</v>
      </c>
      <c r="F30">
        <v>181</v>
      </c>
      <c r="G30">
        <v>39</v>
      </c>
      <c r="H30">
        <v>362094</v>
      </c>
      <c r="I30">
        <v>6.2725</v>
      </c>
      <c r="J30" s="15">
        <v>1.7766000000000001E-10</v>
      </c>
      <c r="K30" t="s">
        <v>979</v>
      </c>
    </row>
    <row r="31" spans="2:11" x14ac:dyDescent="0.25">
      <c r="B31" t="s">
        <v>980</v>
      </c>
      <c r="C31">
        <v>10</v>
      </c>
      <c r="D31">
        <v>101462315</v>
      </c>
      <c r="E31">
        <v>101515891</v>
      </c>
      <c r="F31">
        <v>210</v>
      </c>
      <c r="G31">
        <v>59</v>
      </c>
      <c r="H31">
        <v>362094</v>
      </c>
      <c r="I31">
        <v>5.8489000000000004</v>
      </c>
      <c r="J31" s="15">
        <v>2.4746000000000001E-9</v>
      </c>
      <c r="K31" t="s">
        <v>981</v>
      </c>
    </row>
    <row r="32" spans="2:11" x14ac:dyDescent="0.25">
      <c r="B32" t="s">
        <v>982</v>
      </c>
      <c r="C32">
        <v>10</v>
      </c>
      <c r="D32">
        <v>101471601</v>
      </c>
      <c r="E32">
        <v>101491857</v>
      </c>
      <c r="F32">
        <v>83</v>
      </c>
      <c r="G32">
        <v>33</v>
      </c>
      <c r="H32">
        <v>362094</v>
      </c>
      <c r="I32">
        <v>6.4306000000000001</v>
      </c>
      <c r="J32" s="15">
        <v>6.3559999999999998E-11</v>
      </c>
      <c r="K32" t="s">
        <v>983</v>
      </c>
    </row>
    <row r="33" spans="2:11" x14ac:dyDescent="0.25">
      <c r="B33" t="s">
        <v>984</v>
      </c>
      <c r="C33">
        <v>11</v>
      </c>
      <c r="D33">
        <v>14926543</v>
      </c>
      <c r="E33">
        <v>15103888</v>
      </c>
      <c r="F33">
        <v>727</v>
      </c>
      <c r="G33">
        <v>54</v>
      </c>
      <c r="H33">
        <v>362094</v>
      </c>
      <c r="I33">
        <v>6.8033999999999999</v>
      </c>
      <c r="J33" s="15">
        <v>5.1086999999999998E-12</v>
      </c>
      <c r="K33" t="s">
        <v>985</v>
      </c>
    </row>
    <row r="34" spans="2:11" x14ac:dyDescent="0.25">
      <c r="B34" t="s">
        <v>986</v>
      </c>
      <c r="C34">
        <v>11</v>
      </c>
      <c r="D34">
        <v>27516123</v>
      </c>
      <c r="E34">
        <v>27528320</v>
      </c>
      <c r="F34">
        <v>50</v>
      </c>
      <c r="G34">
        <v>20</v>
      </c>
      <c r="H34">
        <v>362094</v>
      </c>
      <c r="I34">
        <v>4.8937999999999997</v>
      </c>
      <c r="J34" s="15">
        <v>4.9444999999999998E-7</v>
      </c>
      <c r="K34" t="s">
        <v>987</v>
      </c>
    </row>
    <row r="35" spans="2:11" x14ac:dyDescent="0.25">
      <c r="B35" t="s">
        <v>988</v>
      </c>
      <c r="C35">
        <v>11</v>
      </c>
      <c r="D35">
        <v>27676440</v>
      </c>
      <c r="E35">
        <v>27743605</v>
      </c>
      <c r="F35">
        <v>234</v>
      </c>
      <c r="G35">
        <v>58</v>
      </c>
      <c r="H35">
        <v>362094</v>
      </c>
      <c r="I35">
        <v>7.4884000000000004</v>
      </c>
      <c r="J35" s="15">
        <v>3.4860999999999999E-14</v>
      </c>
      <c r="K35" t="s">
        <v>989</v>
      </c>
    </row>
    <row r="36" spans="2:11" x14ac:dyDescent="0.25">
      <c r="B36" t="s">
        <v>990</v>
      </c>
      <c r="C36">
        <v>11</v>
      </c>
      <c r="D36">
        <v>69924408</v>
      </c>
      <c r="E36">
        <v>70035634</v>
      </c>
      <c r="F36">
        <v>767</v>
      </c>
      <c r="G36">
        <v>107</v>
      </c>
      <c r="H36">
        <v>362094</v>
      </c>
      <c r="I36">
        <v>6.0259999999999998</v>
      </c>
      <c r="J36" s="15">
        <v>8.4044000000000005E-10</v>
      </c>
      <c r="K36" t="s">
        <v>991</v>
      </c>
    </row>
    <row r="37" spans="2:11" x14ac:dyDescent="0.25">
      <c r="B37" t="s">
        <v>992</v>
      </c>
      <c r="C37">
        <v>15</v>
      </c>
      <c r="D37">
        <v>40643234</v>
      </c>
      <c r="E37">
        <v>40648635</v>
      </c>
      <c r="F37">
        <v>29</v>
      </c>
      <c r="G37">
        <v>15</v>
      </c>
      <c r="H37">
        <v>362094</v>
      </c>
      <c r="I37">
        <v>4.5998000000000001</v>
      </c>
      <c r="J37" s="15">
        <v>2.1144E-6</v>
      </c>
      <c r="K37" t="s">
        <v>993</v>
      </c>
    </row>
    <row r="38" spans="2:11" x14ac:dyDescent="0.25">
      <c r="B38" t="s">
        <v>994</v>
      </c>
      <c r="C38">
        <v>15</v>
      </c>
      <c r="D38">
        <v>76352178</v>
      </c>
      <c r="E38">
        <v>76521462</v>
      </c>
      <c r="F38">
        <v>803</v>
      </c>
      <c r="G38">
        <v>104</v>
      </c>
      <c r="H38">
        <v>362094</v>
      </c>
      <c r="I38">
        <v>5.5751999999999997</v>
      </c>
      <c r="J38" s="15">
        <v>1.2363E-8</v>
      </c>
      <c r="K38" t="s">
        <v>995</v>
      </c>
    </row>
    <row r="39" spans="2:11" x14ac:dyDescent="0.25">
      <c r="B39" t="s">
        <v>996</v>
      </c>
      <c r="C39">
        <v>15</v>
      </c>
      <c r="D39">
        <v>76507696</v>
      </c>
      <c r="E39">
        <v>76603813</v>
      </c>
      <c r="F39">
        <v>381</v>
      </c>
      <c r="G39">
        <v>39</v>
      </c>
      <c r="H39">
        <v>362094</v>
      </c>
      <c r="I39">
        <v>5.6733000000000002</v>
      </c>
      <c r="J39" s="15">
        <v>7.0032999999999996E-9</v>
      </c>
      <c r="K39" t="s">
        <v>997</v>
      </c>
    </row>
    <row r="40" spans="2:11" x14ac:dyDescent="0.25">
      <c r="B40" t="s">
        <v>998</v>
      </c>
      <c r="C40">
        <v>15</v>
      </c>
      <c r="D40">
        <v>76640526</v>
      </c>
      <c r="E40">
        <v>77197785</v>
      </c>
      <c r="F40">
        <v>2018</v>
      </c>
      <c r="G40">
        <v>60</v>
      </c>
      <c r="H40">
        <v>362094</v>
      </c>
      <c r="I40">
        <v>4.9637000000000002</v>
      </c>
      <c r="J40" s="15">
        <v>3.4574999999999998E-7</v>
      </c>
      <c r="K40" t="s">
        <v>999</v>
      </c>
    </row>
    <row r="41" spans="2:11" x14ac:dyDescent="0.25">
      <c r="B41" t="s">
        <v>1000</v>
      </c>
      <c r="C41">
        <v>16</v>
      </c>
      <c r="D41">
        <v>84853590</v>
      </c>
      <c r="E41">
        <v>84954374</v>
      </c>
      <c r="F41">
        <v>914</v>
      </c>
      <c r="G41">
        <v>111</v>
      </c>
      <c r="H41">
        <v>362094</v>
      </c>
      <c r="I41">
        <v>7.016</v>
      </c>
      <c r="J41" s="15">
        <v>1.1412E-12</v>
      </c>
      <c r="K41" t="s">
        <v>1001</v>
      </c>
    </row>
    <row r="42" spans="2:11" x14ac:dyDescent="0.25">
      <c r="B42" t="s">
        <v>1002</v>
      </c>
      <c r="C42">
        <v>17</v>
      </c>
      <c r="D42">
        <v>7362685</v>
      </c>
      <c r="E42">
        <v>7387582</v>
      </c>
      <c r="F42">
        <v>119</v>
      </c>
      <c r="G42">
        <v>33</v>
      </c>
      <c r="H42">
        <v>362094</v>
      </c>
      <c r="I42">
        <v>5.6302000000000003</v>
      </c>
      <c r="J42" s="15">
        <v>8.9999999999999995E-9</v>
      </c>
      <c r="K42" t="s">
        <v>1003</v>
      </c>
    </row>
    <row r="43" spans="2:11" x14ac:dyDescent="0.25">
      <c r="B43" t="s">
        <v>1004</v>
      </c>
      <c r="C43">
        <v>17</v>
      </c>
      <c r="D43">
        <v>42088556</v>
      </c>
      <c r="E43">
        <v>42101314</v>
      </c>
      <c r="F43">
        <v>54</v>
      </c>
      <c r="G43">
        <v>22</v>
      </c>
      <c r="H43">
        <v>362094</v>
      </c>
      <c r="I43">
        <v>4.5560999999999998</v>
      </c>
      <c r="J43" s="15">
        <v>2.6060999999999999E-6</v>
      </c>
      <c r="K43" t="s">
        <v>1005</v>
      </c>
    </row>
    <row r="44" spans="2:11" x14ac:dyDescent="0.25">
      <c r="B44" t="s">
        <v>1006</v>
      </c>
      <c r="C44">
        <v>17</v>
      </c>
      <c r="D44">
        <v>42219274</v>
      </c>
      <c r="E44">
        <v>42239844</v>
      </c>
      <c r="F44">
        <v>61</v>
      </c>
      <c r="G44">
        <v>22</v>
      </c>
      <c r="H44">
        <v>362094</v>
      </c>
      <c r="I44">
        <v>6.1093999999999999</v>
      </c>
      <c r="J44" s="15">
        <v>5.0000000000000003E-10</v>
      </c>
      <c r="K44" t="s">
        <v>1007</v>
      </c>
    </row>
    <row r="45" spans="2:11" x14ac:dyDescent="0.25">
      <c r="B45" t="s">
        <v>1008</v>
      </c>
      <c r="C45">
        <v>17</v>
      </c>
      <c r="D45">
        <v>42247815</v>
      </c>
      <c r="E45">
        <v>42256451</v>
      </c>
      <c r="F45">
        <v>29</v>
      </c>
      <c r="G45">
        <v>10</v>
      </c>
      <c r="H45">
        <v>362094</v>
      </c>
      <c r="I45">
        <v>5.1902999999999997</v>
      </c>
      <c r="J45" s="15">
        <v>1.0497000000000001E-7</v>
      </c>
      <c r="K45" t="s">
        <v>1009</v>
      </c>
    </row>
    <row r="46" spans="2:11" x14ac:dyDescent="0.25">
      <c r="B46" t="s">
        <v>1010</v>
      </c>
      <c r="C46">
        <v>17</v>
      </c>
      <c r="D46">
        <v>42264338</v>
      </c>
      <c r="E46">
        <v>42269099</v>
      </c>
      <c r="F46">
        <v>18</v>
      </c>
      <c r="G46">
        <v>9</v>
      </c>
      <c r="H46">
        <v>362094</v>
      </c>
      <c r="I46">
        <v>5.2582000000000004</v>
      </c>
      <c r="J46" s="15">
        <v>7.2727E-8</v>
      </c>
      <c r="K46" t="s">
        <v>1011</v>
      </c>
    </row>
    <row r="47" spans="2:11" x14ac:dyDescent="0.25">
      <c r="B47" t="s">
        <v>1012</v>
      </c>
      <c r="C47">
        <v>17</v>
      </c>
      <c r="D47">
        <v>42269173</v>
      </c>
      <c r="E47">
        <v>42277481</v>
      </c>
      <c r="F47">
        <v>26</v>
      </c>
      <c r="G47">
        <v>19</v>
      </c>
      <c r="H47">
        <v>362094</v>
      </c>
      <c r="I47">
        <v>4.6557000000000004</v>
      </c>
      <c r="J47" s="15">
        <v>1.6146E-6</v>
      </c>
      <c r="K47" t="s">
        <v>1013</v>
      </c>
    </row>
    <row r="48" spans="2:11" x14ac:dyDescent="0.25">
      <c r="B48" t="s">
        <v>1014</v>
      </c>
      <c r="C48">
        <v>17</v>
      </c>
      <c r="D48">
        <v>42282401</v>
      </c>
      <c r="E48">
        <v>42298994</v>
      </c>
      <c r="F48">
        <v>48</v>
      </c>
      <c r="G48">
        <v>19</v>
      </c>
      <c r="H48">
        <v>362094</v>
      </c>
      <c r="I48">
        <v>6.1093999999999999</v>
      </c>
      <c r="J48" s="15">
        <v>5.0000000000000003E-10</v>
      </c>
      <c r="K48" t="s">
        <v>1015</v>
      </c>
    </row>
    <row r="49" spans="2:11" x14ac:dyDescent="0.25">
      <c r="B49" t="s">
        <v>1016</v>
      </c>
      <c r="C49">
        <v>19</v>
      </c>
      <c r="D49">
        <v>38734675</v>
      </c>
      <c r="E49">
        <v>38783254</v>
      </c>
      <c r="F49">
        <v>251</v>
      </c>
      <c r="G49">
        <v>51</v>
      </c>
      <c r="H49">
        <v>362094</v>
      </c>
      <c r="I49">
        <v>6.4367999999999999</v>
      </c>
      <c r="J49" s="15">
        <v>6.0993000000000001E-11</v>
      </c>
      <c r="K49" t="s">
        <v>1017</v>
      </c>
    </row>
    <row r="50" spans="2:11" x14ac:dyDescent="0.25">
      <c r="B50" t="s">
        <v>1018</v>
      </c>
      <c r="C50">
        <v>19</v>
      </c>
      <c r="D50">
        <v>38741877</v>
      </c>
      <c r="E50">
        <v>38747231</v>
      </c>
      <c r="F50">
        <v>37</v>
      </c>
      <c r="G50">
        <v>14</v>
      </c>
      <c r="H50">
        <v>362094</v>
      </c>
      <c r="I50">
        <v>6.2465999999999999</v>
      </c>
      <c r="J50" s="15">
        <v>2.0967999999999999E-10</v>
      </c>
      <c r="K50" t="s">
        <v>1019</v>
      </c>
    </row>
    <row r="51" spans="2:11" x14ac:dyDescent="0.25">
      <c r="B51" t="s">
        <v>1020</v>
      </c>
      <c r="C51">
        <v>20</v>
      </c>
      <c r="D51">
        <v>37434348</v>
      </c>
      <c r="E51">
        <v>37551667</v>
      </c>
      <c r="F51">
        <v>514</v>
      </c>
      <c r="G51">
        <v>83</v>
      </c>
      <c r="H51">
        <v>362094</v>
      </c>
      <c r="I51">
        <v>4.6773999999999996</v>
      </c>
      <c r="J51" s="15">
        <v>1.4524000000000001E-6</v>
      </c>
      <c r="K51" t="s">
        <v>1021</v>
      </c>
    </row>
    <row r="52" spans="2:11" x14ac:dyDescent="0.25">
      <c r="B52" t="s">
        <v>1022</v>
      </c>
      <c r="C52">
        <v>21</v>
      </c>
      <c r="D52">
        <v>47401651</v>
      </c>
      <c r="E52">
        <v>47424964</v>
      </c>
      <c r="F52">
        <v>203</v>
      </c>
      <c r="G52">
        <v>61</v>
      </c>
      <c r="H52">
        <v>362094</v>
      </c>
      <c r="I52">
        <v>5.1646999999999998</v>
      </c>
      <c r="J52" s="15">
        <v>1.2039000000000001E-7</v>
      </c>
      <c r="K52" t="s">
        <v>1023</v>
      </c>
    </row>
    <row r="53" spans="2:11" x14ac:dyDescent="0.25">
      <c r="B53" t="s">
        <v>1024</v>
      </c>
      <c r="C53">
        <v>22</v>
      </c>
      <c r="D53">
        <v>38974125</v>
      </c>
      <c r="E53">
        <v>39052634</v>
      </c>
      <c r="F53">
        <v>337</v>
      </c>
      <c r="G53">
        <v>37</v>
      </c>
      <c r="H53">
        <v>362094</v>
      </c>
      <c r="I53">
        <v>4.5726000000000004</v>
      </c>
      <c r="J53" s="15">
        <v>2.4090000000000001E-6</v>
      </c>
      <c r="K53" t="s">
        <v>1025</v>
      </c>
    </row>
  </sheetData>
  <mergeCells count="1">
    <mergeCell ref="B1:K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E4B5B-B71F-4D61-AF9A-767B42EE7F8D}">
  <dimension ref="B1:K45"/>
  <sheetViews>
    <sheetView workbookViewId="0">
      <selection activeCell="G55" sqref="G55"/>
    </sheetView>
  </sheetViews>
  <sheetFormatPr defaultRowHeight="15" x14ac:dyDescent="0.25"/>
  <cols>
    <col min="2" max="2" width="19.5703125" customWidth="1"/>
    <col min="4" max="4" width="11.7109375" customWidth="1"/>
    <col min="5" max="5" width="12.28515625" customWidth="1"/>
  </cols>
  <sheetData>
    <row r="1" spans="2:11" ht="15.75" x14ac:dyDescent="0.25">
      <c r="B1" s="154" t="s">
        <v>1026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t="s">
        <v>221</v>
      </c>
      <c r="C3" t="s">
        <v>222</v>
      </c>
      <c r="D3" t="s">
        <v>223</v>
      </c>
      <c r="E3" t="s">
        <v>224</v>
      </c>
      <c r="F3" t="s">
        <v>225</v>
      </c>
      <c r="G3" t="s">
        <v>226</v>
      </c>
      <c r="H3" t="s">
        <v>227</v>
      </c>
      <c r="I3" t="s">
        <v>228</v>
      </c>
      <c r="J3" t="s">
        <v>61</v>
      </c>
      <c r="K3" t="s">
        <v>229</v>
      </c>
    </row>
    <row r="4" spans="2:11" x14ac:dyDescent="0.25">
      <c r="B4" t="s">
        <v>1027</v>
      </c>
      <c r="C4">
        <v>1</v>
      </c>
      <c r="D4">
        <v>66258197</v>
      </c>
      <c r="E4">
        <v>66840259</v>
      </c>
      <c r="F4">
        <v>1377</v>
      </c>
      <c r="G4">
        <v>81</v>
      </c>
      <c r="H4">
        <v>332601</v>
      </c>
      <c r="I4">
        <v>5.6696</v>
      </c>
      <c r="J4" s="15">
        <v>7.1572999999999997E-9</v>
      </c>
      <c r="K4" t="s">
        <v>1028</v>
      </c>
    </row>
    <row r="5" spans="2:11" x14ac:dyDescent="0.25">
      <c r="B5" t="s">
        <v>936</v>
      </c>
      <c r="C5">
        <v>1</v>
      </c>
      <c r="D5">
        <v>174128548</v>
      </c>
      <c r="E5">
        <v>174964445</v>
      </c>
      <c r="F5">
        <v>1698</v>
      </c>
      <c r="G5">
        <v>23</v>
      </c>
      <c r="H5">
        <v>332601</v>
      </c>
      <c r="I5">
        <v>4.7784000000000004</v>
      </c>
      <c r="J5" s="15">
        <v>8.836E-7</v>
      </c>
      <c r="K5" t="s">
        <v>937</v>
      </c>
    </row>
    <row r="6" spans="2:11" x14ac:dyDescent="0.25">
      <c r="B6" t="s">
        <v>1029</v>
      </c>
      <c r="C6">
        <v>2</v>
      </c>
      <c r="D6">
        <v>21224301</v>
      </c>
      <c r="E6">
        <v>21266945</v>
      </c>
      <c r="F6">
        <v>63</v>
      </c>
      <c r="G6">
        <v>17</v>
      </c>
      <c r="H6">
        <v>332601</v>
      </c>
      <c r="I6">
        <v>4.5689000000000002</v>
      </c>
      <c r="J6" s="15">
        <v>2.4515000000000002E-6</v>
      </c>
      <c r="K6" t="s">
        <v>1030</v>
      </c>
    </row>
    <row r="7" spans="2:11" x14ac:dyDescent="0.25">
      <c r="B7" t="s">
        <v>1031</v>
      </c>
      <c r="C7">
        <v>3</v>
      </c>
      <c r="D7">
        <v>49977440</v>
      </c>
      <c r="E7">
        <v>50137478</v>
      </c>
      <c r="F7">
        <v>264</v>
      </c>
      <c r="G7">
        <v>14</v>
      </c>
      <c r="H7">
        <v>332601</v>
      </c>
      <c r="I7">
        <v>5.1239999999999997</v>
      </c>
      <c r="J7" s="15">
        <v>1.4957000000000001E-7</v>
      </c>
      <c r="K7" t="s">
        <v>1032</v>
      </c>
    </row>
    <row r="8" spans="2:11" x14ac:dyDescent="0.25">
      <c r="B8" t="s">
        <v>1033</v>
      </c>
      <c r="C8">
        <v>3</v>
      </c>
      <c r="D8">
        <v>50126341</v>
      </c>
      <c r="E8">
        <v>50156454</v>
      </c>
      <c r="F8">
        <v>29</v>
      </c>
      <c r="G8">
        <v>6</v>
      </c>
      <c r="H8">
        <v>332601</v>
      </c>
      <c r="I8">
        <v>5.2637</v>
      </c>
      <c r="J8" s="15">
        <v>7.0597999999999995E-8</v>
      </c>
      <c r="K8" t="s">
        <v>1034</v>
      </c>
    </row>
    <row r="9" spans="2:11" x14ac:dyDescent="0.25">
      <c r="B9" t="s">
        <v>1035</v>
      </c>
      <c r="C9">
        <v>3</v>
      </c>
      <c r="D9">
        <v>50192478</v>
      </c>
      <c r="E9">
        <v>50226508</v>
      </c>
      <c r="F9">
        <v>63</v>
      </c>
      <c r="G9">
        <v>10</v>
      </c>
      <c r="H9">
        <v>332601</v>
      </c>
      <c r="I9">
        <v>4.9728000000000003</v>
      </c>
      <c r="J9" s="15">
        <v>3.3004000000000001E-7</v>
      </c>
      <c r="K9" t="s">
        <v>1036</v>
      </c>
    </row>
    <row r="10" spans="2:11" x14ac:dyDescent="0.25">
      <c r="B10" t="s">
        <v>1037</v>
      </c>
      <c r="C10">
        <v>4</v>
      </c>
      <c r="D10">
        <v>140637907</v>
      </c>
      <c r="E10">
        <v>141075338</v>
      </c>
      <c r="F10">
        <v>1084</v>
      </c>
      <c r="G10">
        <v>111</v>
      </c>
      <c r="H10">
        <v>332601</v>
      </c>
      <c r="I10">
        <v>5.9493999999999998</v>
      </c>
      <c r="J10" s="15">
        <v>1.3459000000000001E-9</v>
      </c>
      <c r="K10" t="s">
        <v>1038</v>
      </c>
    </row>
    <row r="11" spans="2:11" x14ac:dyDescent="0.25">
      <c r="B11" t="s">
        <v>1039</v>
      </c>
      <c r="C11">
        <v>5</v>
      </c>
      <c r="D11">
        <v>441645</v>
      </c>
      <c r="E11">
        <v>443258</v>
      </c>
      <c r="F11">
        <v>10</v>
      </c>
      <c r="G11">
        <v>3</v>
      </c>
      <c r="H11">
        <v>332601</v>
      </c>
      <c r="I11">
        <v>4.8902999999999999</v>
      </c>
      <c r="J11" s="15">
        <v>5.0338999999999996E-7</v>
      </c>
      <c r="K11" t="s">
        <v>1040</v>
      </c>
    </row>
    <row r="12" spans="2:11" x14ac:dyDescent="0.25">
      <c r="B12" t="s">
        <v>1041</v>
      </c>
      <c r="C12">
        <v>5</v>
      </c>
      <c r="D12">
        <v>82767284</v>
      </c>
      <c r="E12">
        <v>82878122</v>
      </c>
      <c r="F12">
        <v>246</v>
      </c>
      <c r="G12">
        <v>42</v>
      </c>
      <c r="H12">
        <v>332601</v>
      </c>
      <c r="I12">
        <v>4.6775000000000002</v>
      </c>
      <c r="J12" s="15">
        <v>1.4521E-6</v>
      </c>
      <c r="K12" t="s">
        <v>1042</v>
      </c>
    </row>
    <row r="13" spans="2:11" x14ac:dyDescent="0.25">
      <c r="B13" t="s">
        <v>1043</v>
      </c>
      <c r="C13">
        <v>5</v>
      </c>
      <c r="D13">
        <v>155297354</v>
      </c>
      <c r="E13">
        <v>156194799</v>
      </c>
      <c r="F13">
        <v>2532</v>
      </c>
      <c r="G13">
        <v>98</v>
      </c>
      <c r="H13">
        <v>332601</v>
      </c>
      <c r="I13">
        <v>4.6938000000000004</v>
      </c>
      <c r="J13" s="15">
        <v>1.3405999999999999E-6</v>
      </c>
      <c r="K13" t="s">
        <v>1044</v>
      </c>
    </row>
    <row r="14" spans="2:11" x14ac:dyDescent="0.25">
      <c r="B14" t="s">
        <v>1045</v>
      </c>
      <c r="C14">
        <v>6</v>
      </c>
      <c r="D14">
        <v>26045639</v>
      </c>
      <c r="E14">
        <v>26046097</v>
      </c>
      <c r="F14">
        <v>3</v>
      </c>
      <c r="G14">
        <v>2</v>
      </c>
      <c r="H14">
        <v>332601</v>
      </c>
      <c r="I14">
        <v>4.9173999999999998</v>
      </c>
      <c r="J14" s="15">
        <v>4.3840000000000001E-7</v>
      </c>
      <c r="K14" t="s">
        <v>1046</v>
      </c>
    </row>
    <row r="15" spans="2:11" x14ac:dyDescent="0.25">
      <c r="B15" t="s">
        <v>1047</v>
      </c>
      <c r="C15">
        <v>6</v>
      </c>
      <c r="D15">
        <v>26107640</v>
      </c>
      <c r="E15">
        <v>26108364</v>
      </c>
      <c r="F15">
        <v>2</v>
      </c>
      <c r="G15">
        <v>1</v>
      </c>
      <c r="H15">
        <v>332601</v>
      </c>
      <c r="I15">
        <v>4.5669000000000004</v>
      </c>
      <c r="J15" s="15">
        <v>2.4750999999999998E-6</v>
      </c>
      <c r="K15" t="s">
        <v>1048</v>
      </c>
    </row>
    <row r="16" spans="2:11" x14ac:dyDescent="0.25">
      <c r="B16" t="s">
        <v>1049</v>
      </c>
      <c r="C16">
        <v>6</v>
      </c>
      <c r="D16">
        <v>26458150</v>
      </c>
      <c r="E16">
        <v>26476849</v>
      </c>
      <c r="F16">
        <v>79</v>
      </c>
      <c r="G16">
        <v>16</v>
      </c>
      <c r="H16">
        <v>332601</v>
      </c>
      <c r="I16">
        <v>5.3855000000000004</v>
      </c>
      <c r="J16" s="15">
        <v>3.6125000000000001E-8</v>
      </c>
      <c r="K16" t="s">
        <v>1050</v>
      </c>
    </row>
    <row r="17" spans="2:11" x14ac:dyDescent="0.25">
      <c r="B17" t="s">
        <v>1051</v>
      </c>
      <c r="C17">
        <v>6</v>
      </c>
      <c r="D17">
        <v>26501449</v>
      </c>
      <c r="E17">
        <v>26510650</v>
      </c>
      <c r="F17">
        <v>21</v>
      </c>
      <c r="G17">
        <v>4</v>
      </c>
      <c r="H17">
        <v>332601</v>
      </c>
      <c r="I17">
        <v>5.1444999999999999</v>
      </c>
      <c r="J17" s="15">
        <v>1.3414000000000001E-7</v>
      </c>
      <c r="K17" t="s">
        <v>1052</v>
      </c>
    </row>
    <row r="18" spans="2:11" x14ac:dyDescent="0.25">
      <c r="B18" t="s">
        <v>1053</v>
      </c>
      <c r="C18">
        <v>6</v>
      </c>
      <c r="D18">
        <v>26538633</v>
      </c>
      <c r="E18">
        <v>26546482</v>
      </c>
      <c r="F18">
        <v>18</v>
      </c>
      <c r="G18">
        <v>4</v>
      </c>
      <c r="H18">
        <v>332601</v>
      </c>
      <c r="I18">
        <v>4.9991000000000003</v>
      </c>
      <c r="J18" s="15">
        <v>2.8792E-7</v>
      </c>
      <c r="K18" t="s">
        <v>1054</v>
      </c>
    </row>
    <row r="19" spans="2:11" x14ac:dyDescent="0.25">
      <c r="B19" t="s">
        <v>1055</v>
      </c>
      <c r="C19">
        <v>6</v>
      </c>
      <c r="D19">
        <v>26597180</v>
      </c>
      <c r="E19">
        <v>26600278</v>
      </c>
      <c r="F19">
        <v>15</v>
      </c>
      <c r="G19">
        <v>5</v>
      </c>
      <c r="H19">
        <v>332601</v>
      </c>
      <c r="I19">
        <v>4.7039</v>
      </c>
      <c r="J19" s="15">
        <v>1.2762E-6</v>
      </c>
      <c r="K19" t="s">
        <v>1056</v>
      </c>
    </row>
    <row r="20" spans="2:11" x14ac:dyDescent="0.25">
      <c r="B20" t="s">
        <v>1057</v>
      </c>
      <c r="C20">
        <v>6</v>
      </c>
      <c r="D20">
        <v>26636518</v>
      </c>
      <c r="E20">
        <v>26659980</v>
      </c>
      <c r="F20">
        <v>74</v>
      </c>
      <c r="G20">
        <v>10</v>
      </c>
      <c r="H20">
        <v>332601</v>
      </c>
      <c r="I20">
        <v>5.1136999999999997</v>
      </c>
      <c r="J20" s="15">
        <v>1.5794E-7</v>
      </c>
      <c r="K20" t="s">
        <v>1058</v>
      </c>
    </row>
    <row r="21" spans="2:11" x14ac:dyDescent="0.25">
      <c r="B21" t="s">
        <v>1059</v>
      </c>
      <c r="C21">
        <v>6</v>
      </c>
      <c r="D21">
        <v>27775257</v>
      </c>
      <c r="E21">
        <v>27775709</v>
      </c>
      <c r="F21">
        <v>2</v>
      </c>
      <c r="G21">
        <v>1</v>
      </c>
      <c r="H21">
        <v>332601</v>
      </c>
      <c r="I21">
        <v>4.7316000000000003</v>
      </c>
      <c r="J21" s="15">
        <v>1.1136E-6</v>
      </c>
      <c r="K21" t="s">
        <v>1060</v>
      </c>
    </row>
    <row r="22" spans="2:11" x14ac:dyDescent="0.25">
      <c r="B22" t="s">
        <v>1061</v>
      </c>
      <c r="C22">
        <v>6</v>
      </c>
      <c r="D22">
        <v>27806323</v>
      </c>
      <c r="E22">
        <v>27823487</v>
      </c>
      <c r="F22">
        <v>29</v>
      </c>
      <c r="G22">
        <v>6</v>
      </c>
      <c r="H22">
        <v>332601</v>
      </c>
      <c r="I22">
        <v>5.0852000000000004</v>
      </c>
      <c r="J22" s="15">
        <v>1.8365000000000001E-7</v>
      </c>
      <c r="K22" t="s">
        <v>1062</v>
      </c>
    </row>
    <row r="23" spans="2:11" x14ac:dyDescent="0.25">
      <c r="B23" t="s">
        <v>1063</v>
      </c>
      <c r="C23">
        <v>6</v>
      </c>
      <c r="D23">
        <v>27834570</v>
      </c>
      <c r="E23">
        <v>27835359</v>
      </c>
      <c r="F23">
        <v>5</v>
      </c>
      <c r="G23">
        <v>3</v>
      </c>
      <c r="H23">
        <v>332601</v>
      </c>
      <c r="I23">
        <v>4.7554999999999996</v>
      </c>
      <c r="J23" s="15">
        <v>9.8977999999999991E-7</v>
      </c>
      <c r="K23" t="s">
        <v>1064</v>
      </c>
    </row>
    <row r="24" spans="2:11" x14ac:dyDescent="0.25">
      <c r="B24" t="s">
        <v>1065</v>
      </c>
      <c r="C24">
        <v>6</v>
      </c>
      <c r="D24">
        <v>27840926</v>
      </c>
      <c r="E24">
        <v>27841289</v>
      </c>
      <c r="F24">
        <v>1</v>
      </c>
      <c r="G24">
        <v>1</v>
      </c>
      <c r="H24">
        <v>332601</v>
      </c>
      <c r="I24">
        <v>5.0839999999999996</v>
      </c>
      <c r="J24" s="15">
        <v>1.8479999999999999E-7</v>
      </c>
      <c r="K24" t="s">
        <v>1066</v>
      </c>
    </row>
    <row r="25" spans="2:11" x14ac:dyDescent="0.25">
      <c r="B25" t="s">
        <v>1067</v>
      </c>
      <c r="C25">
        <v>6</v>
      </c>
      <c r="D25">
        <v>27858093</v>
      </c>
      <c r="E25">
        <v>27860884</v>
      </c>
      <c r="F25">
        <v>8</v>
      </c>
      <c r="G25">
        <v>3</v>
      </c>
      <c r="H25">
        <v>332601</v>
      </c>
      <c r="I25">
        <v>5.0651999999999999</v>
      </c>
      <c r="J25" s="15">
        <v>2.0403000000000001E-7</v>
      </c>
      <c r="K25" t="s">
        <v>1068</v>
      </c>
    </row>
    <row r="26" spans="2:11" x14ac:dyDescent="0.25">
      <c r="B26" t="s">
        <v>1069</v>
      </c>
      <c r="C26">
        <v>6</v>
      </c>
      <c r="D26">
        <v>27878963</v>
      </c>
      <c r="E26">
        <v>27880174</v>
      </c>
      <c r="F26">
        <v>4</v>
      </c>
      <c r="G26">
        <v>2</v>
      </c>
      <c r="H26">
        <v>332601</v>
      </c>
      <c r="I26">
        <v>5.1901000000000002</v>
      </c>
      <c r="J26" s="15">
        <v>1.0511000000000001E-7</v>
      </c>
      <c r="K26" t="s">
        <v>1070</v>
      </c>
    </row>
    <row r="27" spans="2:11" x14ac:dyDescent="0.25">
      <c r="B27" t="s">
        <v>1071</v>
      </c>
      <c r="C27">
        <v>6</v>
      </c>
      <c r="D27">
        <v>28212401</v>
      </c>
      <c r="E27">
        <v>28227011</v>
      </c>
      <c r="F27">
        <v>29</v>
      </c>
      <c r="G27">
        <v>8</v>
      </c>
      <c r="H27">
        <v>332601</v>
      </c>
      <c r="I27">
        <v>4.6158000000000001</v>
      </c>
      <c r="J27" s="15">
        <v>1.9576000000000001E-6</v>
      </c>
      <c r="K27" t="s">
        <v>1072</v>
      </c>
    </row>
    <row r="28" spans="2:11" x14ac:dyDescent="0.25">
      <c r="B28" t="s">
        <v>1073</v>
      </c>
      <c r="C28">
        <v>6</v>
      </c>
      <c r="D28">
        <v>29523406</v>
      </c>
      <c r="E28">
        <v>29601753</v>
      </c>
      <c r="F28">
        <v>278</v>
      </c>
      <c r="G28">
        <v>28</v>
      </c>
      <c r="H28">
        <v>332601</v>
      </c>
      <c r="I28">
        <v>5.7866</v>
      </c>
      <c r="J28" s="15">
        <v>3.5923000000000001E-9</v>
      </c>
      <c r="K28" t="s">
        <v>1074</v>
      </c>
    </row>
    <row r="29" spans="2:11" x14ac:dyDescent="0.25">
      <c r="B29" t="s">
        <v>1075</v>
      </c>
      <c r="C29">
        <v>6</v>
      </c>
      <c r="D29">
        <v>31236526</v>
      </c>
      <c r="E29">
        <v>31239907</v>
      </c>
      <c r="F29">
        <v>71</v>
      </c>
      <c r="G29">
        <v>12</v>
      </c>
      <c r="H29">
        <v>332601</v>
      </c>
      <c r="I29">
        <v>5.0244999999999997</v>
      </c>
      <c r="J29" s="15">
        <v>2.5231000000000001E-7</v>
      </c>
      <c r="K29" t="s">
        <v>1076</v>
      </c>
    </row>
    <row r="30" spans="2:11" x14ac:dyDescent="0.25">
      <c r="B30" t="s">
        <v>1077</v>
      </c>
      <c r="C30">
        <v>6</v>
      </c>
      <c r="D30">
        <v>31321649</v>
      </c>
      <c r="E30">
        <v>31324965</v>
      </c>
      <c r="F30">
        <v>87</v>
      </c>
      <c r="G30">
        <v>22</v>
      </c>
      <c r="H30">
        <v>332601</v>
      </c>
      <c r="I30">
        <v>5.3098000000000001</v>
      </c>
      <c r="J30" s="15">
        <v>5.4860999999999997E-8</v>
      </c>
      <c r="K30" t="s">
        <v>1078</v>
      </c>
    </row>
    <row r="31" spans="2:11" x14ac:dyDescent="0.25">
      <c r="B31" t="s">
        <v>1079</v>
      </c>
      <c r="C31">
        <v>6</v>
      </c>
      <c r="D31">
        <v>129204342</v>
      </c>
      <c r="E31">
        <v>129837714</v>
      </c>
      <c r="F31">
        <v>1605</v>
      </c>
      <c r="G31">
        <v>74</v>
      </c>
      <c r="H31">
        <v>332601</v>
      </c>
      <c r="I31">
        <v>5.5979999999999999</v>
      </c>
      <c r="J31" s="15">
        <v>1.0845E-8</v>
      </c>
      <c r="K31" t="s">
        <v>1080</v>
      </c>
    </row>
    <row r="32" spans="2:11" x14ac:dyDescent="0.25">
      <c r="B32" t="s">
        <v>1081</v>
      </c>
      <c r="C32">
        <v>7</v>
      </c>
      <c r="D32">
        <v>3341080</v>
      </c>
      <c r="E32">
        <v>4308632</v>
      </c>
      <c r="F32">
        <v>3764</v>
      </c>
      <c r="G32">
        <v>115</v>
      </c>
      <c r="H32">
        <v>332601</v>
      </c>
      <c r="I32">
        <v>5.9936999999999996</v>
      </c>
      <c r="J32" s="15">
        <v>1.0255E-9</v>
      </c>
      <c r="K32" t="s">
        <v>1082</v>
      </c>
    </row>
    <row r="33" spans="2:11" x14ac:dyDescent="0.25">
      <c r="B33" t="s">
        <v>1083</v>
      </c>
      <c r="C33">
        <v>7</v>
      </c>
      <c r="D33">
        <v>113726382</v>
      </c>
      <c r="E33">
        <v>114333827</v>
      </c>
      <c r="F33">
        <v>903</v>
      </c>
      <c r="G33">
        <v>51</v>
      </c>
      <c r="H33">
        <v>332601</v>
      </c>
      <c r="I33">
        <v>4.8760000000000003</v>
      </c>
      <c r="J33" s="15">
        <v>5.4135000000000001E-7</v>
      </c>
      <c r="K33" t="s">
        <v>1084</v>
      </c>
    </row>
    <row r="34" spans="2:11" x14ac:dyDescent="0.25">
      <c r="B34" t="s">
        <v>1085</v>
      </c>
      <c r="C34">
        <v>7</v>
      </c>
      <c r="D34">
        <v>126078652</v>
      </c>
      <c r="E34">
        <v>126893348</v>
      </c>
      <c r="F34">
        <v>2062</v>
      </c>
      <c r="G34">
        <v>57</v>
      </c>
      <c r="H34">
        <v>332601</v>
      </c>
      <c r="I34">
        <v>4.8532999999999999</v>
      </c>
      <c r="J34" s="15">
        <v>6.0711000000000004E-7</v>
      </c>
      <c r="K34" t="s">
        <v>1086</v>
      </c>
    </row>
    <row r="35" spans="2:11" x14ac:dyDescent="0.25">
      <c r="B35" t="s">
        <v>1087</v>
      </c>
      <c r="C35">
        <v>12</v>
      </c>
      <c r="D35">
        <v>15260717</v>
      </c>
      <c r="E35">
        <v>15501609</v>
      </c>
      <c r="F35">
        <v>476</v>
      </c>
      <c r="G35">
        <v>35</v>
      </c>
      <c r="H35">
        <v>332601</v>
      </c>
      <c r="I35">
        <v>4.5873999999999997</v>
      </c>
      <c r="J35" s="15">
        <v>2.2442999999999998E-6</v>
      </c>
      <c r="K35" t="s">
        <v>1088</v>
      </c>
    </row>
    <row r="36" spans="2:11" x14ac:dyDescent="0.25">
      <c r="B36" t="s">
        <v>1089</v>
      </c>
      <c r="C36">
        <v>12</v>
      </c>
      <c r="D36">
        <v>56367697</v>
      </c>
      <c r="E36">
        <v>56388490</v>
      </c>
      <c r="F36">
        <v>41</v>
      </c>
      <c r="G36">
        <v>6</v>
      </c>
      <c r="H36">
        <v>332601</v>
      </c>
      <c r="I36">
        <v>5.0594999999999999</v>
      </c>
      <c r="J36" s="15">
        <v>2.1015000000000001E-7</v>
      </c>
      <c r="K36" t="s">
        <v>1090</v>
      </c>
    </row>
    <row r="37" spans="2:11" x14ac:dyDescent="0.25">
      <c r="B37" t="s">
        <v>1091</v>
      </c>
      <c r="C37">
        <v>12</v>
      </c>
      <c r="D37">
        <v>56390964</v>
      </c>
      <c r="E37">
        <v>56400425</v>
      </c>
      <c r="F37">
        <v>12</v>
      </c>
      <c r="G37">
        <v>6</v>
      </c>
      <c r="H37">
        <v>332601</v>
      </c>
      <c r="I37">
        <v>4.6493000000000002</v>
      </c>
      <c r="J37" s="15">
        <v>1.6650999999999999E-6</v>
      </c>
      <c r="K37" t="s">
        <v>1092</v>
      </c>
    </row>
    <row r="38" spans="2:11" x14ac:dyDescent="0.25">
      <c r="B38" t="s">
        <v>1093</v>
      </c>
      <c r="C38">
        <v>12</v>
      </c>
      <c r="D38">
        <v>56473641</v>
      </c>
      <c r="E38">
        <v>56497289</v>
      </c>
      <c r="F38">
        <v>33</v>
      </c>
      <c r="G38">
        <v>8</v>
      </c>
      <c r="H38">
        <v>332601</v>
      </c>
      <c r="I38">
        <v>4.9234999999999998</v>
      </c>
      <c r="J38" s="15">
        <v>4.2496000000000001E-7</v>
      </c>
      <c r="K38" t="s">
        <v>1094</v>
      </c>
    </row>
    <row r="39" spans="2:11" x14ac:dyDescent="0.25">
      <c r="B39" t="s">
        <v>1095</v>
      </c>
      <c r="C39">
        <v>13</v>
      </c>
      <c r="D39">
        <v>36047926</v>
      </c>
      <c r="E39">
        <v>36050832</v>
      </c>
      <c r="F39">
        <v>2</v>
      </c>
      <c r="G39">
        <v>1</v>
      </c>
      <c r="H39">
        <v>332601</v>
      </c>
      <c r="I39">
        <v>4.5690999999999997</v>
      </c>
      <c r="J39" s="15">
        <v>2.4486000000000002E-6</v>
      </c>
      <c r="K39" t="s">
        <v>1096</v>
      </c>
    </row>
    <row r="40" spans="2:11" x14ac:dyDescent="0.25">
      <c r="B40" t="s">
        <v>1097</v>
      </c>
      <c r="C40">
        <v>18</v>
      </c>
      <c r="D40">
        <v>42260138</v>
      </c>
      <c r="E40">
        <v>42648475</v>
      </c>
      <c r="F40">
        <v>730</v>
      </c>
      <c r="G40">
        <v>85</v>
      </c>
      <c r="H40">
        <v>332601</v>
      </c>
      <c r="I40">
        <v>5.2263000000000002</v>
      </c>
      <c r="J40" s="15">
        <v>8.6482999999999994E-8</v>
      </c>
      <c r="K40" t="s">
        <v>1098</v>
      </c>
    </row>
    <row r="41" spans="2:11" x14ac:dyDescent="0.25">
      <c r="B41" t="s">
        <v>1099</v>
      </c>
      <c r="C41">
        <v>18</v>
      </c>
      <c r="D41">
        <v>49866542</v>
      </c>
      <c r="E41">
        <v>51057784</v>
      </c>
      <c r="F41">
        <v>4387</v>
      </c>
      <c r="G41">
        <v>112</v>
      </c>
      <c r="H41">
        <v>332601</v>
      </c>
      <c r="I41">
        <v>5.0824999999999996</v>
      </c>
      <c r="J41" s="15">
        <v>1.8628E-7</v>
      </c>
      <c r="K41" t="s">
        <v>1100</v>
      </c>
    </row>
    <row r="42" spans="2:11" x14ac:dyDescent="0.25">
      <c r="B42" t="s">
        <v>762</v>
      </c>
      <c r="C42">
        <v>18</v>
      </c>
      <c r="D42">
        <v>52889562</v>
      </c>
      <c r="E42">
        <v>53332018</v>
      </c>
      <c r="F42">
        <v>693</v>
      </c>
      <c r="G42">
        <v>54</v>
      </c>
      <c r="H42">
        <v>332601</v>
      </c>
      <c r="I42">
        <v>5.8128000000000002</v>
      </c>
      <c r="J42" s="15">
        <v>3.0710999999999999E-9</v>
      </c>
      <c r="K42" t="s">
        <v>763</v>
      </c>
    </row>
    <row r="43" spans="2:11" x14ac:dyDescent="0.25">
      <c r="B43" t="s">
        <v>1101</v>
      </c>
      <c r="C43">
        <v>19</v>
      </c>
      <c r="D43">
        <v>18718240</v>
      </c>
      <c r="E43">
        <v>18731849</v>
      </c>
      <c r="F43">
        <v>42</v>
      </c>
      <c r="G43">
        <v>10</v>
      </c>
      <c r="H43">
        <v>332601</v>
      </c>
      <c r="I43">
        <v>5.1176000000000004</v>
      </c>
      <c r="J43" s="15">
        <v>1.5473000000000001E-7</v>
      </c>
      <c r="K43" t="s">
        <v>1102</v>
      </c>
    </row>
    <row r="44" spans="2:11" x14ac:dyDescent="0.25">
      <c r="B44" t="s">
        <v>1103</v>
      </c>
      <c r="C44">
        <v>19</v>
      </c>
      <c r="D44">
        <v>18747775</v>
      </c>
      <c r="E44">
        <v>18781309</v>
      </c>
      <c r="F44">
        <v>99</v>
      </c>
      <c r="G44">
        <v>17</v>
      </c>
      <c r="H44">
        <v>332601</v>
      </c>
      <c r="I44">
        <v>6.3822999999999999</v>
      </c>
      <c r="J44" s="15">
        <v>8.7245000000000005E-11</v>
      </c>
      <c r="K44" t="s">
        <v>1104</v>
      </c>
    </row>
    <row r="45" spans="2:11" x14ac:dyDescent="0.25">
      <c r="B45" t="s">
        <v>1105</v>
      </c>
      <c r="C45">
        <v>19</v>
      </c>
      <c r="D45">
        <v>18794487</v>
      </c>
      <c r="E45">
        <v>18893004</v>
      </c>
      <c r="F45">
        <v>258</v>
      </c>
      <c r="G45">
        <v>29</v>
      </c>
      <c r="H45">
        <v>332601</v>
      </c>
      <c r="I45">
        <v>5.9034000000000004</v>
      </c>
      <c r="J45" s="15">
        <v>1.7804E-9</v>
      </c>
      <c r="K45" t="s">
        <v>1106</v>
      </c>
    </row>
  </sheetData>
  <mergeCells count="1">
    <mergeCell ref="B1:K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9B637-5F03-498A-B145-5EE47D4AE5B1}">
  <dimension ref="B1:K14"/>
  <sheetViews>
    <sheetView workbookViewId="0">
      <selection activeCell="H30" sqref="H30"/>
    </sheetView>
  </sheetViews>
  <sheetFormatPr defaultColWidth="10" defaultRowHeight="15" x14ac:dyDescent="0.25"/>
  <sheetData>
    <row r="1" spans="2:11" ht="15.75" x14ac:dyDescent="0.25">
      <c r="B1" s="154" t="s">
        <v>1107</v>
      </c>
      <c r="C1" s="154"/>
      <c r="D1" s="154"/>
      <c r="E1" s="154"/>
      <c r="F1" s="154"/>
      <c r="G1" s="154"/>
      <c r="H1" s="154"/>
      <c r="I1" s="154"/>
      <c r="J1" s="154"/>
      <c r="K1" s="154"/>
    </row>
    <row r="3" spans="2:11" x14ac:dyDescent="0.25">
      <c r="B3" t="s">
        <v>221</v>
      </c>
      <c r="C3" t="s">
        <v>222</v>
      </c>
      <c r="D3" t="s">
        <v>223</v>
      </c>
      <c r="E3" t="s">
        <v>224</v>
      </c>
      <c r="F3" t="s">
        <v>225</v>
      </c>
      <c r="G3" t="s">
        <v>226</v>
      </c>
      <c r="H3" t="s">
        <v>227</v>
      </c>
      <c r="I3" t="s">
        <v>228</v>
      </c>
      <c r="J3" t="s">
        <v>61</v>
      </c>
      <c r="K3" t="s">
        <v>229</v>
      </c>
    </row>
    <row r="4" spans="2:11" x14ac:dyDescent="0.25">
      <c r="B4" t="s">
        <v>466</v>
      </c>
      <c r="C4">
        <v>6</v>
      </c>
      <c r="D4">
        <v>160769300</v>
      </c>
      <c r="E4">
        <v>160876014</v>
      </c>
      <c r="F4">
        <v>225</v>
      </c>
      <c r="G4">
        <v>19</v>
      </c>
      <c r="H4">
        <v>456327</v>
      </c>
      <c r="I4">
        <v>4.7343999999999999</v>
      </c>
      <c r="J4" s="15">
        <v>1.0983999999999999E-6</v>
      </c>
      <c r="K4" t="s">
        <v>467</v>
      </c>
    </row>
    <row r="5" spans="2:11" x14ac:dyDescent="0.25">
      <c r="B5" t="s">
        <v>1108</v>
      </c>
      <c r="C5">
        <v>8</v>
      </c>
      <c r="D5">
        <v>143751726</v>
      </c>
      <c r="E5">
        <v>143764142</v>
      </c>
      <c r="F5">
        <v>61</v>
      </c>
      <c r="G5">
        <v>5</v>
      </c>
      <c r="H5">
        <v>456327</v>
      </c>
      <c r="I5">
        <v>7.1687000000000003</v>
      </c>
      <c r="J5" s="15">
        <v>3.7863999999999999E-13</v>
      </c>
      <c r="K5" t="s">
        <v>1109</v>
      </c>
    </row>
    <row r="6" spans="2:11" x14ac:dyDescent="0.25">
      <c r="B6" t="s">
        <v>1110</v>
      </c>
      <c r="C6">
        <v>8</v>
      </c>
      <c r="D6">
        <v>143781529</v>
      </c>
      <c r="E6">
        <v>143786545</v>
      </c>
      <c r="F6">
        <v>16</v>
      </c>
      <c r="G6">
        <v>2</v>
      </c>
      <c r="H6">
        <v>456327</v>
      </c>
      <c r="I6">
        <v>5.2435999999999998</v>
      </c>
      <c r="J6" s="15">
        <v>7.8733999999999995E-8</v>
      </c>
      <c r="K6" t="s">
        <v>1111</v>
      </c>
    </row>
    <row r="7" spans="2:11" x14ac:dyDescent="0.25">
      <c r="B7" t="s">
        <v>1112</v>
      </c>
      <c r="C7">
        <v>8</v>
      </c>
      <c r="D7">
        <v>143808621</v>
      </c>
      <c r="E7">
        <v>143818345</v>
      </c>
      <c r="F7">
        <v>24</v>
      </c>
      <c r="G7">
        <v>6</v>
      </c>
      <c r="H7">
        <v>456327</v>
      </c>
      <c r="I7">
        <v>6.1863000000000001</v>
      </c>
      <c r="J7" s="15">
        <v>3.0789000000000001E-10</v>
      </c>
      <c r="K7" t="s">
        <v>1113</v>
      </c>
    </row>
    <row r="8" spans="2:11" x14ac:dyDescent="0.25">
      <c r="B8" t="s">
        <v>1114</v>
      </c>
      <c r="C8">
        <v>11</v>
      </c>
      <c r="D8">
        <v>1012821</v>
      </c>
      <c r="E8">
        <v>1036706</v>
      </c>
      <c r="F8">
        <v>53</v>
      </c>
      <c r="G8">
        <v>14</v>
      </c>
      <c r="H8">
        <v>456327</v>
      </c>
      <c r="I8">
        <v>4.9176000000000002</v>
      </c>
      <c r="J8" s="15">
        <v>4.3808999999999997E-7</v>
      </c>
      <c r="K8" t="s">
        <v>1115</v>
      </c>
    </row>
    <row r="9" spans="2:11" x14ac:dyDescent="0.25">
      <c r="B9" t="s">
        <v>1116</v>
      </c>
      <c r="C9">
        <v>11</v>
      </c>
      <c r="D9">
        <v>6226796</v>
      </c>
      <c r="E9">
        <v>6232362</v>
      </c>
      <c r="F9">
        <v>6</v>
      </c>
      <c r="G9">
        <v>3</v>
      </c>
      <c r="H9">
        <v>456327</v>
      </c>
      <c r="I9">
        <v>5.0468000000000002</v>
      </c>
      <c r="J9" s="15">
        <v>2.2466E-7</v>
      </c>
      <c r="K9" t="s">
        <v>1117</v>
      </c>
    </row>
    <row r="10" spans="2:11" x14ac:dyDescent="0.25">
      <c r="B10" t="s">
        <v>1118</v>
      </c>
      <c r="C10">
        <v>19</v>
      </c>
      <c r="D10">
        <v>49164664</v>
      </c>
      <c r="E10">
        <v>49176338</v>
      </c>
      <c r="F10">
        <v>21</v>
      </c>
      <c r="G10">
        <v>6</v>
      </c>
      <c r="H10">
        <v>456327</v>
      </c>
      <c r="I10">
        <v>4.8505000000000003</v>
      </c>
      <c r="J10" s="15">
        <v>6.1575999999999995E-7</v>
      </c>
      <c r="K10" t="s">
        <v>1119</v>
      </c>
    </row>
    <row r="11" spans="2:11" x14ac:dyDescent="0.25">
      <c r="B11" t="s">
        <v>1120</v>
      </c>
      <c r="C11">
        <v>19</v>
      </c>
      <c r="D11">
        <v>49199228</v>
      </c>
      <c r="E11">
        <v>49209207</v>
      </c>
      <c r="F11">
        <v>34</v>
      </c>
      <c r="G11">
        <v>4</v>
      </c>
      <c r="H11">
        <v>456327</v>
      </c>
      <c r="I11">
        <v>7.4953000000000003</v>
      </c>
      <c r="J11" s="15">
        <v>3.3084999999999999E-14</v>
      </c>
      <c r="K11" t="s">
        <v>1121</v>
      </c>
    </row>
    <row r="12" spans="2:11" x14ac:dyDescent="0.25">
      <c r="B12" t="s">
        <v>1122</v>
      </c>
      <c r="C12">
        <v>19</v>
      </c>
      <c r="D12">
        <v>49215999</v>
      </c>
      <c r="E12">
        <v>49222978</v>
      </c>
      <c r="F12">
        <v>18</v>
      </c>
      <c r="G12">
        <v>4</v>
      </c>
      <c r="H12">
        <v>456327</v>
      </c>
      <c r="I12">
        <v>6.5723000000000003</v>
      </c>
      <c r="J12" s="15">
        <v>2.4775999999999999E-11</v>
      </c>
      <c r="K12" t="s">
        <v>1123</v>
      </c>
    </row>
    <row r="13" spans="2:11" x14ac:dyDescent="0.25">
      <c r="B13" t="s">
        <v>1124</v>
      </c>
      <c r="C13">
        <v>19</v>
      </c>
      <c r="D13">
        <v>49223844</v>
      </c>
      <c r="E13">
        <v>49243978</v>
      </c>
      <c r="F13">
        <v>44</v>
      </c>
      <c r="G13">
        <v>6</v>
      </c>
      <c r="H13">
        <v>456327</v>
      </c>
      <c r="I13">
        <v>6.6368999999999998</v>
      </c>
      <c r="J13" s="15">
        <v>1.6019000000000001E-11</v>
      </c>
      <c r="K13" t="s">
        <v>1125</v>
      </c>
    </row>
    <row r="14" spans="2:11" x14ac:dyDescent="0.25">
      <c r="B14" t="s">
        <v>1126</v>
      </c>
      <c r="C14">
        <v>19</v>
      </c>
      <c r="D14">
        <v>49244109</v>
      </c>
      <c r="E14">
        <v>49250166</v>
      </c>
      <c r="F14">
        <v>24</v>
      </c>
      <c r="G14">
        <v>2</v>
      </c>
      <c r="H14">
        <v>456327</v>
      </c>
      <c r="I14">
        <v>5.6378000000000004</v>
      </c>
      <c r="J14" s="15">
        <v>8.6114000000000003E-9</v>
      </c>
      <c r="K14" t="s">
        <v>1127</v>
      </c>
    </row>
  </sheetData>
  <mergeCells count="1">
    <mergeCell ref="B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1</vt:i4>
      </vt:variant>
    </vt:vector>
  </HeadingPairs>
  <TitlesOfParts>
    <vt:vector size="46" baseType="lpstr">
      <vt:lpstr>ST1</vt:lpstr>
      <vt:lpstr>ST2</vt:lpstr>
      <vt:lpstr>ST3</vt:lpstr>
      <vt:lpstr>ST4</vt:lpstr>
      <vt:lpstr>ST5</vt:lpstr>
      <vt:lpstr>ST6</vt:lpstr>
      <vt:lpstr>ST7</vt:lpstr>
      <vt:lpstr>ST8</vt:lpstr>
      <vt:lpstr>ST9</vt:lpstr>
      <vt:lpstr>ST10</vt:lpstr>
      <vt:lpstr>ST11</vt:lpstr>
      <vt:lpstr>ST12</vt:lpstr>
      <vt:lpstr>ST13</vt:lpstr>
      <vt:lpstr>ST14</vt:lpstr>
      <vt:lpstr>ST15</vt:lpstr>
      <vt:lpstr>ST16</vt:lpstr>
      <vt:lpstr>ST17</vt:lpstr>
      <vt:lpstr>ST18</vt:lpstr>
      <vt:lpstr>ST19</vt:lpstr>
      <vt:lpstr>ST20</vt:lpstr>
      <vt:lpstr>ST21</vt:lpstr>
      <vt:lpstr>ST22</vt:lpstr>
      <vt:lpstr>ST23</vt:lpstr>
      <vt:lpstr>ST24</vt:lpstr>
      <vt:lpstr>ST25</vt:lpstr>
      <vt:lpstr>ST26</vt:lpstr>
      <vt:lpstr>ST27</vt:lpstr>
      <vt:lpstr>ST28</vt:lpstr>
      <vt:lpstr>ST29</vt:lpstr>
      <vt:lpstr>ST30</vt:lpstr>
      <vt:lpstr>ST31</vt:lpstr>
      <vt:lpstr>ST32</vt:lpstr>
      <vt:lpstr>ST33</vt:lpstr>
      <vt:lpstr>ST34</vt:lpstr>
      <vt:lpstr>ST35</vt:lpstr>
      <vt:lpstr>ST36</vt:lpstr>
      <vt:lpstr>ST37</vt:lpstr>
      <vt:lpstr>ST38</vt:lpstr>
      <vt:lpstr>ST39</vt:lpstr>
      <vt:lpstr>ST40</vt:lpstr>
      <vt:lpstr>ST41</vt:lpstr>
      <vt:lpstr>ST42</vt:lpstr>
      <vt:lpstr>ST43</vt:lpstr>
      <vt:lpstr>ST44</vt:lpstr>
      <vt:lpstr>ST45</vt:lpstr>
      <vt:lpstr>'ST3'!_Hlk134702410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Emmanuel ADEWUYI</dc:creator>
  <cp:keywords/>
  <dc:description/>
  <cp:lastModifiedBy>Emmanuel ADEWUYI</cp:lastModifiedBy>
  <cp:revision/>
  <dcterms:created xsi:type="dcterms:W3CDTF">2023-05-11T05:11:12Z</dcterms:created>
  <dcterms:modified xsi:type="dcterms:W3CDTF">2023-08-16T02:56:28Z</dcterms:modified>
  <cp:category/>
  <cp:contentStatus/>
</cp:coreProperties>
</file>