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chweißen\Projekte\11_Projekte Öffentlich\B - Bearbeitung\2021.01 - 10-08002 - AiF_FOSTA_BonusFatigue\22 Berichte - Veröffentlichungen\2023-06_IIW_Assembly_WITW\05 - Online Resource\"/>
    </mc:Choice>
  </mc:AlternateContent>
  <xr:revisionPtr revIDLastSave="0" documentId="13_ncr:1_{392B0719-FCB2-451C-8508-1988E20D5F4C}" xr6:coauthVersionLast="45" xr6:coauthVersionMax="45" xr10:uidLastSave="{00000000-0000-0000-0000-000000000000}"/>
  <bookViews>
    <workbookView xWindow="30600" yWindow="-120" windowWidth="29040" windowHeight="15990" activeTab="1" xr2:uid="{00000000-000D-0000-FFFF-FFFF00000000}"/>
  </bookViews>
  <sheets>
    <sheet name="General Information" sheetId="22" r:id="rId1"/>
    <sheet name="Geometry, Fat.-Test-Data, SCF" sheetId="21" r:id="rId2"/>
    <sheet name="Sensitivity_Analysis" sheetId="23" r:id="rId3"/>
    <sheet name="Sensitivity Analysis Data 8 mm" sheetId="2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3" l="1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G20" i="23" s="1"/>
  <c r="F21" i="23"/>
  <c r="F22" i="23"/>
  <c r="F23" i="23"/>
  <c r="F24" i="23"/>
  <c r="F25" i="23"/>
  <c r="F26" i="23"/>
  <c r="F27" i="23"/>
  <c r="F28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E5" i="23"/>
  <c r="E4" i="23"/>
  <c r="G6" i="23"/>
  <c r="G28" i="23" l="1"/>
  <c r="G27" i="23"/>
  <c r="G26" i="23"/>
  <c r="G25" i="23"/>
  <c r="G24" i="23"/>
  <c r="G23" i="23"/>
  <c r="G22" i="23"/>
  <c r="G21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5" i="23"/>
  <c r="B5" i="23"/>
  <c r="F4" i="23"/>
  <c r="G4" i="23" s="1"/>
  <c r="B4" i="23"/>
</calcChain>
</file>

<file path=xl/sharedStrings.xml><?xml version="1.0" encoding="utf-8"?>
<sst xmlns="http://schemas.openxmlformats.org/spreadsheetml/2006/main" count="787" uniqueCount="246">
  <si>
    <t>Run-Out</t>
  </si>
  <si>
    <t>Fracture (Weld Toe)</t>
  </si>
  <si>
    <t>Fracture (Clamping)</t>
  </si>
  <si>
    <t>Fracture (Base Metal)</t>
  </si>
  <si>
    <t>B125</t>
  </si>
  <si>
    <t>S355-1-AW</t>
  </si>
  <si>
    <t>S355-1-HFMI</t>
  </si>
  <si>
    <t>S355-2-AW</t>
  </si>
  <si>
    <t>S355-2-HFMI</t>
  </si>
  <si>
    <t>S355-3-AW</t>
  </si>
  <si>
    <t>S355-3-HFMI</t>
  </si>
  <si>
    <t>S355-4-AW</t>
  </si>
  <si>
    <t>S355-4-HFMI</t>
  </si>
  <si>
    <t>S355-1-AW-1</t>
  </si>
  <si>
    <t>B90 / B</t>
  </si>
  <si>
    <t>C63 / C</t>
  </si>
  <si>
    <t>-</t>
  </si>
  <si>
    <t>S355-1-AW-2</t>
  </si>
  <si>
    <t>B125 / B90 / B</t>
  </si>
  <si>
    <t>S355-1-AW-3</t>
  </si>
  <si>
    <t>S355-1-AW-4</t>
  </si>
  <si>
    <t>S355-1-AW-5</t>
  </si>
  <si>
    <t>S355-1-AW-6</t>
  </si>
  <si>
    <t>S355-1-AW-7</t>
  </si>
  <si>
    <t>S355-1-AW-8</t>
  </si>
  <si>
    <t>S355-1-AW-9</t>
  </si>
  <si>
    <t>S355-1-AW-10</t>
  </si>
  <si>
    <t>S355-1-AW-11</t>
  </si>
  <si>
    <t>S355-1-AW-12</t>
  </si>
  <si>
    <t>S355-1-AW-13</t>
  </si>
  <si>
    <t>S355-1-AW-14</t>
  </si>
  <si>
    <t>S355-1-AW-15</t>
  </si>
  <si>
    <t>S355-1-HFMI-1</t>
  </si>
  <si>
    <t>S355-1-HFMI-2</t>
  </si>
  <si>
    <t>S355-1-HFMI-3</t>
  </si>
  <si>
    <t>S355-1-HFMI-4</t>
  </si>
  <si>
    <t>S355-1-HFMI-5</t>
  </si>
  <si>
    <t>S355-1-HFMI-6</t>
  </si>
  <si>
    <t>S355-1-HFMI-7</t>
  </si>
  <si>
    <t>S355-1-HFMI-8</t>
  </si>
  <si>
    <t>S355-1-HFMI-9</t>
  </si>
  <si>
    <t>S355-1-HFMI-10</t>
  </si>
  <si>
    <t>S355-1-HFMI-11</t>
  </si>
  <si>
    <t>S355-1-HFMI-12</t>
  </si>
  <si>
    <t>S355-1-HFMI-13</t>
  </si>
  <si>
    <t>S355-1-HFMI-14</t>
  </si>
  <si>
    <t>S355-1-HFMI-15</t>
  </si>
  <si>
    <t>S355-1-HFMI-16</t>
  </si>
  <si>
    <t>not tested</t>
  </si>
  <si>
    <t>S355-2-AW-1</t>
  </si>
  <si>
    <t>D</t>
  </si>
  <si>
    <t>B125 / B90</t>
  </si>
  <si>
    <t>S355-2-AW-2</t>
  </si>
  <si>
    <t>S355-2-AW-3</t>
  </si>
  <si>
    <t>S355-2-AW-4</t>
  </si>
  <si>
    <t>S355-2-AW-5</t>
  </si>
  <si>
    <t>S355-2-AW-6</t>
  </si>
  <si>
    <t>S355-2-AW-7</t>
  </si>
  <si>
    <t>S355-2-AW-8</t>
  </si>
  <si>
    <t>C63</t>
  </si>
  <si>
    <t>S355-2-AW-9</t>
  </si>
  <si>
    <t>S355-2-AW-10</t>
  </si>
  <si>
    <t>S355-2-AW-11</t>
  </si>
  <si>
    <t>S355-2-AW-12</t>
  </si>
  <si>
    <t>S355-2-AW-13</t>
  </si>
  <si>
    <t>S355-2-HFMI-1</t>
  </si>
  <si>
    <t>S355-2-HFMI-2</t>
  </si>
  <si>
    <t>S355-2-HFMI-3</t>
  </si>
  <si>
    <t>S355-2-HFMI-4</t>
  </si>
  <si>
    <t>S355-2-HFMI-5</t>
  </si>
  <si>
    <t>S355-2-HFMI-6</t>
  </si>
  <si>
    <t>S355-2-HFMI-7</t>
  </si>
  <si>
    <t>S355-2-HFMI-8</t>
  </si>
  <si>
    <t>S355-2-HFMI-9</t>
  </si>
  <si>
    <t>S355-2-HFMI-10</t>
  </si>
  <si>
    <t>S355-2-HFMI-11</t>
  </si>
  <si>
    <t>S355-2-HFMI-12</t>
  </si>
  <si>
    <t>S355-3-AW-1</t>
  </si>
  <si>
    <t>S355-3-AW-2</t>
  </si>
  <si>
    <t>S355-3-AW-3</t>
  </si>
  <si>
    <t>S355-3-AW-4</t>
  </si>
  <si>
    <t>S355-3-AW-5</t>
  </si>
  <si>
    <t>S355-3-AW-6</t>
  </si>
  <si>
    <t>S355-3-AW-7</t>
  </si>
  <si>
    <t>S355-3-AW-8</t>
  </si>
  <si>
    <t>S355-3-AW-9</t>
  </si>
  <si>
    <t>S355-3-AW-10</t>
  </si>
  <si>
    <t>S355-3-HFMI-1</t>
  </si>
  <si>
    <t>S355-3-HFMI-2</t>
  </si>
  <si>
    <t>S355-3-HFMI-3</t>
  </si>
  <si>
    <t>S355-3-HFMI-4</t>
  </si>
  <si>
    <t>S355-3-HFMI-5</t>
  </si>
  <si>
    <t>S355-3-HFMI-6</t>
  </si>
  <si>
    <t>S355-3-HFMI-7</t>
  </si>
  <si>
    <t>S355-3-HFMI-8</t>
  </si>
  <si>
    <t>S355-3-HFMI-9</t>
  </si>
  <si>
    <t>S355-3-HFMI-10</t>
  </si>
  <si>
    <t>S355-3-HFMI-11</t>
  </si>
  <si>
    <t>S355-4-AW-1</t>
  </si>
  <si>
    <t>S355-4-AW-2</t>
  </si>
  <si>
    <t>S355-4-AW-3</t>
  </si>
  <si>
    <t>S355-4-AW-4</t>
  </si>
  <si>
    <t>S355-4-AW-5</t>
  </si>
  <si>
    <t>S355-4-AW-6</t>
  </si>
  <si>
    <t>S355-4-AW-7</t>
  </si>
  <si>
    <t>S355-4-AW-8</t>
  </si>
  <si>
    <t>S355-4-AW-9</t>
  </si>
  <si>
    <t>S355-4-AW-10</t>
  </si>
  <si>
    <t>S355-4-AW-11</t>
  </si>
  <si>
    <t>S355-4-AW-12</t>
  </si>
  <si>
    <t>S355-4-AW-13</t>
  </si>
  <si>
    <t>S355-4-AW-14</t>
  </si>
  <si>
    <t>S355-4-HFMI-1</t>
  </si>
  <si>
    <t>S355-4-HFMI-2</t>
  </si>
  <si>
    <t>S355-4-HFMI-3</t>
  </si>
  <si>
    <t>S355-4-HFMI-4</t>
  </si>
  <si>
    <t>S355-4-HFMI-5</t>
  </si>
  <si>
    <t>S355-4-HFMI-6</t>
  </si>
  <si>
    <t>S355-4-HFMI-7</t>
  </si>
  <si>
    <t>S355-4-HFMI-8</t>
  </si>
  <si>
    <t>S355-4-HFMI-9</t>
  </si>
  <si>
    <t>S355-4-HFMI-10</t>
  </si>
  <si>
    <t>S355-4-HFMI-11</t>
  </si>
  <si>
    <t>S355-4-HFMI-12</t>
  </si>
  <si>
    <t>S355-4-HFMI-13</t>
  </si>
  <si>
    <t>Specimen Designation</t>
  </si>
  <si>
    <t>Series</t>
  </si>
  <si>
    <t>Linear Misalignment in mm</t>
  </si>
  <si>
    <t>Angular Misalignment in °</t>
  </si>
  <si>
    <t>Weld Width in mm</t>
  </si>
  <si>
    <t>top</t>
  </si>
  <si>
    <t>bottom</t>
  </si>
  <si>
    <t>Weld Convexity in mm</t>
  </si>
  <si>
    <t>Weld Toe Transition in °</t>
  </si>
  <si>
    <t>top left</t>
  </si>
  <si>
    <t>top right</t>
  </si>
  <si>
    <t>bottom left</t>
  </si>
  <si>
    <t>bottom right</t>
  </si>
  <si>
    <t>Number of Cycles N</t>
  </si>
  <si>
    <t>N/A</t>
  </si>
  <si>
    <t>Linear Misalignment</t>
  </si>
  <si>
    <t>Angular Misalignment</t>
  </si>
  <si>
    <t>Weld Convexity</t>
  </si>
  <si>
    <t>Weld Toe Transition</t>
  </si>
  <si>
    <t>Fracture Location</t>
  </si>
  <si>
    <t>Fatigue Test Results</t>
  </si>
  <si>
    <t>Numerical Analysis Results</t>
  </si>
  <si>
    <r>
      <rPr>
        <b/>
        <sz val="10"/>
        <color rgb="FF000000"/>
        <rFont val="Arial"/>
        <family val="2"/>
      </rPr>
      <t>Stress Concentration Factor K</t>
    </r>
    <r>
      <rPr>
        <b/>
        <vertAlign val="subscript"/>
        <sz val="10"/>
        <color rgb="FF000000"/>
        <rFont val="Arial"/>
        <family val="2"/>
      </rPr>
      <t>W</t>
    </r>
    <r>
      <rPr>
        <b/>
        <sz val="10"/>
        <color rgb="FF000000"/>
        <rFont val="Arial"/>
        <family val="2"/>
      </rPr>
      <t xml:space="preserve"> or K</t>
    </r>
    <r>
      <rPr>
        <b/>
        <vertAlign val="subscript"/>
        <sz val="10"/>
        <color rgb="FF000000"/>
        <rFont val="Arial"/>
        <family val="2"/>
      </rPr>
      <t>f</t>
    </r>
    <r>
      <rPr>
        <b/>
        <sz val="10"/>
        <color rgb="FF000000"/>
        <rFont val="Arial"/>
        <family val="2"/>
      </rPr>
      <t xml:space="preserve"> (r = 1 mm)</t>
    </r>
    <r>
      <rPr>
        <sz val="8"/>
        <color rgb="FF000000"/>
        <rFont val="Arial"/>
        <family val="2"/>
      </rPr>
      <t xml:space="preserve">
*acc. to EN 1993-1-9 considering only the extend of misalignment exceeding the more onerous of the tolerances indicated in the EN 1993-1-9 EN detail category tables and EN 1090-2 [5] or ISO 5817 [4] (here: calculated after reducing linear misalignment by 0.4 mm and angular misalignment by 1° for all specimens; local weld characteristics were taken as measured) </t>
    </r>
  </si>
  <si>
    <t>Article Title</t>
  </si>
  <si>
    <t>Investigations on the influence of angular and linear misalignment on the fatigue strength of HFMI-treated structural steel butt joints</t>
  </si>
  <si>
    <t>Journal Name</t>
  </si>
  <si>
    <t>Welding in the World</t>
  </si>
  <si>
    <t>Authors</t>
  </si>
  <si>
    <t>Name</t>
  </si>
  <si>
    <t>Surname</t>
  </si>
  <si>
    <t>E-Mail</t>
  </si>
  <si>
    <t>Affiliation</t>
  </si>
  <si>
    <t>Author 1*</t>
  </si>
  <si>
    <t>Benjamin</t>
  </si>
  <si>
    <t>Ripsch</t>
  </si>
  <si>
    <t>benjamin.ripsch@igp.fraunhofer.de</t>
  </si>
  <si>
    <t>Fraunhofer Institute for Large Structures in Production Engineering IGP</t>
  </si>
  <si>
    <t>Author 2</t>
  </si>
  <si>
    <t>Göran</t>
  </si>
  <si>
    <t>Gabriel</t>
  </si>
  <si>
    <t>goeran.gabriel@igp.fraunhofer.de</t>
  </si>
  <si>
    <t>Author 3</t>
  </si>
  <si>
    <t>Andreas</t>
  </si>
  <si>
    <t>Gericke</t>
  </si>
  <si>
    <t>andreas.gericke@igp.fraunhofer.de</t>
  </si>
  <si>
    <t>Author 4</t>
  </si>
  <si>
    <t>Knuth-Michael</t>
  </si>
  <si>
    <t>Henkel</t>
  </si>
  <si>
    <t>knuth.henkel@uni-rostock.de</t>
  </si>
  <si>
    <t>Chair of Joining Technology, University of Rostock</t>
  </si>
  <si>
    <t>*corresponding Author</t>
  </si>
  <si>
    <t>Sensitivity Analysis</t>
  </si>
  <si>
    <t xml:space="preserve">Plate Thickness t </t>
  </si>
  <si>
    <t>8 mm</t>
  </si>
  <si>
    <t>Imperfections acc. to
ISO 5817</t>
  </si>
  <si>
    <t>Parameter</t>
  </si>
  <si>
    <t>Value</t>
  </si>
  <si>
    <t>Linear Misalignment h in mm</t>
  </si>
  <si>
    <r>
      <t xml:space="preserve">*IIW: α          ISO 5817: </t>
    </r>
    <r>
      <rPr>
        <sz val="11"/>
        <color theme="1"/>
        <rFont val="Calibri"/>
        <family val="2"/>
      </rPr>
      <t>β</t>
    </r>
    <r>
      <rPr>
        <sz val="11"/>
        <color theme="1"/>
        <rFont val="Arial"/>
        <family val="2"/>
      </rPr>
      <t xml:space="preserve">     </t>
    </r>
  </si>
  <si>
    <r>
      <t>Excess Weld Metal h</t>
    </r>
    <r>
      <rPr>
        <vertAlign val="subscript"/>
        <sz val="11"/>
        <color theme="1"/>
        <rFont val="Arial"/>
        <family val="2"/>
      </rPr>
      <t>W</t>
    </r>
    <r>
      <rPr>
        <sz val="11"/>
        <color theme="1"/>
        <rFont val="Arial"/>
        <family val="2"/>
      </rPr>
      <t xml:space="preserve"> in mm</t>
    </r>
  </si>
  <si>
    <t>Plate thickness t:</t>
  </si>
  <si>
    <t>mm</t>
  </si>
  <si>
    <t>P2 - Linear Misalignment</t>
  </si>
  <si>
    <t>P3 - Angular Misalignment</t>
  </si>
  <si>
    <t>P4 - Weld Width (top)</t>
  </si>
  <si>
    <t>P5 - Excess Weld Metal (top)</t>
  </si>
  <si>
    <t>P6 - Weld Width (bottom)</t>
  </si>
  <si>
    <t>P7 - Excess Weld Metal (bottom)</t>
  </si>
  <si>
    <t>P8 - Weld Toe Transition (top left)</t>
  </si>
  <si>
    <t>P12 - Weld Toe Transition (top right)</t>
  </si>
  <si>
    <t>P13 - Weld Toe Transition (bottom left)</t>
  </si>
  <si>
    <t>P14 - Weld Toe Transition (bottom right)</t>
  </si>
  <si>
    <t>P1 - Principal Stress Maximum</t>
  </si>
  <si>
    <t>P11 - Mesh Elements</t>
  </si>
  <si>
    <t>Units</t>
  </si>
  <si>
    <t>degree</t>
  </si>
  <si>
    <t>MPa</t>
  </si>
  <si>
    <t>DP 1</t>
  </si>
  <si>
    <t>DP 2</t>
  </si>
  <si>
    <t>DP 3</t>
  </si>
  <si>
    <t>DP 4</t>
  </si>
  <si>
    <t>DP 5</t>
  </si>
  <si>
    <t>DP 6</t>
  </si>
  <si>
    <t>DP 7</t>
  </si>
  <si>
    <t>DP 8</t>
  </si>
  <si>
    <t>DP 9</t>
  </si>
  <si>
    <t>DP 10</t>
  </si>
  <si>
    <t>DP 11</t>
  </si>
  <si>
    <t>DP 12</t>
  </si>
  <si>
    <t>DP 13</t>
  </si>
  <si>
    <t>DP 14</t>
  </si>
  <si>
    <t>DP 15</t>
  </si>
  <si>
    <t>DP 16</t>
  </si>
  <si>
    <t>DP 17</t>
  </si>
  <si>
    <t>DP 18</t>
  </si>
  <si>
    <t>DP 19</t>
  </si>
  <si>
    <t>DP 20</t>
  </si>
  <si>
    <t>DP 21</t>
  </si>
  <si>
    <t>DP 22</t>
  </si>
  <si>
    <t>DP 23</t>
  </si>
  <si>
    <t>DP 24</t>
  </si>
  <si>
    <t>Country</t>
  </si>
  <si>
    <t>Germany</t>
  </si>
  <si>
    <t>City</t>
  </si>
  <si>
    <t>Rostock</t>
  </si>
  <si>
    <t>Postal Code</t>
  </si>
  <si>
    <t>Street</t>
  </si>
  <si>
    <t>Albert-Einstein-Straße 30</t>
  </si>
  <si>
    <t>225/SCF</t>
  </si>
  <si>
    <r>
      <t xml:space="preserve">Angular Misalignment </t>
    </r>
    <r>
      <rPr>
        <sz val="11"/>
        <color theme="1"/>
        <rFont val="Calibri"/>
        <family val="2"/>
      </rPr>
      <t>β</t>
    </r>
    <r>
      <rPr>
        <sz val="11"/>
        <color theme="1"/>
        <rFont val="Arial"/>
        <family val="2"/>
      </rPr>
      <t xml:space="preserve"> in °</t>
    </r>
  </si>
  <si>
    <r>
      <t xml:space="preserve">Weld Toe Transition </t>
    </r>
    <r>
      <rPr>
        <sz val="11"/>
        <color theme="1"/>
        <rFont val="Times New Roman"/>
        <family val="1"/>
      </rPr>
      <t>α</t>
    </r>
    <r>
      <rPr>
        <sz val="11"/>
        <color theme="1"/>
        <rFont val="Arial"/>
        <family val="2"/>
      </rPr>
      <t xml:space="preserve"> in °</t>
    </r>
  </si>
  <si>
    <r>
      <t>k</t>
    </r>
    <r>
      <rPr>
        <b/>
        <vertAlign val="subscript"/>
        <sz val="11"/>
        <color theme="1"/>
        <rFont val="Arial"/>
        <family val="2"/>
      </rPr>
      <t>m,alreadycovered</t>
    </r>
  </si>
  <si>
    <r>
      <t>SCF = k</t>
    </r>
    <r>
      <rPr>
        <b/>
        <vertAlign val="subscript"/>
        <sz val="11"/>
        <color theme="1"/>
        <rFont val="Arial"/>
        <family val="2"/>
      </rPr>
      <t>m,calculated</t>
    </r>
  </si>
  <si>
    <r>
      <t>k</t>
    </r>
    <r>
      <rPr>
        <b/>
        <vertAlign val="subscript"/>
        <sz val="11"/>
        <color theme="1"/>
        <rFont val="Arial"/>
        <family val="2"/>
      </rPr>
      <t>m,eff</t>
    </r>
  </si>
  <si>
    <r>
      <t>Δσ</t>
    </r>
    <r>
      <rPr>
        <b/>
        <vertAlign val="subscript"/>
        <sz val="9.35"/>
        <color theme="1"/>
        <rFont val="Arial"/>
        <family val="2"/>
      </rPr>
      <t>C</t>
    </r>
    <r>
      <rPr>
        <b/>
        <sz val="11"/>
        <color theme="1"/>
        <rFont val="Arial"/>
        <family val="2"/>
      </rPr>
      <t xml:space="preserve"> = 225/k</t>
    </r>
    <r>
      <rPr>
        <b/>
        <vertAlign val="subscript"/>
        <sz val="11"/>
        <color theme="1"/>
        <rFont val="Arial"/>
        <family val="2"/>
      </rPr>
      <t>m,eff</t>
    </r>
  </si>
  <si>
    <t>0,8</t>
  </si>
  <si>
    <t>8,8</t>
  </si>
  <si>
    <t>1,8</t>
  </si>
  <si>
    <t>DP 0</t>
  </si>
  <si>
    <t>Quality Level acc. to ISO 5817</t>
  </si>
  <si>
    <r>
      <t>Nominal Stress Range
Δ</t>
    </r>
    <r>
      <rPr>
        <b/>
        <sz val="10"/>
        <color theme="1"/>
        <rFont val="Times New Roman"/>
        <family val="1"/>
      </rPr>
      <t>σ</t>
    </r>
    <r>
      <rPr>
        <b/>
        <vertAlign val="subscript"/>
        <sz val="10"/>
        <color theme="1"/>
        <rFont val="Arial"/>
        <family val="2"/>
      </rPr>
      <t xml:space="preserve">C </t>
    </r>
    <r>
      <rPr>
        <b/>
        <sz val="10"/>
        <color theme="1"/>
        <rFont val="Arial"/>
        <family val="2"/>
      </rPr>
      <t>in N/mm</t>
    </r>
    <r>
      <rPr>
        <b/>
        <vertAlign val="superscript"/>
        <sz val="10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</si>
</sst>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16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b/>
      <vertAlign val="sub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vertAlign val="subscript"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 tint="0.499984740745262"/>
      <name val="Arial"/>
      <family val="2"/>
    </font>
    <font>
      <b/>
      <vertAlign val="subscript"/>
      <sz val="9.35"/>
      <color theme="1"/>
      <name val="Arial"/>
      <family val="2"/>
    </font>
    <font>
      <sz val="11"/>
      <color theme="1"/>
      <name val="Arial"/>
      <family val="2"/>
    </font>
    <font>
      <sz val="11"/>
      <color theme="1" tint="0.499984740745262"/>
      <name val="Arial"/>
      <family val="2"/>
    </font>
    <font>
      <sz val="11"/>
      <color theme="1"/>
      <name val="Calibri"/>
      <family val="2"/>
    </font>
    <font>
      <vertAlign val="subscript"/>
      <sz val="11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vertAlign val="subscript"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63972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60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0" xfId="0" applyProtection="1"/>
    <xf numFmtId="0" fontId="1" fillId="5" borderId="2" xfId="0" applyFont="1" applyFill="1" applyBorder="1" applyAlignment="1" applyProtection="1">
      <alignment horizontal="center"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29" xfId="0" applyFont="1" applyFill="1" applyBorder="1" applyAlignment="1" applyProtection="1">
      <alignment horizontal="center" vertical="center"/>
    </xf>
    <xf numFmtId="0" fontId="1" fillId="5" borderId="3" xfId="0" applyFont="1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/>
    </xf>
    <xf numFmtId="0" fontId="1" fillId="5" borderId="6" xfId="0" applyFont="1" applyFill="1" applyBorder="1" applyAlignment="1" applyProtection="1">
      <alignment horizontal="center" vertical="center"/>
    </xf>
    <xf numFmtId="0" fontId="1" fillId="5" borderId="30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1" fillId="5" borderId="18" xfId="0" applyFont="1" applyFill="1" applyBorder="1" applyAlignment="1" applyProtection="1">
      <alignment horizontal="center" vertical="center"/>
    </xf>
    <xf numFmtId="0" fontId="1" fillId="5" borderId="7" xfId="0" applyFont="1" applyFill="1" applyBorder="1" applyAlignment="1" applyProtection="1">
      <alignment horizontal="center" vertical="center"/>
    </xf>
    <xf numFmtId="0" fontId="1" fillId="5" borderId="9" xfId="0" applyFont="1" applyFill="1" applyBorder="1" applyAlignment="1" applyProtection="1">
      <alignment horizontal="center" vertical="center"/>
    </xf>
    <xf numFmtId="0" fontId="1" fillId="5" borderId="31" xfId="0" applyFont="1" applyFill="1" applyBorder="1" applyAlignment="1" applyProtection="1">
      <alignment horizontal="center" vertical="center"/>
    </xf>
    <xf numFmtId="0" fontId="1" fillId="5" borderId="8" xfId="0" applyFont="1" applyFill="1" applyBorder="1" applyAlignment="1" applyProtection="1">
      <alignment horizontal="center" vertical="center"/>
    </xf>
    <xf numFmtId="0" fontId="1" fillId="5" borderId="28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1" fillId="8" borderId="27" xfId="0" applyFont="1" applyFill="1" applyBorder="1" applyAlignment="1" applyProtection="1">
      <alignment horizontal="center" vertical="center"/>
    </xf>
    <xf numFmtId="0" fontId="1" fillId="8" borderId="25" xfId="0" applyFont="1" applyFill="1" applyBorder="1" applyAlignment="1" applyProtection="1">
      <alignment horizontal="center" vertical="center"/>
    </xf>
    <xf numFmtId="0" fontId="1" fillId="8" borderId="26" xfId="0" applyFont="1" applyFill="1" applyBorder="1" applyAlignment="1" applyProtection="1">
      <alignment horizontal="center" vertical="center"/>
    </xf>
    <xf numFmtId="0" fontId="1" fillId="5" borderId="17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3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 vertical="center"/>
    </xf>
    <xf numFmtId="0" fontId="1" fillId="8" borderId="6" xfId="0" applyFont="1" applyFill="1" applyBorder="1" applyAlignment="1" applyProtection="1">
      <alignment horizontal="center" vertical="center"/>
    </xf>
    <xf numFmtId="0" fontId="1" fillId="8" borderId="7" xfId="0" applyFont="1" applyFill="1" applyBorder="1" applyAlignment="1" applyProtection="1">
      <alignment horizontal="center" vertical="center"/>
    </xf>
    <xf numFmtId="0" fontId="1" fillId="8" borderId="8" xfId="0" applyFont="1" applyFill="1" applyBorder="1" applyAlignment="1" applyProtection="1">
      <alignment horizontal="center" vertical="center"/>
    </xf>
    <xf numFmtId="0" fontId="1" fillId="8" borderId="9" xfId="0" applyFont="1" applyFill="1" applyBorder="1" applyAlignment="1" applyProtection="1">
      <alignment horizontal="center" vertical="center"/>
    </xf>
    <xf numFmtId="0" fontId="1" fillId="8" borderId="38" xfId="0" applyFont="1" applyFill="1" applyBorder="1" applyAlignment="1" applyProtection="1">
      <alignment horizontal="center" vertical="center"/>
    </xf>
    <xf numFmtId="0" fontId="1" fillId="8" borderId="39" xfId="0" applyFont="1" applyFill="1" applyBorder="1" applyAlignment="1" applyProtection="1">
      <alignment horizontal="center" vertical="center"/>
    </xf>
    <xf numFmtId="0" fontId="1" fillId="8" borderId="40" xfId="0" applyFont="1" applyFill="1" applyBorder="1" applyAlignment="1" applyProtection="1">
      <alignment horizontal="center" vertical="center"/>
    </xf>
    <xf numFmtId="1" fontId="1" fillId="5" borderId="4" xfId="0" applyNumberFormat="1" applyFont="1" applyFill="1" applyBorder="1" applyAlignment="1" applyProtection="1">
      <alignment horizontal="center" vertical="center"/>
    </xf>
    <xf numFmtId="1" fontId="1" fillId="5" borderId="14" xfId="0" applyNumberFormat="1" applyFont="1" applyFill="1" applyBorder="1" applyAlignment="1" applyProtection="1">
      <alignment horizontal="center" vertical="center"/>
    </xf>
    <xf numFmtId="1" fontId="1" fillId="5" borderId="42" xfId="0" applyNumberFormat="1" applyFont="1" applyFill="1" applyBorder="1" applyAlignment="1" applyProtection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1" fillId="5" borderId="45" xfId="0" applyFont="1" applyFill="1" applyBorder="1" applyAlignment="1" applyProtection="1">
      <alignment horizontal="center" vertical="center"/>
    </xf>
    <xf numFmtId="0" fontId="1" fillId="5" borderId="41" xfId="0" applyFont="1" applyFill="1" applyBorder="1" applyAlignment="1" applyProtection="1">
      <alignment horizontal="center" vertical="center"/>
    </xf>
    <xf numFmtId="0" fontId="3" fillId="9" borderId="23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 applyProtection="1">
      <alignment horizontal="center" vertical="center"/>
    </xf>
    <xf numFmtId="0" fontId="7" fillId="6" borderId="11" xfId="0" applyFont="1" applyFill="1" applyBorder="1" applyAlignment="1" applyProtection="1">
      <alignment horizontal="center" vertical="center"/>
    </xf>
    <xf numFmtId="0" fontId="6" fillId="6" borderId="35" xfId="0" applyFont="1" applyFill="1" applyBorder="1" applyAlignment="1" applyProtection="1">
      <alignment horizontal="center" vertical="center" wrapText="1"/>
    </xf>
    <xf numFmtId="0" fontId="6" fillId="6" borderId="20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 wrapText="1"/>
    </xf>
    <xf numFmtId="0" fontId="6" fillId="6" borderId="13" xfId="0" applyFont="1" applyFill="1" applyBorder="1" applyAlignment="1" applyProtection="1">
      <alignment horizontal="center" vertical="center" wrapText="1"/>
    </xf>
    <xf numFmtId="0" fontId="7" fillId="6" borderId="19" xfId="0" applyFont="1" applyFill="1" applyBorder="1" applyAlignment="1" applyProtection="1">
      <alignment horizontal="center" vertical="center" textRotation="90" wrapText="1"/>
    </xf>
    <xf numFmtId="0" fontId="7" fillId="6" borderId="13" xfId="0" applyFont="1" applyFill="1" applyBorder="1" applyAlignment="1" applyProtection="1">
      <alignment horizontal="center" vertical="center" textRotation="90" wrapText="1"/>
    </xf>
    <xf numFmtId="0" fontId="7" fillId="6" borderId="16" xfId="0" applyFont="1" applyFill="1" applyBorder="1" applyAlignment="1" applyProtection="1">
      <alignment horizontal="center" vertical="center" textRotation="90" wrapText="1"/>
    </xf>
    <xf numFmtId="0" fontId="7" fillId="6" borderId="44" xfId="0" applyFont="1" applyFill="1" applyBorder="1" applyAlignment="1" applyProtection="1">
      <alignment horizontal="center" vertical="center" wrapText="1"/>
    </xf>
    <xf numFmtId="0" fontId="7" fillId="6" borderId="37" xfId="0" applyFont="1" applyFill="1" applyBorder="1" applyAlignment="1" applyProtection="1">
      <alignment horizontal="center" vertical="center" wrapText="1"/>
    </xf>
    <xf numFmtId="0" fontId="7" fillId="6" borderId="15" xfId="0" applyFont="1" applyFill="1" applyBorder="1" applyAlignment="1" applyProtection="1">
      <alignment horizontal="center" vertical="center" wrapText="1"/>
    </xf>
    <xf numFmtId="0" fontId="12" fillId="0" borderId="0" xfId="0" applyFont="1"/>
    <xf numFmtId="0" fontId="13" fillId="0" borderId="0" xfId="1"/>
    <xf numFmtId="0" fontId="14" fillId="0" borderId="0" xfId="0" applyFont="1" applyAlignment="1">
      <alignment horizontal="left" vertical="center"/>
    </xf>
    <xf numFmtId="0" fontId="15" fillId="0" borderId="0" xfId="0" applyFont="1"/>
    <xf numFmtId="2" fontId="15" fillId="0" borderId="0" xfId="0" applyNumberFormat="1" applyFont="1"/>
    <xf numFmtId="1" fontId="15" fillId="0" borderId="0" xfId="0" applyNumberFormat="1" applyFont="1"/>
    <xf numFmtId="0" fontId="4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8" fillId="8" borderId="48" xfId="0" applyFont="1" applyFill="1" applyBorder="1"/>
    <xf numFmtId="0" fontId="18" fillId="8" borderId="50" xfId="0" applyFont="1" applyFill="1" applyBorder="1"/>
    <xf numFmtId="0" fontId="18" fillId="8" borderId="47" xfId="0" applyFont="1" applyFill="1" applyBorder="1" applyAlignment="1">
      <alignment horizontal="center"/>
    </xf>
    <xf numFmtId="0" fontId="18" fillId="8" borderId="47" xfId="0" applyFont="1" applyFill="1" applyBorder="1"/>
    <xf numFmtId="2" fontId="0" fillId="0" borderId="0" xfId="0" applyNumberFormat="1"/>
    <xf numFmtId="1" fontId="0" fillId="0" borderId="0" xfId="0" applyNumberFormat="1"/>
    <xf numFmtId="0" fontId="22" fillId="0" borderId="0" xfId="0" applyFont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2" fontId="4" fillId="0" borderId="19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8" fillId="10" borderId="54" xfId="0" applyFont="1" applyFill="1" applyBorder="1" applyAlignment="1">
      <alignment horizontal="center"/>
    </xf>
    <xf numFmtId="0" fontId="18" fillId="10" borderId="55" xfId="0" applyFont="1" applyFill="1" applyBorder="1" applyAlignment="1">
      <alignment horizontal="center"/>
    </xf>
    <xf numFmtId="0" fontId="18" fillId="11" borderId="55" xfId="0" applyFont="1" applyFill="1" applyBorder="1" applyAlignment="1">
      <alignment horizontal="center"/>
    </xf>
    <xf numFmtId="0" fontId="18" fillId="12" borderId="57" xfId="0" applyFont="1" applyFill="1" applyBorder="1" applyAlignment="1">
      <alignment horizontal="center"/>
    </xf>
    <xf numFmtId="0" fontId="18" fillId="12" borderId="55" xfId="0" applyFont="1" applyFill="1" applyBorder="1" applyAlignment="1">
      <alignment horizontal="center"/>
    </xf>
    <xf numFmtId="0" fontId="18" fillId="12" borderId="58" xfId="0" applyFont="1" applyFill="1" applyBorder="1" applyAlignment="1">
      <alignment horizontal="center"/>
    </xf>
    <xf numFmtId="0" fontId="18" fillId="6" borderId="54" xfId="0" applyFont="1" applyFill="1" applyBorder="1" applyAlignment="1">
      <alignment horizontal="center"/>
    </xf>
    <xf numFmtId="0" fontId="18" fillId="6" borderId="55" xfId="0" applyFont="1" applyFill="1" applyBorder="1" applyAlignment="1">
      <alignment horizontal="center"/>
    </xf>
    <xf numFmtId="0" fontId="18" fillId="6" borderId="56" xfId="0" applyFont="1" applyFill="1" applyBorder="1" applyAlignment="1">
      <alignment horizontal="center"/>
    </xf>
    <xf numFmtId="0" fontId="18" fillId="10" borderId="58" xfId="0" applyFont="1" applyFill="1" applyBorder="1" applyAlignment="1">
      <alignment horizontal="center"/>
    </xf>
    <xf numFmtId="0" fontId="18" fillId="11" borderId="54" xfId="0" applyFont="1" applyFill="1" applyBorder="1" applyAlignment="1">
      <alignment horizontal="center"/>
    </xf>
    <xf numFmtId="0" fontId="18" fillId="11" borderId="56" xfId="0" applyFont="1" applyFill="1" applyBorder="1" applyAlignment="1">
      <alignment horizontal="center"/>
    </xf>
    <xf numFmtId="0" fontId="20" fillId="0" borderId="0" xfId="0" applyFont="1"/>
    <xf numFmtId="2" fontId="4" fillId="0" borderId="35" xfId="0" applyNumberFormat="1" applyFont="1" applyBorder="1" applyAlignment="1">
      <alignment horizontal="center"/>
    </xf>
    <xf numFmtId="2" fontId="18" fillId="10" borderId="30" xfId="0" applyNumberFormat="1" applyFont="1" applyFill="1" applyBorder="1" applyAlignment="1">
      <alignment horizontal="center" vertical="center"/>
    </xf>
    <xf numFmtId="2" fontId="18" fillId="10" borderId="51" xfId="0" applyNumberFormat="1" applyFont="1" applyFill="1" applyBorder="1" applyAlignment="1">
      <alignment horizontal="center" vertical="center"/>
    </xf>
    <xf numFmtId="2" fontId="18" fillId="11" borderId="29" xfId="0" applyNumberFormat="1" applyFont="1" applyFill="1" applyBorder="1" applyAlignment="1">
      <alignment horizontal="center" vertical="center"/>
    </xf>
    <xf numFmtId="2" fontId="18" fillId="11" borderId="30" xfId="0" applyNumberFormat="1" applyFont="1" applyFill="1" applyBorder="1" applyAlignment="1">
      <alignment horizontal="center" vertical="center"/>
    </xf>
    <xf numFmtId="2" fontId="18" fillId="11" borderId="31" xfId="0" applyNumberFormat="1" applyFont="1" applyFill="1" applyBorder="1" applyAlignment="1">
      <alignment horizontal="center" vertical="center"/>
    </xf>
    <xf numFmtId="2" fontId="18" fillId="12" borderId="49" xfId="0" applyNumberFormat="1" applyFont="1" applyFill="1" applyBorder="1" applyAlignment="1">
      <alignment horizontal="center" vertical="center"/>
    </xf>
    <xf numFmtId="2" fontId="18" fillId="12" borderId="30" xfId="0" applyNumberFormat="1" applyFont="1" applyFill="1" applyBorder="1" applyAlignment="1">
      <alignment horizontal="center" vertical="center"/>
    </xf>
    <xf numFmtId="2" fontId="18" fillId="12" borderId="51" xfId="0" applyNumberFormat="1" applyFont="1" applyFill="1" applyBorder="1" applyAlignment="1">
      <alignment horizontal="center" vertical="center"/>
    </xf>
    <xf numFmtId="2" fontId="18" fillId="6" borderId="29" xfId="0" applyNumberFormat="1" applyFont="1" applyFill="1" applyBorder="1" applyAlignment="1">
      <alignment horizontal="center" vertical="center"/>
    </xf>
    <xf numFmtId="2" fontId="18" fillId="6" borderId="30" xfId="0" applyNumberFormat="1" applyFont="1" applyFill="1" applyBorder="1" applyAlignment="1">
      <alignment horizontal="center" vertical="center"/>
    </xf>
    <xf numFmtId="2" fontId="18" fillId="6" borderId="31" xfId="0" applyNumberFormat="1" applyFont="1" applyFill="1" applyBorder="1" applyAlignment="1">
      <alignment horizontal="center" vertical="center"/>
    </xf>
    <xf numFmtId="2" fontId="18" fillId="10" borderId="49" xfId="0" applyNumberFormat="1" applyFont="1" applyFill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18" fillId="10" borderId="14" xfId="0" applyNumberFormat="1" applyFont="1" applyFill="1" applyBorder="1" applyAlignment="1">
      <alignment horizontal="center" vertical="center"/>
    </xf>
    <xf numFmtId="1" fontId="18" fillId="10" borderId="6" xfId="0" applyNumberFormat="1" applyFont="1" applyFill="1" applyBorder="1" applyAlignment="1">
      <alignment horizontal="center" vertical="center"/>
    </xf>
    <xf numFmtId="1" fontId="18" fillId="10" borderId="53" xfId="0" applyNumberFormat="1" applyFont="1" applyFill="1" applyBorder="1" applyAlignment="1">
      <alignment horizontal="center" vertical="center"/>
    </xf>
    <xf numFmtId="1" fontId="18" fillId="11" borderId="4" xfId="0" applyNumberFormat="1" applyFont="1" applyFill="1" applyBorder="1" applyAlignment="1">
      <alignment horizontal="center" vertical="center"/>
    </xf>
    <xf numFmtId="1" fontId="18" fillId="11" borderId="6" xfId="0" applyNumberFormat="1" applyFont="1" applyFill="1" applyBorder="1" applyAlignment="1">
      <alignment horizontal="center" vertical="center"/>
    </xf>
    <xf numFmtId="1" fontId="18" fillId="11" borderId="9" xfId="0" applyNumberFormat="1" applyFont="1" applyFill="1" applyBorder="1" applyAlignment="1">
      <alignment horizontal="center" vertical="center"/>
    </xf>
    <xf numFmtId="1" fontId="18" fillId="12" borderId="14" xfId="0" applyNumberFormat="1" applyFont="1" applyFill="1" applyBorder="1" applyAlignment="1">
      <alignment horizontal="center" vertical="center"/>
    </xf>
    <xf numFmtId="1" fontId="18" fillId="12" borderId="6" xfId="0" applyNumberFormat="1" applyFont="1" applyFill="1" applyBorder="1" applyAlignment="1">
      <alignment horizontal="center" vertical="center"/>
    </xf>
    <xf numFmtId="1" fontId="18" fillId="12" borderId="53" xfId="0" applyNumberFormat="1" applyFont="1" applyFill="1" applyBorder="1" applyAlignment="1">
      <alignment horizontal="center" vertical="center"/>
    </xf>
    <xf numFmtId="1" fontId="18" fillId="6" borderId="4" xfId="0" applyNumberFormat="1" applyFont="1" applyFill="1" applyBorder="1" applyAlignment="1">
      <alignment horizontal="center" vertical="center"/>
    </xf>
    <xf numFmtId="1" fontId="18" fillId="6" borderId="6" xfId="0" applyNumberFormat="1" applyFont="1" applyFill="1" applyBorder="1" applyAlignment="1">
      <alignment horizontal="center" vertical="center"/>
    </xf>
    <xf numFmtId="1" fontId="18" fillId="6" borderId="9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18" fillId="10" borderId="10" xfId="0" applyNumberFormat="1" applyFont="1" applyFill="1" applyBorder="1" applyAlignment="1">
      <alignment horizontal="center"/>
    </xf>
    <xf numFmtId="2" fontId="18" fillId="10" borderId="5" xfId="0" applyNumberFormat="1" applyFont="1" applyFill="1" applyBorder="1" applyAlignment="1">
      <alignment horizontal="center"/>
    </xf>
    <xf numFmtId="2" fontId="18" fillId="10" borderId="52" xfId="0" applyNumberFormat="1" applyFont="1" applyFill="1" applyBorder="1" applyAlignment="1">
      <alignment horizontal="center"/>
    </xf>
    <xf numFmtId="2" fontId="18" fillId="11" borderId="2" xfId="0" applyNumberFormat="1" applyFont="1" applyFill="1" applyBorder="1" applyAlignment="1">
      <alignment horizontal="center"/>
    </xf>
    <xf numFmtId="2" fontId="18" fillId="11" borderId="5" xfId="0" applyNumberFormat="1" applyFont="1" applyFill="1" applyBorder="1" applyAlignment="1">
      <alignment horizontal="center"/>
    </xf>
    <xf numFmtId="2" fontId="18" fillId="11" borderId="7" xfId="0" applyNumberFormat="1" applyFont="1" applyFill="1" applyBorder="1" applyAlignment="1">
      <alignment horizontal="center"/>
    </xf>
    <xf numFmtId="2" fontId="18" fillId="12" borderId="10" xfId="0" applyNumberFormat="1" applyFont="1" applyFill="1" applyBorder="1" applyAlignment="1">
      <alignment horizontal="center"/>
    </xf>
    <xf numFmtId="2" fontId="18" fillId="12" borderId="5" xfId="0" applyNumberFormat="1" applyFont="1" applyFill="1" applyBorder="1" applyAlignment="1">
      <alignment horizontal="center"/>
    </xf>
    <xf numFmtId="2" fontId="18" fillId="12" borderId="52" xfId="0" applyNumberFormat="1" applyFont="1" applyFill="1" applyBorder="1" applyAlignment="1">
      <alignment horizontal="center"/>
    </xf>
    <xf numFmtId="2" fontId="18" fillId="6" borderId="2" xfId="0" applyNumberFormat="1" applyFont="1" applyFill="1" applyBorder="1" applyAlignment="1">
      <alignment horizontal="center"/>
    </xf>
    <xf numFmtId="2" fontId="18" fillId="6" borderId="5" xfId="0" applyNumberFormat="1" applyFont="1" applyFill="1" applyBorder="1" applyAlignment="1">
      <alignment horizontal="center"/>
    </xf>
    <xf numFmtId="2" fontId="18" fillId="6" borderId="7" xfId="0" applyNumberFormat="1" applyFont="1" applyFill="1" applyBorder="1" applyAlignment="1">
      <alignment horizontal="center"/>
    </xf>
    <xf numFmtId="1" fontId="16" fillId="0" borderId="13" xfId="0" applyNumberFormat="1" applyFont="1" applyBorder="1" applyAlignment="1">
      <alignment horizontal="center"/>
    </xf>
    <xf numFmtId="1" fontId="19" fillId="10" borderId="49" xfId="0" applyNumberFormat="1" applyFont="1" applyFill="1" applyBorder="1" applyAlignment="1">
      <alignment horizontal="center" vertical="center"/>
    </xf>
    <xf numFmtId="1" fontId="19" fillId="10" borderId="30" xfId="0" applyNumberFormat="1" applyFont="1" applyFill="1" applyBorder="1" applyAlignment="1">
      <alignment horizontal="center" vertical="center"/>
    </xf>
    <xf numFmtId="1" fontId="19" fillId="10" borderId="51" xfId="0" applyNumberFormat="1" applyFont="1" applyFill="1" applyBorder="1" applyAlignment="1">
      <alignment horizontal="center" vertical="center"/>
    </xf>
    <xf numFmtId="1" fontId="19" fillId="11" borderId="29" xfId="0" applyNumberFormat="1" applyFont="1" applyFill="1" applyBorder="1" applyAlignment="1">
      <alignment horizontal="center" vertical="center"/>
    </xf>
    <xf numFmtId="1" fontId="19" fillId="11" borderId="30" xfId="0" applyNumberFormat="1" applyFont="1" applyFill="1" applyBorder="1" applyAlignment="1">
      <alignment horizontal="center" vertical="center"/>
    </xf>
    <xf numFmtId="1" fontId="19" fillId="11" borderId="31" xfId="0" applyNumberFormat="1" applyFont="1" applyFill="1" applyBorder="1" applyAlignment="1">
      <alignment horizontal="center" vertical="center"/>
    </xf>
    <xf numFmtId="1" fontId="19" fillId="12" borderId="49" xfId="0" applyNumberFormat="1" applyFont="1" applyFill="1" applyBorder="1" applyAlignment="1">
      <alignment horizontal="center" vertical="center"/>
    </xf>
    <xf numFmtId="1" fontId="19" fillId="12" borderId="30" xfId="0" applyNumberFormat="1" applyFont="1" applyFill="1" applyBorder="1" applyAlignment="1">
      <alignment horizontal="center" vertical="center"/>
    </xf>
    <xf numFmtId="1" fontId="19" fillId="12" borderId="51" xfId="0" applyNumberFormat="1" applyFont="1" applyFill="1" applyBorder="1" applyAlignment="1">
      <alignment horizontal="center" vertical="center"/>
    </xf>
    <xf numFmtId="1" fontId="19" fillId="6" borderId="29" xfId="0" applyNumberFormat="1" applyFont="1" applyFill="1" applyBorder="1" applyAlignment="1">
      <alignment horizontal="center" vertical="center"/>
    </xf>
    <xf numFmtId="1" fontId="19" fillId="6" borderId="30" xfId="0" applyNumberFormat="1" applyFont="1" applyFill="1" applyBorder="1" applyAlignment="1">
      <alignment horizontal="center" vertical="center"/>
    </xf>
    <xf numFmtId="1" fontId="19" fillId="6" borderId="31" xfId="0" applyNumberFormat="1" applyFont="1" applyFill="1" applyBorder="1" applyAlignment="1">
      <alignment horizontal="center" vertical="center"/>
    </xf>
    <xf numFmtId="0" fontId="7" fillId="6" borderId="22" xfId="0" applyFont="1" applyFill="1" applyBorder="1" applyAlignment="1" applyProtection="1">
      <alignment horizontal="center" vertical="center"/>
    </xf>
    <xf numFmtId="0" fontId="7" fillId="6" borderId="21" xfId="0" applyFont="1" applyFill="1" applyBorder="1" applyAlignment="1" applyProtection="1">
      <alignment horizontal="center" vertical="center"/>
    </xf>
    <xf numFmtId="0" fontId="7" fillId="6" borderId="12" xfId="0" applyFont="1" applyFill="1" applyBorder="1" applyAlignment="1" applyProtection="1">
      <alignment horizontal="center" vertical="center"/>
    </xf>
    <xf numFmtId="0" fontId="6" fillId="6" borderId="23" xfId="0" applyFont="1" applyFill="1" applyBorder="1" applyAlignment="1" applyProtection="1">
      <alignment horizontal="center" vertical="center" textRotation="90" wrapText="1"/>
    </xf>
    <xf numFmtId="0" fontId="6" fillId="6" borderId="43" xfId="0" applyFont="1" applyFill="1" applyBorder="1" applyAlignment="1" applyProtection="1">
      <alignment horizontal="center" vertical="center" textRotation="90" wrapText="1"/>
    </xf>
    <xf numFmtId="0" fontId="4" fillId="6" borderId="23" xfId="0" applyFont="1" applyFill="1" applyBorder="1" applyAlignment="1" applyProtection="1">
      <alignment horizontal="center" vertical="center" wrapText="1"/>
    </xf>
    <xf numFmtId="0" fontId="4" fillId="6" borderId="43" xfId="0" applyFont="1" applyFill="1" applyBorder="1" applyAlignment="1" applyProtection="1">
      <alignment horizontal="center" vertical="center" wrapText="1"/>
    </xf>
    <xf numFmtId="0" fontId="4" fillId="5" borderId="23" xfId="0" applyFont="1" applyFill="1" applyBorder="1" applyAlignment="1" applyProtection="1">
      <alignment horizontal="center" vertical="center"/>
    </xf>
    <xf numFmtId="0" fontId="4" fillId="5" borderId="43" xfId="0" applyFont="1" applyFill="1" applyBorder="1" applyAlignment="1" applyProtection="1">
      <alignment horizontal="center" vertical="center"/>
    </xf>
    <xf numFmtId="0" fontId="5" fillId="4" borderId="23" xfId="0" applyFont="1" applyFill="1" applyBorder="1" applyAlignment="1" applyProtection="1">
      <alignment horizontal="center" vertical="center" textRotation="90"/>
    </xf>
    <xf numFmtId="0" fontId="5" fillId="4" borderId="24" xfId="0" applyFont="1" applyFill="1" applyBorder="1" applyAlignment="1" applyProtection="1">
      <alignment horizontal="center" vertical="center" textRotation="90"/>
    </xf>
    <xf numFmtId="0" fontId="5" fillId="4" borderId="43" xfId="0" applyFont="1" applyFill="1" applyBorder="1" applyAlignment="1" applyProtection="1">
      <alignment horizontal="center" vertical="center" textRotation="90"/>
    </xf>
    <xf numFmtId="0" fontId="5" fillId="7" borderId="23" xfId="0" applyFont="1" applyFill="1" applyBorder="1" applyAlignment="1" applyProtection="1">
      <alignment horizontal="center" vertical="center" textRotation="90"/>
    </xf>
    <xf numFmtId="0" fontId="5" fillId="7" borderId="24" xfId="0" applyFont="1" applyFill="1" applyBorder="1" applyAlignment="1" applyProtection="1">
      <alignment horizontal="center" vertical="center" textRotation="90"/>
    </xf>
    <xf numFmtId="0" fontId="5" fillId="3" borderId="23" xfId="0" applyFont="1" applyFill="1" applyBorder="1" applyAlignment="1" applyProtection="1">
      <alignment horizontal="center" vertical="center" textRotation="90"/>
    </xf>
    <xf numFmtId="0" fontId="5" fillId="3" borderId="24" xfId="0" applyFont="1" applyFill="1" applyBorder="1" applyAlignment="1" applyProtection="1">
      <alignment horizontal="center" vertical="center" textRotation="90"/>
    </xf>
    <xf numFmtId="0" fontId="5" fillId="2" borderId="23" xfId="0" applyFont="1" applyFill="1" applyBorder="1" applyAlignment="1" applyProtection="1">
      <alignment horizontal="center" vertical="center" textRotation="90"/>
    </xf>
    <xf numFmtId="0" fontId="5" fillId="2" borderId="24" xfId="0" applyFont="1" applyFill="1" applyBorder="1" applyAlignment="1" applyProtection="1">
      <alignment horizontal="center" vertical="center" textRotation="90"/>
    </xf>
    <xf numFmtId="0" fontId="4" fillId="8" borderId="50" xfId="0" applyFont="1" applyFill="1" applyBorder="1" applyAlignment="1">
      <alignment horizontal="center" vertical="center" wrapText="1"/>
    </xf>
    <xf numFmtId="0" fontId="4" fillId="8" borderId="4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2" fontId="4" fillId="0" borderId="22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18" fillId="10" borderId="23" xfId="0" applyFont="1" applyFill="1" applyBorder="1" applyAlignment="1">
      <alignment horizontal="center" vertical="center" wrapText="1"/>
    </xf>
    <xf numFmtId="0" fontId="18" fillId="10" borderId="24" xfId="0" applyFont="1" applyFill="1" applyBorder="1" applyAlignment="1">
      <alignment horizontal="center" vertical="center" wrapText="1"/>
    </xf>
    <xf numFmtId="0" fontId="18" fillId="10" borderId="43" xfId="0" applyFont="1" applyFill="1" applyBorder="1" applyAlignment="1">
      <alignment horizontal="center" vertical="center" wrapText="1"/>
    </xf>
    <xf numFmtId="0" fontId="18" fillId="11" borderId="23" xfId="0" applyFont="1" applyFill="1" applyBorder="1" applyAlignment="1">
      <alignment horizontal="center" vertical="center" wrapText="1"/>
    </xf>
    <xf numFmtId="0" fontId="18" fillId="11" borderId="24" xfId="0" applyFont="1" applyFill="1" applyBorder="1" applyAlignment="1">
      <alignment horizontal="center" vertical="center" wrapText="1"/>
    </xf>
    <xf numFmtId="0" fontId="18" fillId="11" borderId="43" xfId="0" applyFont="1" applyFill="1" applyBorder="1" applyAlignment="1">
      <alignment horizontal="center" vertical="center" wrapText="1"/>
    </xf>
    <xf numFmtId="0" fontId="18" fillId="12" borderId="23" xfId="0" applyFont="1" applyFill="1" applyBorder="1" applyAlignment="1">
      <alignment horizontal="center" vertical="center" wrapText="1"/>
    </xf>
    <xf numFmtId="0" fontId="18" fillId="12" borderId="24" xfId="0" applyFont="1" applyFill="1" applyBorder="1" applyAlignment="1">
      <alignment horizontal="center" vertical="center" wrapText="1"/>
    </xf>
    <xf numFmtId="0" fontId="18" fillId="12" borderId="43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center" vertical="center" wrapText="1"/>
    </xf>
    <xf numFmtId="0" fontId="18" fillId="6" borderId="24" xfId="0" applyFont="1" applyFill="1" applyBorder="1" applyAlignment="1">
      <alignment horizontal="center" vertical="center" wrapText="1"/>
    </xf>
    <xf numFmtId="0" fontId="18" fillId="6" borderId="43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44"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0A0"/>
      <color rgb="FF639729"/>
      <color rgb="FF0060A8"/>
      <color rgb="FFA66BD3"/>
      <color rgb="FF9C5BCD"/>
      <color rgb="FFFFCCCC"/>
      <color rgb="FF009682"/>
      <color rgb="FF8A0000"/>
      <color rgb="FFACA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</xdr:colOff>
      <xdr:row>3</xdr:row>
      <xdr:rowOff>171450</xdr:rowOff>
    </xdr:from>
    <xdr:to>
      <xdr:col>7</xdr:col>
      <xdr:colOff>2248183</xdr:colOff>
      <xdr:row>7</xdr:row>
      <xdr:rowOff>23937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A7FA816-D94C-418E-9DAE-023E7FC00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981075"/>
          <a:ext cx="2029108" cy="614487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22</xdr:row>
      <xdr:rowOff>180976</xdr:rowOff>
    </xdr:from>
    <xdr:to>
      <xdr:col>7</xdr:col>
      <xdr:colOff>1912530</xdr:colOff>
      <xdr:row>27</xdr:row>
      <xdr:rowOff>85918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26FF52C-AA75-4FDE-96A1-F64407883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3625" y="5219701"/>
          <a:ext cx="1360080" cy="857442"/>
        </a:xfrm>
        <a:prstGeom prst="rect">
          <a:avLst/>
        </a:prstGeom>
      </xdr:spPr>
    </xdr:pic>
    <xdr:clientData/>
  </xdr:twoCellAnchor>
  <xdr:twoCellAnchor editAs="oneCell">
    <xdr:from>
      <xdr:col>7</xdr:col>
      <xdr:colOff>495301</xdr:colOff>
      <xdr:row>16</xdr:row>
      <xdr:rowOff>151477</xdr:rowOff>
    </xdr:from>
    <xdr:to>
      <xdr:col>7</xdr:col>
      <xdr:colOff>2057400</xdr:colOff>
      <xdr:row>20</xdr:row>
      <xdr:rowOff>162235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50605BC-E591-4866-9195-4649EAB1D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67476" y="3456652"/>
          <a:ext cx="1562099" cy="772758"/>
        </a:xfrm>
        <a:prstGeom prst="rect">
          <a:avLst/>
        </a:prstGeom>
      </xdr:spPr>
    </xdr:pic>
    <xdr:clientData/>
  </xdr:twoCellAnchor>
  <xdr:twoCellAnchor editAs="oneCell">
    <xdr:from>
      <xdr:col>7</xdr:col>
      <xdr:colOff>541736</xdr:colOff>
      <xdr:row>10</xdr:row>
      <xdr:rowOff>22877</xdr:rowOff>
    </xdr:from>
    <xdr:to>
      <xdr:col>7</xdr:col>
      <xdr:colOff>1726408</xdr:colOff>
      <xdr:row>14</xdr:row>
      <xdr:rowOff>24079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43B8D0C0-DA78-41FB-A400-F0E239FEE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13911" y="2175527"/>
          <a:ext cx="1184672" cy="763202"/>
        </a:xfrm>
        <a:prstGeom prst="rect">
          <a:avLst/>
        </a:prstGeom>
      </xdr:spPr>
    </xdr:pic>
    <xdr:clientData/>
  </xdr:twoCellAnchor>
  <xdr:twoCellAnchor>
    <xdr:from>
      <xdr:col>7</xdr:col>
      <xdr:colOff>1563415</xdr:colOff>
      <xdr:row>11</xdr:row>
      <xdr:rowOff>78827</xdr:rowOff>
    </xdr:from>
    <xdr:to>
      <xdr:col>7</xdr:col>
      <xdr:colOff>1865586</xdr:colOff>
      <xdr:row>12</xdr:row>
      <xdr:rowOff>144517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BC9A726F-EF31-4A17-A293-F2E0975C47C2}"/>
            </a:ext>
          </a:extLst>
        </xdr:cNvPr>
        <xdr:cNvSpPr txBox="1"/>
      </xdr:nvSpPr>
      <xdr:spPr>
        <a:xfrm>
          <a:off x="7534605" y="2410810"/>
          <a:ext cx="302171" cy="25619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β</a:t>
          </a:r>
          <a:endParaRPr lang="en-GB" sz="1100"/>
        </a:p>
      </xdr:txBody>
    </xdr:sp>
    <xdr:clientData/>
  </xdr:twoCellAnchor>
  <xdr:twoCellAnchor>
    <xdr:from>
      <xdr:col>7</xdr:col>
      <xdr:colOff>1796615</xdr:colOff>
      <xdr:row>17</xdr:row>
      <xdr:rowOff>29561</xdr:rowOff>
    </xdr:from>
    <xdr:to>
      <xdr:col>7</xdr:col>
      <xdr:colOff>2052805</xdr:colOff>
      <xdr:row>18</xdr:row>
      <xdr:rowOff>141232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2D1B673F-5E51-411A-9698-E206265374C3}"/>
            </a:ext>
          </a:extLst>
        </xdr:cNvPr>
        <xdr:cNvSpPr txBox="1"/>
      </xdr:nvSpPr>
      <xdr:spPr>
        <a:xfrm rot="16200000">
          <a:off x="7744814" y="3534104"/>
          <a:ext cx="302171" cy="2561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 i="1">
              <a:latin typeface="Times New Roman" panose="02020603050405020304" pitchFamily="18" charset="0"/>
              <a:cs typeface="Times New Roman" panose="02020603050405020304" pitchFamily="18" charset="0"/>
            </a:rPr>
            <a:t>w</a:t>
          </a:r>
          <a:endParaRPr lang="en-GB" sz="10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dreas.gericke@igp.fraunhofer.de" TargetMode="External"/><Relationship Id="rId2" Type="http://schemas.openxmlformats.org/officeDocument/2006/relationships/hyperlink" Target="mailto:goeran.gabriel@igp.fraunhofer.de" TargetMode="External"/><Relationship Id="rId1" Type="http://schemas.openxmlformats.org/officeDocument/2006/relationships/hyperlink" Target="mailto:benjamin.ripsch@igp.fraunhofer.de" TargetMode="External"/><Relationship Id="rId4" Type="http://schemas.openxmlformats.org/officeDocument/2006/relationships/hyperlink" Target="mailto:knuth.henkel@uni-rostock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4513-D18B-4FB0-B7E7-04DFB663F675}">
  <sheetPr>
    <tabColor rgb="FF00B050"/>
  </sheetPr>
  <dimension ref="A1:I8"/>
  <sheetViews>
    <sheetView workbookViewId="0">
      <selection activeCell="E31" sqref="E31"/>
    </sheetView>
  </sheetViews>
  <sheetFormatPr baseColWidth="10" defaultRowHeight="15" x14ac:dyDescent="0.25"/>
  <cols>
    <col min="1" max="1" width="17.42578125" customWidth="1"/>
    <col min="2" max="2" width="15.5703125" customWidth="1"/>
    <col min="4" max="4" width="34.5703125" customWidth="1"/>
    <col min="5" max="5" width="63.7109375" customWidth="1"/>
    <col min="6" max="6" width="23.5703125" style="72" bestFit="1" customWidth="1"/>
    <col min="7" max="7" width="11.42578125" style="72" bestFit="1" customWidth="1"/>
    <col min="8" max="8" width="9" style="72" customWidth="1"/>
    <col min="9" max="9" width="9.5703125" style="72" customWidth="1"/>
  </cols>
  <sheetData>
    <row r="1" spans="1:9" x14ac:dyDescent="0.25">
      <c r="A1" s="57" t="s">
        <v>148</v>
      </c>
      <c r="B1" t="s">
        <v>149</v>
      </c>
    </row>
    <row r="2" spans="1:9" x14ac:dyDescent="0.25">
      <c r="A2" s="57" t="s">
        <v>150</v>
      </c>
      <c r="B2" t="s">
        <v>151</v>
      </c>
    </row>
    <row r="3" spans="1:9" x14ac:dyDescent="0.25">
      <c r="A3" s="57" t="s">
        <v>152</v>
      </c>
      <c r="B3" s="57" t="s">
        <v>153</v>
      </c>
      <c r="C3" s="57" t="s">
        <v>154</v>
      </c>
      <c r="D3" s="57" t="s">
        <v>155</v>
      </c>
      <c r="E3" s="57" t="s">
        <v>156</v>
      </c>
      <c r="F3" s="73" t="s">
        <v>231</v>
      </c>
      <c r="G3" s="73" t="s">
        <v>230</v>
      </c>
      <c r="H3" s="73" t="s">
        <v>228</v>
      </c>
      <c r="I3" s="73" t="s">
        <v>226</v>
      </c>
    </row>
    <row r="4" spans="1:9" x14ac:dyDescent="0.25">
      <c r="A4" s="57" t="s">
        <v>157</v>
      </c>
      <c r="B4" t="s">
        <v>158</v>
      </c>
      <c r="C4" t="s">
        <v>159</v>
      </c>
      <c r="D4" s="58" t="s">
        <v>160</v>
      </c>
      <c r="E4" t="s">
        <v>161</v>
      </c>
      <c r="F4" s="72" t="s">
        <v>232</v>
      </c>
      <c r="G4" s="72">
        <v>18059</v>
      </c>
      <c r="H4" s="72" t="s">
        <v>229</v>
      </c>
      <c r="I4" s="72" t="s">
        <v>227</v>
      </c>
    </row>
    <row r="5" spans="1:9" x14ac:dyDescent="0.25">
      <c r="A5" s="57" t="s">
        <v>162</v>
      </c>
      <c r="B5" t="s">
        <v>163</v>
      </c>
      <c r="C5" t="s">
        <v>164</v>
      </c>
      <c r="D5" s="58" t="s">
        <v>165</v>
      </c>
      <c r="E5" t="s">
        <v>161</v>
      </c>
      <c r="F5" s="72" t="s">
        <v>232</v>
      </c>
      <c r="G5" s="72">
        <v>18059</v>
      </c>
      <c r="H5" s="72" t="s">
        <v>229</v>
      </c>
      <c r="I5" s="72" t="s">
        <v>227</v>
      </c>
    </row>
    <row r="6" spans="1:9" x14ac:dyDescent="0.25">
      <c r="A6" s="57" t="s">
        <v>166</v>
      </c>
      <c r="B6" t="s">
        <v>167</v>
      </c>
      <c r="C6" t="s">
        <v>168</v>
      </c>
      <c r="D6" s="58" t="s">
        <v>169</v>
      </c>
      <c r="E6" t="s">
        <v>161</v>
      </c>
      <c r="F6" s="72" t="s">
        <v>232</v>
      </c>
      <c r="G6" s="72">
        <v>18059</v>
      </c>
      <c r="H6" s="72" t="s">
        <v>229</v>
      </c>
      <c r="I6" s="72" t="s">
        <v>227</v>
      </c>
    </row>
    <row r="7" spans="1:9" x14ac:dyDescent="0.25">
      <c r="A7" s="57" t="s">
        <v>170</v>
      </c>
      <c r="B7" t="s">
        <v>171</v>
      </c>
      <c r="C7" t="s">
        <v>172</v>
      </c>
      <c r="D7" s="58" t="s">
        <v>173</v>
      </c>
      <c r="E7" t="s">
        <v>174</v>
      </c>
      <c r="F7" s="72" t="s">
        <v>232</v>
      </c>
      <c r="G7" s="72">
        <v>18059</v>
      </c>
      <c r="H7" s="72" t="s">
        <v>229</v>
      </c>
      <c r="I7" s="72" t="s">
        <v>227</v>
      </c>
    </row>
    <row r="8" spans="1:9" x14ac:dyDescent="0.25">
      <c r="A8" t="s">
        <v>175</v>
      </c>
    </row>
  </sheetData>
  <hyperlinks>
    <hyperlink ref="D4" r:id="rId1" xr:uid="{01120FC3-C3DE-4071-AD26-D53C61DD3AAC}"/>
    <hyperlink ref="D5" r:id="rId2" xr:uid="{78A87822-C218-4B28-AA19-EF3EBFE5E053}"/>
    <hyperlink ref="D6" r:id="rId3" xr:uid="{809E4BB6-1B44-4128-8361-D7ECE8817511}"/>
    <hyperlink ref="D7" r:id="rId4" xr:uid="{AF45575C-48C1-4791-92F1-8C3AD8207C61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64F5-4640-4704-B339-EFCF926B0C28}">
  <sheetPr>
    <tabColor theme="1" tint="0.14999847407452621"/>
  </sheetPr>
  <dimension ref="A1:T106"/>
  <sheetViews>
    <sheetView showZeros="0" tabSelected="1" topLeftCell="B1" zoomScaleNormal="100" workbookViewId="0">
      <selection activeCell="Q3" sqref="Q3"/>
    </sheetView>
  </sheetViews>
  <sheetFormatPr baseColWidth="10" defaultRowHeight="15" x14ac:dyDescent="0.25"/>
  <cols>
    <col min="1" max="1" width="11.42578125" style="1"/>
    <col min="2" max="2" width="16.7109375" style="1" customWidth="1"/>
    <col min="3" max="4" width="7.140625" style="1" customWidth="1"/>
    <col min="5" max="6" width="9.28515625" style="1" customWidth="1"/>
    <col min="7" max="8" width="11.42578125" style="1" customWidth="1"/>
    <col min="9" max="12" width="9.140625" style="1" customWidth="1"/>
    <col min="13" max="16" width="12.85546875" style="1" customWidth="1"/>
    <col min="17" max="18" width="12.5703125" style="1" customWidth="1"/>
    <col min="19" max="19" width="19.85546875" style="1" customWidth="1"/>
    <col min="20" max="20" width="46.28515625" style="1" customWidth="1"/>
    <col min="21" max="16384" width="11.42578125" style="1"/>
  </cols>
  <sheetData>
    <row r="1" spans="1:20" ht="24.75" customHeight="1" thickBot="1" x14ac:dyDescent="0.3">
      <c r="A1" s="150" t="s">
        <v>126</v>
      </c>
      <c r="B1" s="148" t="s">
        <v>125</v>
      </c>
      <c r="C1" s="146" t="s">
        <v>127</v>
      </c>
      <c r="D1" s="146" t="s">
        <v>128</v>
      </c>
      <c r="E1" s="144" t="s">
        <v>129</v>
      </c>
      <c r="F1" s="145"/>
      <c r="G1" s="143" t="s">
        <v>132</v>
      </c>
      <c r="H1" s="145"/>
      <c r="I1" s="143" t="s">
        <v>133</v>
      </c>
      <c r="J1" s="144"/>
      <c r="K1" s="144"/>
      <c r="L1" s="145"/>
      <c r="M1" s="143" t="s">
        <v>244</v>
      </c>
      <c r="N1" s="144"/>
      <c r="O1" s="144"/>
      <c r="P1" s="145"/>
      <c r="Q1" s="143" t="s">
        <v>145</v>
      </c>
      <c r="R1" s="144"/>
      <c r="S1" s="145"/>
      <c r="T1" s="45" t="s">
        <v>146</v>
      </c>
    </row>
    <row r="2" spans="1:20" ht="121.5" customHeight="1" thickBot="1" x14ac:dyDescent="0.3">
      <c r="A2" s="151"/>
      <c r="B2" s="149"/>
      <c r="C2" s="147"/>
      <c r="D2" s="147"/>
      <c r="E2" s="46" t="s">
        <v>130</v>
      </c>
      <c r="F2" s="47" t="s">
        <v>131</v>
      </c>
      <c r="G2" s="48" t="s">
        <v>130</v>
      </c>
      <c r="H2" s="49" t="s">
        <v>131</v>
      </c>
      <c r="I2" s="46" t="s">
        <v>134</v>
      </c>
      <c r="J2" s="50" t="s">
        <v>135</v>
      </c>
      <c r="K2" s="50" t="s">
        <v>136</v>
      </c>
      <c r="L2" s="49" t="s">
        <v>137</v>
      </c>
      <c r="M2" s="51" t="s">
        <v>140</v>
      </c>
      <c r="N2" s="52" t="s">
        <v>141</v>
      </c>
      <c r="O2" s="52" t="s">
        <v>142</v>
      </c>
      <c r="P2" s="53" t="s">
        <v>143</v>
      </c>
      <c r="Q2" s="54" t="s">
        <v>245</v>
      </c>
      <c r="R2" s="55" t="s">
        <v>138</v>
      </c>
      <c r="S2" s="56" t="s">
        <v>144</v>
      </c>
      <c r="T2" s="43" t="s">
        <v>147</v>
      </c>
    </row>
    <row r="3" spans="1:20" x14ac:dyDescent="0.25">
      <c r="A3" s="159" t="s">
        <v>5</v>
      </c>
      <c r="B3" s="17" t="s">
        <v>13</v>
      </c>
      <c r="C3" s="2">
        <v>0.39</v>
      </c>
      <c r="D3" s="5">
        <v>2.93</v>
      </c>
      <c r="E3" s="5">
        <v>8.9</v>
      </c>
      <c r="F3" s="20">
        <v>9.1199999999999992</v>
      </c>
      <c r="G3" s="2">
        <v>1.59</v>
      </c>
      <c r="H3" s="3">
        <v>1.57</v>
      </c>
      <c r="I3" s="4">
        <v>159</v>
      </c>
      <c r="J3" s="5">
        <v>149</v>
      </c>
      <c r="K3" s="5">
        <v>153</v>
      </c>
      <c r="L3" s="20">
        <v>155</v>
      </c>
      <c r="M3" s="21" t="s">
        <v>4</v>
      </c>
      <c r="N3" s="22" t="s">
        <v>16</v>
      </c>
      <c r="O3" s="22" t="s">
        <v>14</v>
      </c>
      <c r="P3" s="23" t="s">
        <v>15</v>
      </c>
      <c r="Q3" s="2">
        <v>208</v>
      </c>
      <c r="R3" s="33">
        <v>446513</v>
      </c>
      <c r="S3" s="30" t="s">
        <v>3</v>
      </c>
      <c r="T3" s="36">
        <v>3.1320000000000001</v>
      </c>
    </row>
    <row r="4" spans="1:20" x14ac:dyDescent="0.25">
      <c r="A4" s="160"/>
      <c r="B4" s="18" t="s">
        <v>17</v>
      </c>
      <c r="C4" s="6">
        <v>0.4</v>
      </c>
      <c r="D4" s="9">
        <v>3.02</v>
      </c>
      <c r="E4" s="9">
        <v>8.64</v>
      </c>
      <c r="F4" s="10">
        <v>9.26</v>
      </c>
      <c r="G4" s="6">
        <v>1.57</v>
      </c>
      <c r="H4" s="7">
        <v>1.68</v>
      </c>
      <c r="I4" s="8">
        <v>160</v>
      </c>
      <c r="J4" s="9">
        <v>151</v>
      </c>
      <c r="K4" s="9">
        <v>152</v>
      </c>
      <c r="L4" s="10">
        <v>159</v>
      </c>
      <c r="M4" s="24" t="s">
        <v>4</v>
      </c>
      <c r="N4" s="25" t="s">
        <v>16</v>
      </c>
      <c r="O4" s="25" t="s">
        <v>14</v>
      </c>
      <c r="P4" s="26" t="s">
        <v>18</v>
      </c>
      <c r="Q4" s="16">
        <v>200</v>
      </c>
      <c r="R4" s="34">
        <v>5000000</v>
      </c>
      <c r="S4" s="31" t="s">
        <v>0</v>
      </c>
      <c r="T4" s="37">
        <v>3.2090000000000001</v>
      </c>
    </row>
    <row r="5" spans="1:20" x14ac:dyDescent="0.25">
      <c r="A5" s="160"/>
      <c r="B5" s="18" t="s">
        <v>19</v>
      </c>
      <c r="C5" s="6">
        <v>0.36</v>
      </c>
      <c r="D5" s="9">
        <v>3.37</v>
      </c>
      <c r="E5" s="9">
        <v>8.6300000000000008</v>
      </c>
      <c r="F5" s="10">
        <v>8.73</v>
      </c>
      <c r="G5" s="6">
        <v>1.65</v>
      </c>
      <c r="H5" s="7">
        <v>1.62</v>
      </c>
      <c r="I5" s="8">
        <v>157</v>
      </c>
      <c r="J5" s="9">
        <v>150</v>
      </c>
      <c r="K5" s="9">
        <v>150</v>
      </c>
      <c r="L5" s="10">
        <v>158</v>
      </c>
      <c r="M5" s="24" t="s">
        <v>4</v>
      </c>
      <c r="N5" s="25" t="s">
        <v>16</v>
      </c>
      <c r="O5" s="25" t="s">
        <v>14</v>
      </c>
      <c r="P5" s="26" t="s">
        <v>18</v>
      </c>
      <c r="Q5" s="16">
        <v>212</v>
      </c>
      <c r="R5" s="34">
        <v>531783</v>
      </c>
      <c r="S5" s="31" t="s">
        <v>1</v>
      </c>
      <c r="T5" s="37">
        <v>3.4710000000000001</v>
      </c>
    </row>
    <row r="6" spans="1:20" x14ac:dyDescent="0.25">
      <c r="A6" s="160"/>
      <c r="B6" s="18" t="s">
        <v>20</v>
      </c>
      <c r="C6" s="6">
        <v>0.37</v>
      </c>
      <c r="D6" s="9">
        <v>2.84</v>
      </c>
      <c r="E6" s="9">
        <v>8.91</v>
      </c>
      <c r="F6" s="10">
        <v>8.8000000000000007</v>
      </c>
      <c r="G6" s="6">
        <v>1.81</v>
      </c>
      <c r="H6" s="7">
        <v>1.33</v>
      </c>
      <c r="I6" s="8">
        <v>155</v>
      </c>
      <c r="J6" s="9">
        <v>151</v>
      </c>
      <c r="K6" s="9">
        <v>156</v>
      </c>
      <c r="L6" s="10">
        <v>158</v>
      </c>
      <c r="M6" s="24" t="s">
        <v>4</v>
      </c>
      <c r="N6" s="25" t="s">
        <v>16</v>
      </c>
      <c r="O6" s="25" t="s">
        <v>14</v>
      </c>
      <c r="P6" s="26" t="s">
        <v>18</v>
      </c>
      <c r="Q6" s="16">
        <v>216</v>
      </c>
      <c r="R6" s="34">
        <v>346164</v>
      </c>
      <c r="S6" s="31" t="s">
        <v>1</v>
      </c>
      <c r="T6" s="37">
        <v>3.004</v>
      </c>
    </row>
    <row r="7" spans="1:20" x14ac:dyDescent="0.25">
      <c r="A7" s="160"/>
      <c r="B7" s="18" t="s">
        <v>21</v>
      </c>
      <c r="C7" s="6">
        <v>0.11</v>
      </c>
      <c r="D7" s="9">
        <v>3.22</v>
      </c>
      <c r="E7" s="9">
        <v>9.0399999999999991</v>
      </c>
      <c r="F7" s="10">
        <v>8.4</v>
      </c>
      <c r="G7" s="6">
        <v>1.91</v>
      </c>
      <c r="H7" s="7">
        <v>1.2</v>
      </c>
      <c r="I7" s="8">
        <v>150</v>
      </c>
      <c r="J7" s="9">
        <v>150</v>
      </c>
      <c r="K7" s="9">
        <v>156</v>
      </c>
      <c r="L7" s="10">
        <v>161</v>
      </c>
      <c r="M7" s="24" t="s">
        <v>4</v>
      </c>
      <c r="N7" s="25" t="s">
        <v>16</v>
      </c>
      <c r="O7" s="25" t="s">
        <v>15</v>
      </c>
      <c r="P7" s="26" t="s">
        <v>18</v>
      </c>
      <c r="Q7" s="16">
        <v>217</v>
      </c>
      <c r="R7" s="34">
        <v>998441</v>
      </c>
      <c r="S7" s="31" t="s">
        <v>1</v>
      </c>
      <c r="T7" s="37">
        <v>3.2509999999999999</v>
      </c>
    </row>
    <row r="8" spans="1:20" x14ac:dyDescent="0.25">
      <c r="A8" s="160"/>
      <c r="B8" s="18" t="s">
        <v>22</v>
      </c>
      <c r="C8" s="6">
        <v>0.22</v>
      </c>
      <c r="D8" s="9">
        <v>3.45</v>
      </c>
      <c r="E8" s="9">
        <v>9.4499999999999993</v>
      </c>
      <c r="F8" s="10">
        <v>8.84</v>
      </c>
      <c r="G8" s="6">
        <v>1.9</v>
      </c>
      <c r="H8" s="7">
        <v>1.31</v>
      </c>
      <c r="I8" s="8">
        <v>151</v>
      </c>
      <c r="J8" s="9">
        <v>149</v>
      </c>
      <c r="K8" s="9">
        <v>157</v>
      </c>
      <c r="L8" s="10">
        <v>157</v>
      </c>
      <c r="M8" s="24" t="s">
        <v>4</v>
      </c>
      <c r="N8" s="25" t="s">
        <v>16</v>
      </c>
      <c r="O8" s="25" t="s">
        <v>14</v>
      </c>
      <c r="P8" s="26" t="s">
        <v>15</v>
      </c>
      <c r="Q8" s="16">
        <v>210</v>
      </c>
      <c r="R8" s="34">
        <v>556521</v>
      </c>
      <c r="S8" s="31" t="s">
        <v>1</v>
      </c>
      <c r="T8" s="37">
        <v>3.3820000000000001</v>
      </c>
    </row>
    <row r="9" spans="1:20" x14ac:dyDescent="0.25">
      <c r="A9" s="160"/>
      <c r="B9" s="18" t="s">
        <v>23</v>
      </c>
      <c r="C9" s="6">
        <v>0.19</v>
      </c>
      <c r="D9" s="9">
        <v>3.17</v>
      </c>
      <c r="E9" s="9">
        <v>9.92</v>
      </c>
      <c r="F9" s="10">
        <v>8.02</v>
      </c>
      <c r="G9" s="6">
        <v>1.97</v>
      </c>
      <c r="H9" s="7">
        <v>1.07</v>
      </c>
      <c r="I9" s="8">
        <v>152</v>
      </c>
      <c r="J9" s="9">
        <v>146</v>
      </c>
      <c r="K9" s="9">
        <v>162</v>
      </c>
      <c r="L9" s="10">
        <v>155</v>
      </c>
      <c r="M9" s="24" t="s">
        <v>4</v>
      </c>
      <c r="N9" s="25" t="s">
        <v>16</v>
      </c>
      <c r="O9" s="25" t="s">
        <v>14</v>
      </c>
      <c r="P9" s="26" t="s">
        <v>15</v>
      </c>
      <c r="Q9" s="16">
        <v>205</v>
      </c>
      <c r="R9" s="34">
        <v>955460</v>
      </c>
      <c r="S9" s="31" t="s">
        <v>1</v>
      </c>
      <c r="T9" s="37">
        <v>3.097</v>
      </c>
    </row>
    <row r="10" spans="1:20" x14ac:dyDescent="0.25">
      <c r="A10" s="160"/>
      <c r="B10" s="18" t="s">
        <v>24</v>
      </c>
      <c r="C10" s="6">
        <v>0.21</v>
      </c>
      <c r="D10" s="9">
        <v>3.18</v>
      </c>
      <c r="E10" s="9">
        <v>9.66</v>
      </c>
      <c r="F10" s="10">
        <v>8.67</v>
      </c>
      <c r="G10" s="6">
        <v>2.11</v>
      </c>
      <c r="H10" s="7">
        <v>1.25</v>
      </c>
      <c r="I10" s="8">
        <v>151</v>
      </c>
      <c r="J10" s="9">
        <v>149</v>
      </c>
      <c r="K10" s="9">
        <v>154</v>
      </c>
      <c r="L10" s="10">
        <v>162</v>
      </c>
      <c r="M10" s="24" t="s">
        <v>4</v>
      </c>
      <c r="N10" s="25" t="s">
        <v>16</v>
      </c>
      <c r="O10" s="25" t="s">
        <v>15</v>
      </c>
      <c r="P10" s="26" t="s">
        <v>15</v>
      </c>
      <c r="Q10" s="16">
        <v>203</v>
      </c>
      <c r="R10" s="34">
        <v>5000000</v>
      </c>
      <c r="S10" s="31" t="s">
        <v>0</v>
      </c>
      <c r="T10" s="37">
        <v>3.2330000000000001</v>
      </c>
    </row>
    <row r="11" spans="1:20" x14ac:dyDescent="0.25">
      <c r="A11" s="160"/>
      <c r="B11" s="18" t="s">
        <v>25</v>
      </c>
      <c r="C11" s="6">
        <v>0.12</v>
      </c>
      <c r="D11" s="9">
        <v>2.87</v>
      </c>
      <c r="E11" s="9">
        <v>8.14</v>
      </c>
      <c r="F11" s="10">
        <v>7.15</v>
      </c>
      <c r="G11" s="6">
        <v>1.91</v>
      </c>
      <c r="H11" s="7">
        <v>1.04</v>
      </c>
      <c r="I11" s="8">
        <v>151</v>
      </c>
      <c r="J11" s="9">
        <v>144</v>
      </c>
      <c r="K11" s="9">
        <v>160</v>
      </c>
      <c r="L11" s="10">
        <v>158</v>
      </c>
      <c r="M11" s="24" t="s">
        <v>4</v>
      </c>
      <c r="N11" s="25" t="s">
        <v>16</v>
      </c>
      <c r="O11" s="25" t="s">
        <v>15</v>
      </c>
      <c r="P11" s="26" t="s">
        <v>15</v>
      </c>
      <c r="Q11" s="16">
        <v>204</v>
      </c>
      <c r="R11" s="34">
        <v>1506533</v>
      </c>
      <c r="S11" s="31" t="s">
        <v>1</v>
      </c>
      <c r="T11" s="37">
        <v>2.8879999999999999</v>
      </c>
    </row>
    <row r="12" spans="1:20" x14ac:dyDescent="0.25">
      <c r="A12" s="160"/>
      <c r="B12" s="18" t="s">
        <v>26</v>
      </c>
      <c r="C12" s="6">
        <v>0.26</v>
      </c>
      <c r="D12" s="9">
        <v>3.07</v>
      </c>
      <c r="E12" s="9">
        <v>8.7100000000000009</v>
      </c>
      <c r="F12" s="10">
        <v>9.18</v>
      </c>
      <c r="G12" s="6">
        <v>1.71</v>
      </c>
      <c r="H12" s="7">
        <v>1.54</v>
      </c>
      <c r="I12" s="8">
        <v>153</v>
      </c>
      <c r="J12" s="9">
        <v>152</v>
      </c>
      <c r="K12" s="9">
        <v>159</v>
      </c>
      <c r="L12" s="10">
        <v>156</v>
      </c>
      <c r="M12" s="24" t="s">
        <v>4</v>
      </c>
      <c r="N12" s="25" t="s">
        <v>16</v>
      </c>
      <c r="O12" s="25" t="s">
        <v>14</v>
      </c>
      <c r="P12" s="26" t="s">
        <v>18</v>
      </c>
      <c r="Q12" s="16">
        <v>217</v>
      </c>
      <c r="R12" s="34">
        <v>924320</v>
      </c>
      <c r="S12" s="31" t="s">
        <v>1</v>
      </c>
      <c r="T12" s="37">
        <v>3.08</v>
      </c>
    </row>
    <row r="13" spans="1:20" x14ac:dyDescent="0.25">
      <c r="A13" s="160"/>
      <c r="B13" s="18" t="s">
        <v>27</v>
      </c>
      <c r="C13" s="6">
        <v>0.27</v>
      </c>
      <c r="D13" s="9">
        <v>2.99</v>
      </c>
      <c r="E13" s="9">
        <v>8.3699999999999992</v>
      </c>
      <c r="F13" s="10">
        <v>8.3699999999999992</v>
      </c>
      <c r="G13" s="6">
        <v>1.69</v>
      </c>
      <c r="H13" s="7">
        <v>1.35</v>
      </c>
      <c r="I13" s="8">
        <v>148</v>
      </c>
      <c r="J13" s="9">
        <v>151</v>
      </c>
      <c r="K13" s="9">
        <v>158</v>
      </c>
      <c r="L13" s="10">
        <v>161</v>
      </c>
      <c r="M13" s="24" t="s">
        <v>4</v>
      </c>
      <c r="N13" s="25" t="s">
        <v>16</v>
      </c>
      <c r="O13" s="25" t="s">
        <v>14</v>
      </c>
      <c r="P13" s="26" t="s">
        <v>15</v>
      </c>
      <c r="Q13" s="16">
        <v>209</v>
      </c>
      <c r="R13" s="34">
        <v>4430967</v>
      </c>
      <c r="S13" s="31" t="s">
        <v>1</v>
      </c>
      <c r="T13" s="37">
        <v>3.052</v>
      </c>
    </row>
    <row r="14" spans="1:20" x14ac:dyDescent="0.25">
      <c r="A14" s="160"/>
      <c r="B14" s="18" t="s">
        <v>28</v>
      </c>
      <c r="C14" s="6">
        <v>0.27</v>
      </c>
      <c r="D14" s="9">
        <v>2.77</v>
      </c>
      <c r="E14" s="9">
        <v>7.79</v>
      </c>
      <c r="F14" s="10">
        <v>9.36</v>
      </c>
      <c r="G14" s="6">
        <v>1.59</v>
      </c>
      <c r="H14" s="7">
        <v>1.51</v>
      </c>
      <c r="I14" s="8">
        <v>150</v>
      </c>
      <c r="J14" s="9">
        <v>152</v>
      </c>
      <c r="K14" s="9">
        <v>157</v>
      </c>
      <c r="L14" s="10">
        <v>156</v>
      </c>
      <c r="M14" s="24" t="s">
        <v>4</v>
      </c>
      <c r="N14" s="25" t="s">
        <v>16</v>
      </c>
      <c r="O14" s="25" t="s">
        <v>14</v>
      </c>
      <c r="P14" s="26" t="s">
        <v>18</v>
      </c>
      <c r="Q14" s="16">
        <v>215</v>
      </c>
      <c r="R14" s="34">
        <v>995951</v>
      </c>
      <c r="S14" s="31" t="s">
        <v>1</v>
      </c>
      <c r="T14" s="37">
        <v>2.9449999999999998</v>
      </c>
    </row>
    <row r="15" spans="1:20" x14ac:dyDescent="0.25">
      <c r="A15" s="160"/>
      <c r="B15" s="18" t="s">
        <v>29</v>
      </c>
      <c r="C15" s="6">
        <v>0.21</v>
      </c>
      <c r="D15" s="9">
        <v>2.61</v>
      </c>
      <c r="E15" s="9">
        <v>8.61</v>
      </c>
      <c r="F15" s="10">
        <v>9.1199999999999992</v>
      </c>
      <c r="G15" s="6">
        <v>1.63</v>
      </c>
      <c r="H15" s="7">
        <v>1.46</v>
      </c>
      <c r="I15" s="8">
        <v>145</v>
      </c>
      <c r="J15" s="9">
        <v>153</v>
      </c>
      <c r="K15" s="9">
        <v>159</v>
      </c>
      <c r="L15" s="10">
        <v>157</v>
      </c>
      <c r="M15" s="24" t="s">
        <v>4</v>
      </c>
      <c r="N15" s="25" t="s">
        <v>16</v>
      </c>
      <c r="O15" s="25" t="s">
        <v>14</v>
      </c>
      <c r="P15" s="26" t="s">
        <v>15</v>
      </c>
      <c r="Q15" s="16">
        <v>215.5</v>
      </c>
      <c r="R15" s="34">
        <v>3584215</v>
      </c>
      <c r="S15" s="31" t="s">
        <v>3</v>
      </c>
      <c r="T15" s="37">
        <v>2.7970000000000002</v>
      </c>
    </row>
    <row r="16" spans="1:20" x14ac:dyDescent="0.25">
      <c r="A16" s="160"/>
      <c r="B16" s="18" t="s">
        <v>30</v>
      </c>
      <c r="C16" s="6">
        <v>0.22</v>
      </c>
      <c r="D16" s="9">
        <v>2.54</v>
      </c>
      <c r="E16" s="9">
        <v>8.57</v>
      </c>
      <c r="F16" s="10">
        <v>9.18</v>
      </c>
      <c r="G16" s="6">
        <v>1.98</v>
      </c>
      <c r="H16" s="7">
        <v>1.49</v>
      </c>
      <c r="I16" s="8">
        <v>145</v>
      </c>
      <c r="J16" s="9">
        <v>146</v>
      </c>
      <c r="K16" s="9">
        <v>162</v>
      </c>
      <c r="L16" s="10">
        <v>158</v>
      </c>
      <c r="M16" s="24" t="s">
        <v>4</v>
      </c>
      <c r="N16" s="25" t="s">
        <v>16</v>
      </c>
      <c r="O16" s="25" t="s">
        <v>15</v>
      </c>
      <c r="P16" s="26" t="s">
        <v>15</v>
      </c>
      <c r="Q16" s="16">
        <v>204.5</v>
      </c>
      <c r="R16" s="34">
        <v>450652</v>
      </c>
      <c r="S16" s="31" t="s">
        <v>1</v>
      </c>
      <c r="T16" s="37">
        <v>2.72</v>
      </c>
    </row>
    <row r="17" spans="1:20" ht="15.75" thickBot="1" x14ac:dyDescent="0.3">
      <c r="A17" s="160"/>
      <c r="B17" s="18" t="s">
        <v>31</v>
      </c>
      <c r="C17" s="6">
        <v>0.16</v>
      </c>
      <c r="D17" s="9">
        <v>2.56</v>
      </c>
      <c r="E17" s="9">
        <v>9.07</v>
      </c>
      <c r="F17" s="10">
        <v>8.58</v>
      </c>
      <c r="G17" s="6">
        <v>1.99</v>
      </c>
      <c r="H17" s="7">
        <v>1.39</v>
      </c>
      <c r="I17" s="8">
        <v>150</v>
      </c>
      <c r="J17" s="9">
        <v>150</v>
      </c>
      <c r="K17" s="9">
        <v>156</v>
      </c>
      <c r="L17" s="10">
        <v>155</v>
      </c>
      <c r="M17" s="24" t="s">
        <v>4</v>
      </c>
      <c r="N17" s="25" t="s">
        <v>16</v>
      </c>
      <c r="O17" s="25" t="s">
        <v>15</v>
      </c>
      <c r="P17" s="26" t="s">
        <v>18</v>
      </c>
      <c r="Q17" s="16">
        <v>203.75</v>
      </c>
      <c r="R17" s="34">
        <v>3243002</v>
      </c>
      <c r="S17" s="31" t="s">
        <v>2</v>
      </c>
      <c r="T17" s="38">
        <v>2.8439999999999999</v>
      </c>
    </row>
    <row r="18" spans="1:20" x14ac:dyDescent="0.25">
      <c r="A18" s="159" t="s">
        <v>6</v>
      </c>
      <c r="B18" s="17" t="s">
        <v>32</v>
      </c>
      <c r="C18" s="2">
        <v>0.4</v>
      </c>
      <c r="D18" s="5">
        <v>3.17</v>
      </c>
      <c r="E18" s="5">
        <v>8.56</v>
      </c>
      <c r="F18" s="20">
        <v>9.34</v>
      </c>
      <c r="G18" s="2">
        <v>1.62</v>
      </c>
      <c r="H18" s="3">
        <v>1.65</v>
      </c>
      <c r="I18" s="4">
        <v>157</v>
      </c>
      <c r="J18" s="5">
        <v>151</v>
      </c>
      <c r="K18" s="5">
        <v>151</v>
      </c>
      <c r="L18" s="3">
        <v>159</v>
      </c>
      <c r="M18" s="21" t="s">
        <v>4</v>
      </c>
      <c r="N18" s="22" t="s">
        <v>16</v>
      </c>
      <c r="O18" s="22" t="s">
        <v>14</v>
      </c>
      <c r="P18" s="23" t="s">
        <v>18</v>
      </c>
      <c r="Q18" s="2">
        <v>205</v>
      </c>
      <c r="R18" s="33">
        <v>721266</v>
      </c>
      <c r="S18" s="30" t="s">
        <v>1</v>
      </c>
      <c r="T18" s="36">
        <v>3.339</v>
      </c>
    </row>
    <row r="19" spans="1:20" x14ac:dyDescent="0.25">
      <c r="A19" s="160"/>
      <c r="B19" s="18" t="s">
        <v>33</v>
      </c>
      <c r="C19" s="6">
        <v>0.23</v>
      </c>
      <c r="D19" s="9">
        <v>2.59</v>
      </c>
      <c r="E19" s="9">
        <v>9.24</v>
      </c>
      <c r="F19" s="10">
        <v>8.77</v>
      </c>
      <c r="G19" s="6">
        <v>1.79</v>
      </c>
      <c r="H19" s="7">
        <v>1.45</v>
      </c>
      <c r="I19" s="8">
        <v>154</v>
      </c>
      <c r="J19" s="9">
        <v>152</v>
      </c>
      <c r="K19" s="9">
        <v>154</v>
      </c>
      <c r="L19" s="7">
        <v>155</v>
      </c>
      <c r="M19" s="24" t="s">
        <v>4</v>
      </c>
      <c r="N19" s="25" t="s">
        <v>16</v>
      </c>
      <c r="O19" s="25" t="s">
        <v>14</v>
      </c>
      <c r="P19" s="26" t="s">
        <v>18</v>
      </c>
      <c r="Q19" s="16">
        <v>200</v>
      </c>
      <c r="R19" s="34">
        <v>4302251</v>
      </c>
      <c r="S19" s="31" t="s">
        <v>2</v>
      </c>
      <c r="T19" s="37">
        <v>2.9049999999999998</v>
      </c>
    </row>
    <row r="20" spans="1:20" x14ac:dyDescent="0.25">
      <c r="A20" s="160"/>
      <c r="B20" s="18" t="s">
        <v>34</v>
      </c>
      <c r="C20" s="6">
        <v>0.25</v>
      </c>
      <c r="D20" s="9">
        <v>3.14</v>
      </c>
      <c r="E20" s="9">
        <v>8.8699999999999992</v>
      </c>
      <c r="F20" s="10">
        <v>8.1</v>
      </c>
      <c r="G20" s="6">
        <v>1.94</v>
      </c>
      <c r="H20" s="7">
        <v>1.32</v>
      </c>
      <c r="I20" s="8">
        <v>151</v>
      </c>
      <c r="J20" s="9">
        <v>149</v>
      </c>
      <c r="K20" s="9">
        <v>155</v>
      </c>
      <c r="L20" s="7">
        <v>154</v>
      </c>
      <c r="M20" s="24" t="s">
        <v>4</v>
      </c>
      <c r="N20" s="25" t="s">
        <v>16</v>
      </c>
      <c r="O20" s="25" t="s">
        <v>15</v>
      </c>
      <c r="P20" s="26" t="s">
        <v>15</v>
      </c>
      <c r="Q20" s="16">
        <v>207</v>
      </c>
      <c r="R20" s="34">
        <v>607698</v>
      </c>
      <c r="S20" s="31" t="s">
        <v>1</v>
      </c>
      <c r="T20" s="37">
        <v>3.2160000000000002</v>
      </c>
    </row>
    <row r="21" spans="1:20" x14ac:dyDescent="0.25">
      <c r="A21" s="160"/>
      <c r="B21" s="18" t="s">
        <v>35</v>
      </c>
      <c r="C21" s="6">
        <v>0.23</v>
      </c>
      <c r="D21" s="9">
        <v>3.15</v>
      </c>
      <c r="E21" s="9">
        <v>8.74</v>
      </c>
      <c r="F21" s="10">
        <v>8.52</v>
      </c>
      <c r="G21" s="6">
        <v>1.95</v>
      </c>
      <c r="H21" s="7">
        <v>1.23</v>
      </c>
      <c r="I21" s="8">
        <v>150</v>
      </c>
      <c r="J21" s="9">
        <v>153</v>
      </c>
      <c r="K21" s="9">
        <v>160</v>
      </c>
      <c r="L21" s="7">
        <v>157</v>
      </c>
      <c r="M21" s="24" t="s">
        <v>4</v>
      </c>
      <c r="N21" s="25" t="s">
        <v>16</v>
      </c>
      <c r="O21" s="25" t="s">
        <v>15</v>
      </c>
      <c r="P21" s="26" t="s">
        <v>18</v>
      </c>
      <c r="Q21" s="16">
        <v>209.3</v>
      </c>
      <c r="R21" s="34">
        <v>405606</v>
      </c>
      <c r="S21" s="31" t="s">
        <v>1</v>
      </c>
      <c r="T21" s="37">
        <v>3.093</v>
      </c>
    </row>
    <row r="22" spans="1:20" x14ac:dyDescent="0.25">
      <c r="A22" s="160"/>
      <c r="B22" s="18" t="s">
        <v>36</v>
      </c>
      <c r="C22" s="6">
        <v>0.24</v>
      </c>
      <c r="D22" s="9">
        <v>3.15</v>
      </c>
      <c r="E22" s="9">
        <v>9.24</v>
      </c>
      <c r="F22" s="10">
        <v>8.85</v>
      </c>
      <c r="G22" s="6">
        <v>2.08</v>
      </c>
      <c r="H22" s="7">
        <v>1.44</v>
      </c>
      <c r="I22" s="8">
        <v>150</v>
      </c>
      <c r="J22" s="9">
        <v>149</v>
      </c>
      <c r="K22" s="9">
        <v>153</v>
      </c>
      <c r="L22" s="7">
        <v>160</v>
      </c>
      <c r="M22" s="24" t="s">
        <v>4</v>
      </c>
      <c r="N22" s="25" t="s">
        <v>16</v>
      </c>
      <c r="O22" s="25" t="s">
        <v>15</v>
      </c>
      <c r="P22" s="26" t="s">
        <v>15</v>
      </c>
      <c r="Q22" s="16">
        <v>215.8</v>
      </c>
      <c r="R22" s="34">
        <v>473865</v>
      </c>
      <c r="S22" s="31" t="s">
        <v>1</v>
      </c>
      <c r="T22" s="37">
        <v>3.2610000000000001</v>
      </c>
    </row>
    <row r="23" spans="1:20" x14ac:dyDescent="0.25">
      <c r="A23" s="160"/>
      <c r="B23" s="18" t="s">
        <v>37</v>
      </c>
      <c r="C23" s="6">
        <v>0.19</v>
      </c>
      <c r="D23" s="9">
        <v>3.15</v>
      </c>
      <c r="E23" s="9">
        <v>8.2899999999999991</v>
      </c>
      <c r="F23" s="10">
        <v>8.43</v>
      </c>
      <c r="G23" s="6">
        <v>1.82</v>
      </c>
      <c r="H23" s="7">
        <v>1.4</v>
      </c>
      <c r="I23" s="8">
        <v>149</v>
      </c>
      <c r="J23" s="9">
        <v>149</v>
      </c>
      <c r="K23" s="9">
        <v>153</v>
      </c>
      <c r="L23" s="7">
        <v>156</v>
      </c>
      <c r="M23" s="24" t="s">
        <v>4</v>
      </c>
      <c r="N23" s="25" t="s">
        <v>16</v>
      </c>
      <c r="O23" s="25" t="s">
        <v>14</v>
      </c>
      <c r="P23" s="26" t="s">
        <v>15</v>
      </c>
      <c r="Q23" s="16">
        <v>211.4</v>
      </c>
      <c r="R23" s="34">
        <v>623524</v>
      </c>
      <c r="S23" s="31" t="s">
        <v>1</v>
      </c>
      <c r="T23" s="37">
        <v>3.2759999999999998</v>
      </c>
    </row>
    <row r="24" spans="1:20" x14ac:dyDescent="0.25">
      <c r="A24" s="160"/>
      <c r="B24" s="18" t="s">
        <v>38</v>
      </c>
      <c r="C24" s="6">
        <v>0.18</v>
      </c>
      <c r="D24" s="9">
        <v>2.93</v>
      </c>
      <c r="E24" s="9">
        <v>8.2799999999999994</v>
      </c>
      <c r="F24" s="10">
        <v>8.6999999999999993</v>
      </c>
      <c r="G24" s="6">
        <v>1.66</v>
      </c>
      <c r="H24" s="7">
        <v>1.69</v>
      </c>
      <c r="I24" s="8">
        <v>155</v>
      </c>
      <c r="J24" s="9">
        <v>150</v>
      </c>
      <c r="K24" s="9">
        <v>153</v>
      </c>
      <c r="L24" s="7">
        <v>154</v>
      </c>
      <c r="M24" s="24" t="s">
        <v>4</v>
      </c>
      <c r="N24" s="25" t="s">
        <v>16</v>
      </c>
      <c r="O24" s="25" t="s">
        <v>14</v>
      </c>
      <c r="P24" s="26" t="s">
        <v>18</v>
      </c>
      <c r="Q24" s="16">
        <v>202.8</v>
      </c>
      <c r="R24" s="34">
        <v>1623065</v>
      </c>
      <c r="S24" s="31" t="s">
        <v>1</v>
      </c>
      <c r="T24" s="37">
        <v>3.1280000000000001</v>
      </c>
    </row>
    <row r="25" spans="1:20" x14ac:dyDescent="0.25">
      <c r="A25" s="160"/>
      <c r="B25" s="18" t="s">
        <v>39</v>
      </c>
      <c r="C25" s="6">
        <v>0.13</v>
      </c>
      <c r="D25" s="9">
        <v>2.61</v>
      </c>
      <c r="E25" s="9">
        <v>9.34</v>
      </c>
      <c r="F25" s="10">
        <v>8.91</v>
      </c>
      <c r="G25" s="6">
        <v>1.98</v>
      </c>
      <c r="H25" s="7">
        <v>1.52</v>
      </c>
      <c r="I25" s="8">
        <v>150</v>
      </c>
      <c r="J25" s="9">
        <v>150</v>
      </c>
      <c r="K25" s="9">
        <v>156</v>
      </c>
      <c r="L25" s="7">
        <v>155</v>
      </c>
      <c r="M25" s="24" t="s">
        <v>4</v>
      </c>
      <c r="N25" s="25" t="s">
        <v>16</v>
      </c>
      <c r="O25" s="25" t="s">
        <v>15</v>
      </c>
      <c r="P25" s="26" t="s">
        <v>18</v>
      </c>
      <c r="Q25" s="16">
        <v>203.8</v>
      </c>
      <c r="R25" s="34">
        <v>641142</v>
      </c>
      <c r="S25" s="31" t="s">
        <v>1</v>
      </c>
      <c r="T25" s="37">
        <v>2.8820000000000001</v>
      </c>
    </row>
    <row r="26" spans="1:20" x14ac:dyDescent="0.25">
      <c r="A26" s="160"/>
      <c r="B26" s="18" t="s">
        <v>40</v>
      </c>
      <c r="C26" s="6">
        <v>0.39</v>
      </c>
      <c r="D26" s="9">
        <v>3.38</v>
      </c>
      <c r="E26" s="9">
        <v>8.35</v>
      </c>
      <c r="F26" s="10">
        <v>9.08</v>
      </c>
      <c r="G26" s="6">
        <v>1.64</v>
      </c>
      <c r="H26" s="7">
        <v>1.78</v>
      </c>
      <c r="I26" s="8">
        <v>158</v>
      </c>
      <c r="J26" s="9">
        <v>151</v>
      </c>
      <c r="K26" s="9">
        <v>150</v>
      </c>
      <c r="L26" s="7">
        <v>154</v>
      </c>
      <c r="M26" s="24" t="s">
        <v>4</v>
      </c>
      <c r="N26" s="25" t="s">
        <v>16</v>
      </c>
      <c r="O26" s="25" t="s">
        <v>14</v>
      </c>
      <c r="P26" s="26" t="s">
        <v>18</v>
      </c>
      <c r="Q26" s="16">
        <v>201.7</v>
      </c>
      <c r="R26" s="34">
        <v>490648</v>
      </c>
      <c r="S26" s="31" t="s">
        <v>1</v>
      </c>
      <c r="T26" s="37">
        <v>3.49</v>
      </c>
    </row>
    <row r="27" spans="1:20" x14ac:dyDescent="0.25">
      <c r="A27" s="160"/>
      <c r="B27" s="18" t="s">
        <v>41</v>
      </c>
      <c r="C27" s="6">
        <v>0.22</v>
      </c>
      <c r="D27" s="9">
        <v>3.36</v>
      </c>
      <c r="E27" s="9">
        <v>8.4</v>
      </c>
      <c r="F27" s="10">
        <v>8.91</v>
      </c>
      <c r="G27" s="6">
        <v>1.7</v>
      </c>
      <c r="H27" s="7">
        <v>1.47</v>
      </c>
      <c r="I27" s="8">
        <v>152</v>
      </c>
      <c r="J27" s="9">
        <v>152</v>
      </c>
      <c r="K27" s="9">
        <v>154</v>
      </c>
      <c r="L27" s="7">
        <v>154</v>
      </c>
      <c r="M27" s="24" t="s">
        <v>4</v>
      </c>
      <c r="N27" s="25" t="s">
        <v>16</v>
      </c>
      <c r="O27" s="25" t="s">
        <v>14</v>
      </c>
      <c r="P27" s="26" t="s">
        <v>18</v>
      </c>
      <c r="Q27" s="16">
        <v>213.6</v>
      </c>
      <c r="R27" s="34">
        <v>315186</v>
      </c>
      <c r="S27" s="31" t="s">
        <v>1</v>
      </c>
      <c r="T27" s="37">
        <v>3.3969999999999998</v>
      </c>
    </row>
    <row r="28" spans="1:20" x14ac:dyDescent="0.25">
      <c r="A28" s="160"/>
      <c r="B28" s="18" t="s">
        <v>42</v>
      </c>
      <c r="C28" s="6">
        <v>0.19</v>
      </c>
      <c r="D28" s="9">
        <v>3.36</v>
      </c>
      <c r="E28" s="9">
        <v>8.83</v>
      </c>
      <c r="F28" s="10">
        <v>8.86</v>
      </c>
      <c r="G28" s="6">
        <v>1.91</v>
      </c>
      <c r="H28" s="7">
        <v>1.32</v>
      </c>
      <c r="I28" s="8">
        <v>150</v>
      </c>
      <c r="J28" s="9">
        <v>152</v>
      </c>
      <c r="K28" s="9">
        <v>158</v>
      </c>
      <c r="L28" s="7">
        <v>157</v>
      </c>
      <c r="M28" s="24" t="s">
        <v>4</v>
      </c>
      <c r="N28" s="25" t="s">
        <v>16</v>
      </c>
      <c r="O28" s="25" t="s">
        <v>15</v>
      </c>
      <c r="P28" s="26" t="s">
        <v>18</v>
      </c>
      <c r="Q28" s="16">
        <v>200.6</v>
      </c>
      <c r="R28" s="34">
        <v>281205</v>
      </c>
      <c r="S28" s="31" t="s">
        <v>1</v>
      </c>
      <c r="T28" s="37">
        <v>3.2970000000000002</v>
      </c>
    </row>
    <row r="29" spans="1:20" x14ac:dyDescent="0.25">
      <c r="A29" s="160"/>
      <c r="B29" s="18" t="s">
        <v>43</v>
      </c>
      <c r="C29" s="6">
        <v>7.0000000000000007E-2</v>
      </c>
      <c r="D29" s="9">
        <v>3.02</v>
      </c>
      <c r="E29" s="9">
        <v>8.16</v>
      </c>
      <c r="F29" s="10">
        <v>9.24</v>
      </c>
      <c r="G29" s="6">
        <v>1.72</v>
      </c>
      <c r="H29" s="7">
        <v>1.59</v>
      </c>
      <c r="I29" s="8">
        <v>152</v>
      </c>
      <c r="J29" s="9">
        <v>149</v>
      </c>
      <c r="K29" s="9">
        <v>156</v>
      </c>
      <c r="L29" s="7">
        <v>156</v>
      </c>
      <c r="M29" s="24" t="s">
        <v>4</v>
      </c>
      <c r="N29" s="25" t="s">
        <v>16</v>
      </c>
      <c r="O29" s="25" t="s">
        <v>14</v>
      </c>
      <c r="P29" s="26" t="s">
        <v>15</v>
      </c>
      <c r="Q29" s="16">
        <v>196.2</v>
      </c>
      <c r="R29" s="34">
        <v>418454</v>
      </c>
      <c r="S29" s="31" t="s">
        <v>1</v>
      </c>
      <c r="T29" s="37">
        <v>3.13</v>
      </c>
    </row>
    <row r="30" spans="1:20" x14ac:dyDescent="0.25">
      <c r="A30" s="160"/>
      <c r="B30" s="18" t="s">
        <v>44</v>
      </c>
      <c r="C30" s="6">
        <v>0.09</v>
      </c>
      <c r="D30" s="9">
        <v>2.87</v>
      </c>
      <c r="E30" s="9">
        <v>8.68</v>
      </c>
      <c r="F30" s="10">
        <v>8.67</v>
      </c>
      <c r="G30" s="6">
        <v>1.8</v>
      </c>
      <c r="H30" s="7">
        <v>1.57</v>
      </c>
      <c r="I30" s="8">
        <v>154</v>
      </c>
      <c r="J30" s="9">
        <v>149</v>
      </c>
      <c r="K30" s="9">
        <v>154</v>
      </c>
      <c r="L30" s="7">
        <v>154</v>
      </c>
      <c r="M30" s="24" t="s">
        <v>4</v>
      </c>
      <c r="N30" s="25" t="s">
        <v>16</v>
      </c>
      <c r="O30" s="25" t="s">
        <v>14</v>
      </c>
      <c r="P30" s="26" t="s">
        <v>15</v>
      </c>
      <c r="Q30" s="16">
        <v>189.6</v>
      </c>
      <c r="R30" s="34">
        <v>1955034</v>
      </c>
      <c r="S30" s="31" t="s">
        <v>1</v>
      </c>
      <c r="T30" s="37">
        <v>3.093</v>
      </c>
    </row>
    <row r="31" spans="1:20" x14ac:dyDescent="0.25">
      <c r="A31" s="160"/>
      <c r="B31" s="18" t="s">
        <v>45</v>
      </c>
      <c r="C31" s="6">
        <v>0.15</v>
      </c>
      <c r="D31" s="9">
        <v>3.06</v>
      </c>
      <c r="E31" s="9">
        <v>8.34</v>
      </c>
      <c r="F31" s="10">
        <v>8.65</v>
      </c>
      <c r="G31" s="6">
        <v>1.7</v>
      </c>
      <c r="H31" s="7">
        <v>1.52</v>
      </c>
      <c r="I31" s="8">
        <v>152</v>
      </c>
      <c r="J31" s="9">
        <v>150</v>
      </c>
      <c r="K31" s="9">
        <v>154</v>
      </c>
      <c r="L31" s="7">
        <v>155</v>
      </c>
      <c r="M31" s="24" t="s">
        <v>4</v>
      </c>
      <c r="N31" s="25" t="s">
        <v>16</v>
      </c>
      <c r="O31" s="25" t="s">
        <v>14</v>
      </c>
      <c r="P31" s="26" t="s">
        <v>18</v>
      </c>
      <c r="Q31" s="16">
        <v>192.9</v>
      </c>
      <c r="R31" s="34">
        <v>496618</v>
      </c>
      <c r="S31" s="31" t="s">
        <v>1</v>
      </c>
      <c r="T31" s="37">
        <v>3.1890000000000001</v>
      </c>
    </row>
    <row r="32" spans="1:20" x14ac:dyDescent="0.25">
      <c r="A32" s="160"/>
      <c r="B32" s="18" t="s">
        <v>46</v>
      </c>
      <c r="C32" s="6">
        <v>0.15</v>
      </c>
      <c r="D32" s="9">
        <v>2.77</v>
      </c>
      <c r="E32" s="9">
        <v>8.32</v>
      </c>
      <c r="F32" s="10">
        <v>9.1</v>
      </c>
      <c r="G32" s="6">
        <v>1.62</v>
      </c>
      <c r="H32" s="7">
        <v>1.48</v>
      </c>
      <c r="I32" s="8">
        <v>155</v>
      </c>
      <c r="J32" s="9">
        <v>151</v>
      </c>
      <c r="K32" s="9">
        <v>158</v>
      </c>
      <c r="L32" s="7">
        <v>158</v>
      </c>
      <c r="M32" s="24" t="s">
        <v>4</v>
      </c>
      <c r="N32" s="25" t="s">
        <v>16</v>
      </c>
      <c r="O32" s="25" t="s">
        <v>14</v>
      </c>
      <c r="P32" s="26" t="s">
        <v>18</v>
      </c>
      <c r="Q32" s="16">
        <v>185.2</v>
      </c>
      <c r="R32" s="34">
        <v>1050216</v>
      </c>
      <c r="S32" s="31" t="s">
        <v>1</v>
      </c>
      <c r="T32" s="37">
        <v>2.9140000000000001</v>
      </c>
    </row>
    <row r="33" spans="1:20" ht="15.75" thickBot="1" x14ac:dyDescent="0.3">
      <c r="A33" s="160"/>
      <c r="B33" s="18" t="s">
        <v>47</v>
      </c>
      <c r="C33" s="6">
        <v>0.12</v>
      </c>
      <c r="D33" s="9">
        <v>2.6</v>
      </c>
      <c r="E33" s="9">
        <v>8.6999999999999993</v>
      </c>
      <c r="F33" s="10">
        <v>8.3699999999999992</v>
      </c>
      <c r="G33" s="6">
        <v>1.64</v>
      </c>
      <c r="H33" s="7">
        <v>1.44</v>
      </c>
      <c r="I33" s="8">
        <v>153</v>
      </c>
      <c r="J33" s="9">
        <v>153</v>
      </c>
      <c r="K33" s="9">
        <v>155</v>
      </c>
      <c r="L33" s="7">
        <v>154</v>
      </c>
      <c r="M33" s="24" t="s">
        <v>4</v>
      </c>
      <c r="N33" s="25" t="s">
        <v>16</v>
      </c>
      <c r="O33" s="25" t="s">
        <v>14</v>
      </c>
      <c r="P33" s="26" t="s">
        <v>18</v>
      </c>
      <c r="Q33" s="42" t="s">
        <v>139</v>
      </c>
      <c r="R33" s="44" t="s">
        <v>139</v>
      </c>
      <c r="S33" s="31" t="s">
        <v>48</v>
      </c>
      <c r="T33" s="39">
        <v>2.883</v>
      </c>
    </row>
    <row r="34" spans="1:20" x14ac:dyDescent="0.25">
      <c r="A34" s="157" t="s">
        <v>7</v>
      </c>
      <c r="B34" s="17" t="s">
        <v>49</v>
      </c>
      <c r="C34" s="2">
        <v>1.46</v>
      </c>
      <c r="D34" s="5">
        <v>0.06</v>
      </c>
      <c r="E34" s="5">
        <v>8.2100000000000009</v>
      </c>
      <c r="F34" s="20">
        <v>8.4700000000000006</v>
      </c>
      <c r="G34" s="2">
        <v>1.36</v>
      </c>
      <c r="H34" s="3">
        <v>1.79</v>
      </c>
      <c r="I34" s="4">
        <v>163</v>
      </c>
      <c r="J34" s="5">
        <v>148</v>
      </c>
      <c r="K34" s="5">
        <v>141</v>
      </c>
      <c r="L34" s="3">
        <v>157</v>
      </c>
      <c r="M34" s="21" t="s">
        <v>50</v>
      </c>
      <c r="N34" s="22" t="s">
        <v>51</v>
      </c>
      <c r="O34" s="22" t="s">
        <v>14</v>
      </c>
      <c r="P34" s="23" t="s">
        <v>15</v>
      </c>
      <c r="Q34" s="2">
        <v>207</v>
      </c>
      <c r="R34" s="33">
        <v>481562</v>
      </c>
      <c r="S34" s="30" t="s">
        <v>1</v>
      </c>
      <c r="T34" s="40">
        <v>2.41</v>
      </c>
    </row>
    <row r="35" spans="1:20" x14ac:dyDescent="0.25">
      <c r="A35" s="158"/>
      <c r="B35" s="18" t="s">
        <v>52</v>
      </c>
      <c r="C35" s="6">
        <v>1.32</v>
      </c>
      <c r="D35" s="9">
        <v>0.32</v>
      </c>
      <c r="E35" s="9">
        <v>9.02</v>
      </c>
      <c r="F35" s="10">
        <v>8.98</v>
      </c>
      <c r="G35" s="6">
        <v>1.52</v>
      </c>
      <c r="H35" s="7">
        <v>1.95</v>
      </c>
      <c r="I35" s="8">
        <v>161</v>
      </c>
      <c r="J35" s="9">
        <v>150</v>
      </c>
      <c r="K35" s="9">
        <v>144</v>
      </c>
      <c r="L35" s="7">
        <v>155</v>
      </c>
      <c r="M35" s="24" t="s">
        <v>50</v>
      </c>
      <c r="N35" s="25" t="s">
        <v>51</v>
      </c>
      <c r="O35" s="25" t="s">
        <v>15</v>
      </c>
      <c r="P35" s="26" t="s">
        <v>15</v>
      </c>
      <c r="Q35" s="16">
        <v>203</v>
      </c>
      <c r="R35" s="34">
        <v>742096</v>
      </c>
      <c r="S35" s="31" t="s">
        <v>1</v>
      </c>
      <c r="T35" s="37">
        <v>2.3650000000000002</v>
      </c>
    </row>
    <row r="36" spans="1:20" x14ac:dyDescent="0.25">
      <c r="A36" s="158"/>
      <c r="B36" s="18" t="s">
        <v>53</v>
      </c>
      <c r="C36" s="6">
        <v>1.43</v>
      </c>
      <c r="D36" s="9">
        <v>0.76</v>
      </c>
      <c r="E36" s="9">
        <v>8.89</v>
      </c>
      <c r="F36" s="10">
        <v>9.18</v>
      </c>
      <c r="G36" s="6">
        <v>1.38</v>
      </c>
      <c r="H36" s="7">
        <v>1.96</v>
      </c>
      <c r="I36" s="8">
        <v>168</v>
      </c>
      <c r="J36" s="9">
        <v>151</v>
      </c>
      <c r="K36" s="9">
        <v>142</v>
      </c>
      <c r="L36" s="7">
        <v>160</v>
      </c>
      <c r="M36" s="24" t="s">
        <v>50</v>
      </c>
      <c r="N36" s="25" t="s">
        <v>51</v>
      </c>
      <c r="O36" s="25" t="s">
        <v>15</v>
      </c>
      <c r="P36" s="26" t="s">
        <v>15</v>
      </c>
      <c r="Q36" s="16" t="s">
        <v>139</v>
      </c>
      <c r="R36" s="41" t="s">
        <v>139</v>
      </c>
      <c r="S36" s="31" t="s">
        <v>48</v>
      </c>
      <c r="T36" s="37">
        <v>2.327</v>
      </c>
    </row>
    <row r="37" spans="1:20" x14ac:dyDescent="0.25">
      <c r="A37" s="158"/>
      <c r="B37" s="18" t="s">
        <v>54</v>
      </c>
      <c r="C37" s="6">
        <v>1.35</v>
      </c>
      <c r="D37" s="9">
        <v>0.34</v>
      </c>
      <c r="E37" s="9">
        <v>8.4</v>
      </c>
      <c r="F37" s="10">
        <v>9.49</v>
      </c>
      <c r="G37" s="6">
        <v>1.31</v>
      </c>
      <c r="H37" s="7">
        <v>1.87</v>
      </c>
      <c r="I37" s="8">
        <v>161</v>
      </c>
      <c r="J37" s="9">
        <v>150</v>
      </c>
      <c r="K37" s="9">
        <v>146</v>
      </c>
      <c r="L37" s="7">
        <v>157</v>
      </c>
      <c r="M37" s="24" t="s">
        <v>50</v>
      </c>
      <c r="N37" s="25" t="s">
        <v>51</v>
      </c>
      <c r="O37" s="25" t="s">
        <v>14</v>
      </c>
      <c r="P37" s="26" t="s">
        <v>15</v>
      </c>
      <c r="Q37" s="16">
        <v>193</v>
      </c>
      <c r="R37" s="34">
        <v>1720963</v>
      </c>
      <c r="S37" s="31" t="s">
        <v>1</v>
      </c>
      <c r="T37" s="37">
        <v>2.411</v>
      </c>
    </row>
    <row r="38" spans="1:20" x14ac:dyDescent="0.25">
      <c r="A38" s="158"/>
      <c r="B38" s="18" t="s">
        <v>55</v>
      </c>
      <c r="C38" s="6">
        <v>1.29</v>
      </c>
      <c r="D38" s="9">
        <v>0.39</v>
      </c>
      <c r="E38" s="9">
        <v>8.8699999999999992</v>
      </c>
      <c r="F38" s="10">
        <v>9.43</v>
      </c>
      <c r="G38" s="6">
        <v>1.26</v>
      </c>
      <c r="H38" s="7">
        <v>1.96</v>
      </c>
      <c r="I38" s="8">
        <v>161</v>
      </c>
      <c r="J38" s="9">
        <v>151</v>
      </c>
      <c r="K38" s="9">
        <v>145</v>
      </c>
      <c r="L38" s="7">
        <v>161</v>
      </c>
      <c r="M38" s="24" t="s">
        <v>50</v>
      </c>
      <c r="N38" s="25" t="s">
        <v>51</v>
      </c>
      <c r="O38" s="25" t="s">
        <v>15</v>
      </c>
      <c r="P38" s="26" t="s">
        <v>15</v>
      </c>
      <c r="Q38" s="16">
        <v>199</v>
      </c>
      <c r="R38" s="34">
        <v>609918</v>
      </c>
      <c r="S38" s="31" t="s">
        <v>1</v>
      </c>
      <c r="T38" s="37">
        <v>2.3530000000000002</v>
      </c>
    </row>
    <row r="39" spans="1:20" x14ac:dyDescent="0.25">
      <c r="A39" s="158"/>
      <c r="B39" s="18" t="s">
        <v>56</v>
      </c>
      <c r="C39" s="6">
        <v>1.45</v>
      </c>
      <c r="D39" s="9">
        <v>0.42</v>
      </c>
      <c r="E39" s="9">
        <v>8.7799999999999994</v>
      </c>
      <c r="F39" s="10">
        <v>9.11</v>
      </c>
      <c r="G39" s="6">
        <v>1.1599999999999999</v>
      </c>
      <c r="H39" s="7">
        <v>2.06</v>
      </c>
      <c r="I39" s="8">
        <v>165</v>
      </c>
      <c r="J39" s="9">
        <v>151</v>
      </c>
      <c r="K39" s="9">
        <v>141</v>
      </c>
      <c r="L39" s="7">
        <v>155</v>
      </c>
      <c r="M39" s="24" t="s">
        <v>50</v>
      </c>
      <c r="N39" s="25" t="s">
        <v>51</v>
      </c>
      <c r="O39" s="25" t="s">
        <v>15</v>
      </c>
      <c r="P39" s="26" t="s">
        <v>15</v>
      </c>
      <c r="Q39" s="16">
        <v>195</v>
      </c>
      <c r="R39" s="34">
        <v>715493</v>
      </c>
      <c r="S39" s="31" t="s">
        <v>1</v>
      </c>
      <c r="T39" s="37">
        <v>2.4039999999999999</v>
      </c>
    </row>
    <row r="40" spans="1:20" x14ac:dyDescent="0.25">
      <c r="A40" s="158"/>
      <c r="B40" s="18" t="s">
        <v>57</v>
      </c>
      <c r="C40" s="6">
        <v>1.29</v>
      </c>
      <c r="D40" s="9">
        <v>0.02</v>
      </c>
      <c r="E40" s="9">
        <v>8.0399999999999991</v>
      </c>
      <c r="F40" s="10">
        <v>9.4600000000000009</v>
      </c>
      <c r="G40" s="6">
        <v>1.46</v>
      </c>
      <c r="H40" s="7">
        <v>1.93</v>
      </c>
      <c r="I40" s="8">
        <v>162</v>
      </c>
      <c r="J40" s="9">
        <v>146</v>
      </c>
      <c r="K40" s="9">
        <v>145</v>
      </c>
      <c r="L40" s="7">
        <v>156</v>
      </c>
      <c r="M40" s="24" t="s">
        <v>50</v>
      </c>
      <c r="N40" s="25" t="s">
        <v>51</v>
      </c>
      <c r="O40" s="25" t="s">
        <v>14</v>
      </c>
      <c r="P40" s="26" t="s">
        <v>15</v>
      </c>
      <c r="Q40" s="16">
        <v>190</v>
      </c>
      <c r="R40" s="34">
        <v>565849</v>
      </c>
      <c r="S40" s="31" t="s">
        <v>1</v>
      </c>
      <c r="T40" s="37">
        <v>2.359</v>
      </c>
    </row>
    <row r="41" spans="1:20" x14ac:dyDescent="0.25">
      <c r="A41" s="158"/>
      <c r="B41" s="18" t="s">
        <v>58</v>
      </c>
      <c r="C41" s="6">
        <v>1.2</v>
      </c>
      <c r="D41" s="9">
        <v>0.11</v>
      </c>
      <c r="E41" s="9">
        <v>8.36</v>
      </c>
      <c r="F41" s="10">
        <v>9.1199999999999992</v>
      </c>
      <c r="G41" s="6">
        <v>1.61</v>
      </c>
      <c r="H41" s="7">
        <v>1.87</v>
      </c>
      <c r="I41" s="8">
        <v>162</v>
      </c>
      <c r="J41" s="9">
        <v>143</v>
      </c>
      <c r="K41" s="9">
        <v>142</v>
      </c>
      <c r="L41" s="7">
        <v>161</v>
      </c>
      <c r="M41" s="24" t="s">
        <v>59</v>
      </c>
      <c r="N41" s="25" t="s">
        <v>51</v>
      </c>
      <c r="O41" s="25" t="s">
        <v>14</v>
      </c>
      <c r="P41" s="26" t="s">
        <v>15</v>
      </c>
      <c r="Q41" s="16">
        <v>185</v>
      </c>
      <c r="R41" s="34">
        <v>2066375</v>
      </c>
      <c r="S41" s="31" t="s">
        <v>1</v>
      </c>
      <c r="T41" s="37">
        <v>2.2810000000000001</v>
      </c>
    </row>
    <row r="42" spans="1:20" x14ac:dyDescent="0.25">
      <c r="A42" s="158"/>
      <c r="B42" s="18" t="s">
        <v>60</v>
      </c>
      <c r="C42" s="6">
        <v>1.24</v>
      </c>
      <c r="D42" s="9">
        <v>0.46</v>
      </c>
      <c r="E42" s="9">
        <v>8.74</v>
      </c>
      <c r="F42" s="10">
        <v>9.49</v>
      </c>
      <c r="G42" s="6">
        <v>1.26</v>
      </c>
      <c r="H42" s="7">
        <v>2.15</v>
      </c>
      <c r="I42" s="8">
        <v>162</v>
      </c>
      <c r="J42" s="9">
        <v>157</v>
      </c>
      <c r="K42" s="9">
        <v>140</v>
      </c>
      <c r="L42" s="7">
        <v>156</v>
      </c>
      <c r="M42" s="24" t="s">
        <v>50</v>
      </c>
      <c r="N42" s="25" t="s">
        <v>51</v>
      </c>
      <c r="O42" s="25" t="s">
        <v>15</v>
      </c>
      <c r="P42" s="26" t="s">
        <v>15</v>
      </c>
      <c r="Q42" s="16">
        <v>180</v>
      </c>
      <c r="R42" s="34">
        <v>1119056</v>
      </c>
      <c r="S42" s="31" t="s">
        <v>1</v>
      </c>
      <c r="T42" s="37">
        <v>2.3149999999999999</v>
      </c>
    </row>
    <row r="43" spans="1:20" x14ac:dyDescent="0.25">
      <c r="A43" s="158"/>
      <c r="B43" s="18" t="s">
        <v>61</v>
      </c>
      <c r="C43" s="6">
        <v>1.21</v>
      </c>
      <c r="D43" s="9">
        <v>0.38</v>
      </c>
      <c r="E43" s="9">
        <v>8.91</v>
      </c>
      <c r="F43" s="10">
        <v>9.58</v>
      </c>
      <c r="G43" s="6">
        <v>1.24</v>
      </c>
      <c r="H43" s="7">
        <v>2.2799999999999998</v>
      </c>
      <c r="I43" s="8">
        <v>162</v>
      </c>
      <c r="J43" s="9">
        <v>153</v>
      </c>
      <c r="K43" s="9">
        <v>142</v>
      </c>
      <c r="L43" s="7">
        <v>154</v>
      </c>
      <c r="M43" s="24" t="s">
        <v>50</v>
      </c>
      <c r="N43" s="25" t="s">
        <v>51</v>
      </c>
      <c r="O43" s="25" t="s">
        <v>15</v>
      </c>
      <c r="P43" s="26" t="s">
        <v>15</v>
      </c>
      <c r="Q43" s="16">
        <v>175</v>
      </c>
      <c r="R43" s="34">
        <v>469850</v>
      </c>
      <c r="S43" s="31" t="s">
        <v>1</v>
      </c>
      <c r="T43" s="37">
        <v>2.294</v>
      </c>
    </row>
    <row r="44" spans="1:20" x14ac:dyDescent="0.25">
      <c r="A44" s="158"/>
      <c r="B44" s="18" t="s">
        <v>62</v>
      </c>
      <c r="C44" s="6">
        <v>1.2</v>
      </c>
      <c r="D44" s="9">
        <v>0.25</v>
      </c>
      <c r="E44" s="9">
        <v>9.1999999999999993</v>
      </c>
      <c r="F44" s="10">
        <v>9.56</v>
      </c>
      <c r="G44" s="6">
        <v>1.39</v>
      </c>
      <c r="H44" s="7">
        <v>2.37</v>
      </c>
      <c r="I44" s="8">
        <v>162</v>
      </c>
      <c r="J44" s="9">
        <v>151</v>
      </c>
      <c r="K44" s="9">
        <v>138</v>
      </c>
      <c r="L44" s="7">
        <v>151</v>
      </c>
      <c r="M44" s="24" t="s">
        <v>59</v>
      </c>
      <c r="N44" s="25" t="s">
        <v>51</v>
      </c>
      <c r="O44" s="25" t="s">
        <v>15</v>
      </c>
      <c r="P44" s="26" t="s">
        <v>15</v>
      </c>
      <c r="Q44" s="16">
        <v>170</v>
      </c>
      <c r="R44" s="34">
        <v>858344</v>
      </c>
      <c r="S44" s="31" t="s">
        <v>1</v>
      </c>
      <c r="T44" s="37">
        <v>2.335</v>
      </c>
    </row>
    <row r="45" spans="1:20" x14ac:dyDescent="0.25">
      <c r="A45" s="158"/>
      <c r="B45" s="18" t="s">
        <v>63</v>
      </c>
      <c r="C45" s="6">
        <v>1.36</v>
      </c>
      <c r="D45" s="9">
        <v>0.52</v>
      </c>
      <c r="E45" s="9">
        <v>8.4600000000000009</v>
      </c>
      <c r="F45" s="10">
        <v>8.99</v>
      </c>
      <c r="G45" s="6">
        <v>1.25</v>
      </c>
      <c r="H45" s="7">
        <v>2.2200000000000002</v>
      </c>
      <c r="I45" s="8">
        <v>162</v>
      </c>
      <c r="J45" s="9">
        <v>150</v>
      </c>
      <c r="K45" s="9">
        <v>139</v>
      </c>
      <c r="L45" s="7">
        <v>152</v>
      </c>
      <c r="M45" s="24" t="s">
        <v>50</v>
      </c>
      <c r="N45" s="25" t="s">
        <v>51</v>
      </c>
      <c r="O45" s="25" t="s">
        <v>15</v>
      </c>
      <c r="P45" s="26" t="s">
        <v>15</v>
      </c>
      <c r="Q45" s="16">
        <v>165</v>
      </c>
      <c r="R45" s="34">
        <v>1213690</v>
      </c>
      <c r="S45" s="31" t="s">
        <v>1</v>
      </c>
      <c r="T45" s="37">
        <v>2.3860000000000001</v>
      </c>
    </row>
    <row r="46" spans="1:20" ht="15.75" thickBot="1" x14ac:dyDescent="0.3">
      <c r="A46" s="158"/>
      <c r="B46" s="18" t="s">
        <v>64</v>
      </c>
      <c r="C46" s="6">
        <v>1.45</v>
      </c>
      <c r="D46" s="9">
        <v>0.56000000000000005</v>
      </c>
      <c r="E46" s="9">
        <v>8.2799999999999994</v>
      </c>
      <c r="F46" s="10">
        <v>9.65</v>
      </c>
      <c r="G46" s="6">
        <v>1.35</v>
      </c>
      <c r="H46" s="7">
        <v>2.0699999999999998</v>
      </c>
      <c r="I46" s="8">
        <v>166</v>
      </c>
      <c r="J46" s="9">
        <v>149</v>
      </c>
      <c r="K46" s="9">
        <v>140</v>
      </c>
      <c r="L46" s="7">
        <v>156</v>
      </c>
      <c r="M46" s="24" t="s">
        <v>50</v>
      </c>
      <c r="N46" s="25" t="s">
        <v>51</v>
      </c>
      <c r="O46" s="25" t="s">
        <v>15</v>
      </c>
      <c r="P46" s="26" t="s">
        <v>15</v>
      </c>
      <c r="Q46" s="16">
        <v>160</v>
      </c>
      <c r="R46" s="34">
        <v>5000043</v>
      </c>
      <c r="S46" s="31" t="s">
        <v>0</v>
      </c>
      <c r="T46" s="38">
        <v>2.39</v>
      </c>
    </row>
    <row r="47" spans="1:20" x14ac:dyDescent="0.25">
      <c r="A47" s="157" t="s">
        <v>8</v>
      </c>
      <c r="B47" s="17" t="s">
        <v>65</v>
      </c>
      <c r="C47" s="2">
        <v>1.43</v>
      </c>
      <c r="D47" s="5">
        <v>0.25</v>
      </c>
      <c r="E47" s="5">
        <v>7.8</v>
      </c>
      <c r="F47" s="20">
        <v>9.0500000000000007</v>
      </c>
      <c r="G47" s="2">
        <v>1.26</v>
      </c>
      <c r="H47" s="3">
        <v>1.73</v>
      </c>
      <c r="I47" s="4">
        <v>163</v>
      </c>
      <c r="J47" s="5">
        <v>146</v>
      </c>
      <c r="K47" s="5">
        <v>143</v>
      </c>
      <c r="L47" s="3">
        <v>164</v>
      </c>
      <c r="M47" s="21" t="s">
        <v>50</v>
      </c>
      <c r="N47" s="22" t="s">
        <v>51</v>
      </c>
      <c r="O47" s="22" t="s">
        <v>14</v>
      </c>
      <c r="P47" s="23" t="s">
        <v>15</v>
      </c>
      <c r="Q47" s="2">
        <v>210</v>
      </c>
      <c r="R47" s="33">
        <v>267305</v>
      </c>
      <c r="S47" s="30" t="s">
        <v>1</v>
      </c>
      <c r="T47" s="36">
        <v>2.41</v>
      </c>
    </row>
    <row r="48" spans="1:20" x14ac:dyDescent="0.25">
      <c r="A48" s="158"/>
      <c r="B48" s="18" t="s">
        <v>66</v>
      </c>
      <c r="C48" s="6">
        <v>1.41</v>
      </c>
      <c r="D48" s="9">
        <v>0.34</v>
      </c>
      <c r="E48" s="9">
        <v>8.7899999999999991</v>
      </c>
      <c r="F48" s="10">
        <v>8.8699999999999992</v>
      </c>
      <c r="G48" s="6">
        <v>1.9</v>
      </c>
      <c r="H48" s="7">
        <v>1.47</v>
      </c>
      <c r="I48" s="8">
        <v>158</v>
      </c>
      <c r="J48" s="9">
        <v>141</v>
      </c>
      <c r="K48" s="9">
        <v>149</v>
      </c>
      <c r="L48" s="7">
        <v>161</v>
      </c>
      <c r="M48" s="24" t="s">
        <v>50</v>
      </c>
      <c r="N48" s="25" t="s">
        <v>51</v>
      </c>
      <c r="O48" s="25" t="s">
        <v>15</v>
      </c>
      <c r="P48" s="26" t="s">
        <v>15</v>
      </c>
      <c r="Q48" s="16">
        <v>200</v>
      </c>
      <c r="R48" s="34">
        <v>1164711</v>
      </c>
      <c r="S48" s="31" t="s">
        <v>1</v>
      </c>
      <c r="T48" s="37">
        <v>2.5150000000000001</v>
      </c>
    </row>
    <row r="49" spans="1:20" x14ac:dyDescent="0.25">
      <c r="A49" s="158"/>
      <c r="B49" s="18" t="s">
        <v>67</v>
      </c>
      <c r="C49" s="6">
        <v>1.48</v>
      </c>
      <c r="D49" s="9">
        <v>0.26</v>
      </c>
      <c r="E49" s="9">
        <v>8.73</v>
      </c>
      <c r="F49" s="10">
        <v>9.18</v>
      </c>
      <c r="G49" s="6">
        <v>1.47</v>
      </c>
      <c r="H49" s="7">
        <v>1.98</v>
      </c>
      <c r="I49" s="8">
        <v>162</v>
      </c>
      <c r="J49" s="9">
        <v>151</v>
      </c>
      <c r="K49" s="9">
        <v>142</v>
      </c>
      <c r="L49" s="7">
        <v>160</v>
      </c>
      <c r="M49" s="24" t="s">
        <v>50</v>
      </c>
      <c r="N49" s="25" t="s">
        <v>51</v>
      </c>
      <c r="O49" s="25" t="s">
        <v>15</v>
      </c>
      <c r="P49" s="26" t="s">
        <v>15</v>
      </c>
      <c r="Q49" s="16">
        <v>192</v>
      </c>
      <c r="R49" s="34">
        <v>1205821</v>
      </c>
      <c r="S49" s="31" t="s">
        <v>1</v>
      </c>
      <c r="T49" s="37">
        <v>2.4649999999999999</v>
      </c>
    </row>
    <row r="50" spans="1:20" x14ac:dyDescent="0.25">
      <c r="A50" s="158"/>
      <c r="B50" s="18" t="s">
        <v>68</v>
      </c>
      <c r="C50" s="6">
        <v>1.43</v>
      </c>
      <c r="D50" s="9">
        <v>0.31</v>
      </c>
      <c r="E50" s="9">
        <v>8.15</v>
      </c>
      <c r="F50" s="10">
        <v>8.98</v>
      </c>
      <c r="G50" s="6">
        <v>1.04</v>
      </c>
      <c r="H50" s="7">
        <v>2.0499999999999998</v>
      </c>
      <c r="I50" s="8">
        <v>161</v>
      </c>
      <c r="J50" s="9">
        <v>153</v>
      </c>
      <c r="K50" s="9">
        <v>137</v>
      </c>
      <c r="L50" s="7">
        <v>157</v>
      </c>
      <c r="M50" s="24" t="s">
        <v>50</v>
      </c>
      <c r="N50" s="25" t="s">
        <v>51</v>
      </c>
      <c r="O50" s="25" t="s">
        <v>15</v>
      </c>
      <c r="P50" s="26" t="s">
        <v>15</v>
      </c>
      <c r="Q50" s="16">
        <v>185</v>
      </c>
      <c r="R50" s="34">
        <v>728125</v>
      </c>
      <c r="S50" s="31" t="s">
        <v>1</v>
      </c>
      <c r="T50" s="37">
        <v>2.4300000000000002</v>
      </c>
    </row>
    <row r="51" spans="1:20" x14ac:dyDescent="0.25">
      <c r="A51" s="158"/>
      <c r="B51" s="18" t="s">
        <v>69</v>
      </c>
      <c r="C51" s="6">
        <v>1.24</v>
      </c>
      <c r="D51" s="9">
        <v>0.25</v>
      </c>
      <c r="E51" s="9">
        <v>9.39</v>
      </c>
      <c r="F51" s="10">
        <v>8.7100000000000009</v>
      </c>
      <c r="G51" s="6">
        <v>2.37</v>
      </c>
      <c r="H51" s="7">
        <v>1.46</v>
      </c>
      <c r="I51" s="8">
        <v>152</v>
      </c>
      <c r="J51" s="9">
        <v>135</v>
      </c>
      <c r="K51" s="9">
        <v>148</v>
      </c>
      <c r="L51" s="7">
        <v>162</v>
      </c>
      <c r="M51" s="24" t="s">
        <v>50</v>
      </c>
      <c r="N51" s="25" t="s">
        <v>51</v>
      </c>
      <c r="O51" s="25" t="s">
        <v>15</v>
      </c>
      <c r="P51" s="26" t="s">
        <v>15</v>
      </c>
      <c r="Q51" s="16">
        <v>205</v>
      </c>
      <c r="R51" s="34">
        <v>385295</v>
      </c>
      <c r="S51" s="31" t="s">
        <v>1</v>
      </c>
      <c r="T51" s="37">
        <v>2.464</v>
      </c>
    </row>
    <row r="52" spans="1:20" x14ac:dyDescent="0.25">
      <c r="A52" s="158"/>
      <c r="B52" s="18" t="s">
        <v>70</v>
      </c>
      <c r="C52" s="6">
        <v>1.22</v>
      </c>
      <c r="D52" s="9">
        <v>0.72</v>
      </c>
      <c r="E52" s="9">
        <v>8.44</v>
      </c>
      <c r="F52" s="10">
        <v>9.5399999999999991</v>
      </c>
      <c r="G52" s="6">
        <v>1.37</v>
      </c>
      <c r="H52" s="7">
        <v>2.2000000000000002</v>
      </c>
      <c r="I52" s="8">
        <v>166</v>
      </c>
      <c r="J52" s="9">
        <v>147</v>
      </c>
      <c r="K52" s="9">
        <v>138</v>
      </c>
      <c r="L52" s="7">
        <v>155</v>
      </c>
      <c r="M52" s="24" t="s">
        <v>50</v>
      </c>
      <c r="N52" s="25" t="s">
        <v>51</v>
      </c>
      <c r="O52" s="25" t="s">
        <v>15</v>
      </c>
      <c r="P52" s="26" t="s">
        <v>15</v>
      </c>
      <c r="Q52" s="16">
        <v>202</v>
      </c>
      <c r="R52" s="34">
        <v>394327</v>
      </c>
      <c r="S52" s="31" t="s">
        <v>1</v>
      </c>
      <c r="T52" s="37">
        <v>2.2909999999999999</v>
      </c>
    </row>
    <row r="53" spans="1:20" x14ac:dyDescent="0.25">
      <c r="A53" s="158"/>
      <c r="B53" s="18" t="s">
        <v>71</v>
      </c>
      <c r="C53" s="6">
        <v>1.32</v>
      </c>
      <c r="D53" s="9">
        <v>0.59</v>
      </c>
      <c r="E53" s="9">
        <v>8.6199999999999992</v>
      </c>
      <c r="F53" s="10">
        <v>9.52</v>
      </c>
      <c r="G53" s="6">
        <v>1.38</v>
      </c>
      <c r="H53" s="7">
        <v>2.06</v>
      </c>
      <c r="I53" s="8">
        <v>163</v>
      </c>
      <c r="J53" s="9">
        <v>151</v>
      </c>
      <c r="K53" s="9">
        <v>141</v>
      </c>
      <c r="L53" s="7">
        <v>159</v>
      </c>
      <c r="M53" s="24" t="s">
        <v>50</v>
      </c>
      <c r="N53" s="25" t="s">
        <v>51</v>
      </c>
      <c r="O53" s="25" t="s">
        <v>15</v>
      </c>
      <c r="P53" s="26" t="s">
        <v>15</v>
      </c>
      <c r="Q53" s="16" t="s">
        <v>139</v>
      </c>
      <c r="R53" s="41" t="s">
        <v>139</v>
      </c>
      <c r="S53" s="31" t="s">
        <v>48</v>
      </c>
      <c r="T53" s="37">
        <v>2.3570000000000002</v>
      </c>
    </row>
    <row r="54" spans="1:20" x14ac:dyDescent="0.25">
      <c r="A54" s="158"/>
      <c r="B54" s="18" t="s">
        <v>72</v>
      </c>
      <c r="C54" s="6">
        <v>1.37</v>
      </c>
      <c r="D54" s="9">
        <v>0.36</v>
      </c>
      <c r="E54" s="9">
        <v>8.41</v>
      </c>
      <c r="F54" s="10">
        <v>8.11</v>
      </c>
      <c r="G54" s="6">
        <v>1.82</v>
      </c>
      <c r="H54" s="7">
        <v>1.26</v>
      </c>
      <c r="I54" s="8">
        <v>161</v>
      </c>
      <c r="J54" s="9">
        <v>141</v>
      </c>
      <c r="K54" s="9">
        <v>149</v>
      </c>
      <c r="L54" s="7">
        <v>163</v>
      </c>
      <c r="M54" s="24" t="s">
        <v>50</v>
      </c>
      <c r="N54" s="25" t="s">
        <v>51</v>
      </c>
      <c r="O54" s="25" t="s">
        <v>14</v>
      </c>
      <c r="P54" s="26" t="s">
        <v>15</v>
      </c>
      <c r="Q54" s="16">
        <v>210</v>
      </c>
      <c r="R54" s="34">
        <v>260745</v>
      </c>
      <c r="S54" s="31" t="s">
        <v>1</v>
      </c>
      <c r="T54" s="37">
        <v>2.4020000000000001</v>
      </c>
    </row>
    <row r="55" spans="1:20" x14ac:dyDescent="0.25">
      <c r="A55" s="158"/>
      <c r="B55" s="18" t="s">
        <v>73</v>
      </c>
      <c r="C55" s="6">
        <v>1.46</v>
      </c>
      <c r="D55" s="9">
        <v>0.25</v>
      </c>
      <c r="E55" s="9">
        <v>8.16</v>
      </c>
      <c r="F55" s="10">
        <v>8.7100000000000009</v>
      </c>
      <c r="G55" s="6">
        <v>1.49</v>
      </c>
      <c r="H55" s="7">
        <v>1.7</v>
      </c>
      <c r="I55" s="8">
        <v>159</v>
      </c>
      <c r="J55" s="9">
        <v>148</v>
      </c>
      <c r="K55" s="9">
        <v>146</v>
      </c>
      <c r="L55" s="7">
        <v>159</v>
      </c>
      <c r="M55" s="24" t="s">
        <v>50</v>
      </c>
      <c r="N55" s="25" t="s">
        <v>51</v>
      </c>
      <c r="O55" s="25" t="s">
        <v>14</v>
      </c>
      <c r="P55" s="26" t="s">
        <v>15</v>
      </c>
      <c r="Q55" s="16">
        <v>200</v>
      </c>
      <c r="R55" s="34">
        <v>338879</v>
      </c>
      <c r="S55" s="31" t="s">
        <v>1</v>
      </c>
      <c r="T55" s="37">
        <v>2.4990000000000001</v>
      </c>
    </row>
    <row r="56" spans="1:20" x14ac:dyDescent="0.25">
      <c r="A56" s="158"/>
      <c r="B56" s="18" t="s">
        <v>74</v>
      </c>
      <c r="C56" s="6">
        <v>1.2</v>
      </c>
      <c r="D56" s="9">
        <v>0.21</v>
      </c>
      <c r="E56" s="9">
        <v>8.99</v>
      </c>
      <c r="F56" s="10">
        <v>7.89</v>
      </c>
      <c r="G56" s="6">
        <v>1.95</v>
      </c>
      <c r="H56" s="7">
        <v>1.57</v>
      </c>
      <c r="I56" s="8">
        <v>157</v>
      </c>
      <c r="J56" s="9">
        <v>146</v>
      </c>
      <c r="K56" s="9">
        <v>146</v>
      </c>
      <c r="L56" s="7">
        <v>157</v>
      </c>
      <c r="M56" s="24" t="s">
        <v>59</v>
      </c>
      <c r="N56" s="25" t="s">
        <v>51</v>
      </c>
      <c r="O56" s="25" t="s">
        <v>15</v>
      </c>
      <c r="P56" s="26" t="s">
        <v>15</v>
      </c>
      <c r="Q56" s="16">
        <v>192</v>
      </c>
      <c r="R56" s="34">
        <v>488576</v>
      </c>
      <c r="S56" s="31" t="s">
        <v>1</v>
      </c>
      <c r="T56" s="37">
        <v>2.3370000000000002</v>
      </c>
    </row>
    <row r="57" spans="1:20" x14ac:dyDescent="0.25">
      <c r="A57" s="158"/>
      <c r="B57" s="18" t="s">
        <v>75</v>
      </c>
      <c r="C57" s="6">
        <v>1.23</v>
      </c>
      <c r="D57" s="9">
        <v>0.44</v>
      </c>
      <c r="E57" s="9">
        <v>8.58</v>
      </c>
      <c r="F57" s="10">
        <v>8.76</v>
      </c>
      <c r="G57" s="6">
        <v>1.97</v>
      </c>
      <c r="H57" s="7">
        <v>1.48</v>
      </c>
      <c r="I57" s="8">
        <v>159</v>
      </c>
      <c r="J57" s="9">
        <v>142</v>
      </c>
      <c r="K57" s="9">
        <v>147</v>
      </c>
      <c r="L57" s="7">
        <v>164</v>
      </c>
      <c r="M57" s="24" t="s">
        <v>50</v>
      </c>
      <c r="N57" s="25" t="s">
        <v>51</v>
      </c>
      <c r="O57" s="25" t="s">
        <v>15</v>
      </c>
      <c r="P57" s="26" t="s">
        <v>15</v>
      </c>
      <c r="Q57" s="16">
        <v>185</v>
      </c>
      <c r="R57" s="34">
        <v>284913</v>
      </c>
      <c r="S57" s="31" t="s">
        <v>1</v>
      </c>
      <c r="T57" s="37">
        <v>2.3340000000000001</v>
      </c>
    </row>
    <row r="58" spans="1:20" ht="15.75" thickBot="1" x14ac:dyDescent="0.3">
      <c r="A58" s="158"/>
      <c r="B58" s="18" t="s">
        <v>76</v>
      </c>
      <c r="C58" s="6">
        <v>1.25</v>
      </c>
      <c r="D58" s="9">
        <v>0.54</v>
      </c>
      <c r="E58" s="9">
        <v>9.49</v>
      </c>
      <c r="F58" s="10">
        <v>8.2100000000000009</v>
      </c>
      <c r="G58" s="6">
        <v>2.33</v>
      </c>
      <c r="H58" s="7">
        <v>1.5</v>
      </c>
      <c r="I58" s="8">
        <v>152</v>
      </c>
      <c r="J58" s="9">
        <v>137</v>
      </c>
      <c r="K58" s="9">
        <v>150</v>
      </c>
      <c r="L58" s="7">
        <v>159</v>
      </c>
      <c r="M58" s="24" t="s">
        <v>50</v>
      </c>
      <c r="N58" s="25" t="s">
        <v>51</v>
      </c>
      <c r="O58" s="25" t="s">
        <v>15</v>
      </c>
      <c r="P58" s="26" t="s">
        <v>15</v>
      </c>
      <c r="Q58" s="42">
        <v>205</v>
      </c>
      <c r="R58" s="35">
        <v>174345</v>
      </c>
      <c r="S58" s="31" t="s">
        <v>1</v>
      </c>
      <c r="T58" s="39">
        <v>2.464</v>
      </c>
    </row>
    <row r="59" spans="1:20" x14ac:dyDescent="0.25">
      <c r="A59" s="155" t="s">
        <v>9</v>
      </c>
      <c r="B59" s="17" t="s">
        <v>77</v>
      </c>
      <c r="C59" s="2">
        <v>0.91</v>
      </c>
      <c r="D59" s="5">
        <v>1.84</v>
      </c>
      <c r="E59" s="5">
        <v>8.84</v>
      </c>
      <c r="F59" s="20">
        <v>8.76</v>
      </c>
      <c r="G59" s="2">
        <v>2.09</v>
      </c>
      <c r="H59" s="3">
        <v>1.56</v>
      </c>
      <c r="I59" s="4">
        <v>142</v>
      </c>
      <c r="J59" s="5">
        <v>150</v>
      </c>
      <c r="K59" s="5">
        <v>162</v>
      </c>
      <c r="L59" s="3">
        <v>162</v>
      </c>
      <c r="M59" s="21" t="s">
        <v>59</v>
      </c>
      <c r="N59" s="22" t="s">
        <v>59</v>
      </c>
      <c r="O59" s="22" t="s">
        <v>15</v>
      </c>
      <c r="P59" s="23" t="s">
        <v>15</v>
      </c>
      <c r="Q59" s="2">
        <v>210</v>
      </c>
      <c r="R59" s="33">
        <v>457281</v>
      </c>
      <c r="S59" s="30" t="s">
        <v>3</v>
      </c>
      <c r="T59" s="40">
        <v>2.5270000000000001</v>
      </c>
    </row>
    <row r="60" spans="1:20" x14ac:dyDescent="0.25">
      <c r="A60" s="156"/>
      <c r="B60" s="18" t="s">
        <v>78</v>
      </c>
      <c r="C60" s="6">
        <v>0.84</v>
      </c>
      <c r="D60" s="9">
        <v>1.92</v>
      </c>
      <c r="E60" s="9">
        <v>8.42</v>
      </c>
      <c r="F60" s="10">
        <v>8.42</v>
      </c>
      <c r="G60" s="6">
        <v>1.92</v>
      </c>
      <c r="H60" s="7">
        <v>1.43</v>
      </c>
      <c r="I60" s="8">
        <v>156</v>
      </c>
      <c r="J60" s="9">
        <v>136</v>
      </c>
      <c r="K60" s="9">
        <v>153</v>
      </c>
      <c r="L60" s="7">
        <v>159</v>
      </c>
      <c r="M60" s="24" t="s">
        <v>59</v>
      </c>
      <c r="N60" s="25" t="s">
        <v>59</v>
      </c>
      <c r="O60" s="25" t="s">
        <v>15</v>
      </c>
      <c r="P60" s="26" t="s">
        <v>15</v>
      </c>
      <c r="Q60" s="16">
        <v>206</v>
      </c>
      <c r="R60" s="34">
        <v>724072</v>
      </c>
      <c r="S60" s="31" t="s">
        <v>1</v>
      </c>
      <c r="T60" s="37">
        <v>2.5830000000000002</v>
      </c>
    </row>
    <row r="61" spans="1:20" x14ac:dyDescent="0.25">
      <c r="A61" s="156"/>
      <c r="B61" s="18" t="s">
        <v>79</v>
      </c>
      <c r="C61" s="6">
        <v>1.06</v>
      </c>
      <c r="D61" s="9">
        <v>1.96</v>
      </c>
      <c r="E61" s="9">
        <v>8.9600000000000009</v>
      </c>
      <c r="F61" s="10">
        <v>8.16</v>
      </c>
      <c r="G61" s="6">
        <v>1.84</v>
      </c>
      <c r="H61" s="7">
        <v>1.25</v>
      </c>
      <c r="I61" s="8">
        <v>156</v>
      </c>
      <c r="J61" s="9">
        <v>144</v>
      </c>
      <c r="K61" s="9">
        <v>156</v>
      </c>
      <c r="L61" s="7">
        <v>161</v>
      </c>
      <c r="M61" s="24" t="s">
        <v>59</v>
      </c>
      <c r="N61" s="25" t="s">
        <v>59</v>
      </c>
      <c r="O61" s="25" t="s">
        <v>14</v>
      </c>
      <c r="P61" s="26" t="s">
        <v>15</v>
      </c>
      <c r="Q61" s="16">
        <v>212</v>
      </c>
      <c r="R61" s="34">
        <v>964518</v>
      </c>
      <c r="S61" s="31" t="s">
        <v>1</v>
      </c>
      <c r="T61" s="37">
        <v>2.6930000000000001</v>
      </c>
    </row>
    <row r="62" spans="1:20" x14ac:dyDescent="0.25">
      <c r="A62" s="156"/>
      <c r="B62" s="18" t="s">
        <v>80</v>
      </c>
      <c r="C62" s="6">
        <v>1.08</v>
      </c>
      <c r="D62" s="9">
        <v>1.9</v>
      </c>
      <c r="E62" s="9">
        <v>9.06</v>
      </c>
      <c r="F62" s="10">
        <v>8.61</v>
      </c>
      <c r="G62" s="6">
        <v>1.9</v>
      </c>
      <c r="H62" s="7">
        <v>1.36</v>
      </c>
      <c r="I62" s="8">
        <v>160</v>
      </c>
      <c r="J62" s="9">
        <v>144</v>
      </c>
      <c r="K62" s="9">
        <v>154</v>
      </c>
      <c r="L62" s="7">
        <v>162</v>
      </c>
      <c r="M62" s="24" t="s">
        <v>59</v>
      </c>
      <c r="N62" s="25" t="s">
        <v>59</v>
      </c>
      <c r="O62" s="25" t="s">
        <v>14</v>
      </c>
      <c r="P62" s="26" t="s">
        <v>15</v>
      </c>
      <c r="Q62" s="16">
        <v>214.7</v>
      </c>
      <c r="R62" s="34">
        <v>726261</v>
      </c>
      <c r="S62" s="31" t="s">
        <v>3</v>
      </c>
      <c r="T62" s="37">
        <v>2.6259999999999999</v>
      </c>
    </row>
    <row r="63" spans="1:20" x14ac:dyDescent="0.25">
      <c r="A63" s="156"/>
      <c r="B63" s="18" t="s">
        <v>81</v>
      </c>
      <c r="C63" s="6">
        <v>0.86</v>
      </c>
      <c r="D63" s="9">
        <v>1.49</v>
      </c>
      <c r="E63" s="9">
        <v>8.07</v>
      </c>
      <c r="F63" s="10">
        <v>7.98</v>
      </c>
      <c r="G63" s="6">
        <v>1.62</v>
      </c>
      <c r="H63" s="7">
        <v>1.26</v>
      </c>
      <c r="I63" s="8">
        <v>159</v>
      </c>
      <c r="J63" s="9">
        <v>148</v>
      </c>
      <c r="K63" s="9">
        <v>154</v>
      </c>
      <c r="L63" s="7">
        <v>158</v>
      </c>
      <c r="M63" s="24" t="s">
        <v>59</v>
      </c>
      <c r="N63" s="25" t="s">
        <v>59</v>
      </c>
      <c r="O63" s="25" t="s">
        <v>14</v>
      </c>
      <c r="P63" s="26" t="s">
        <v>15</v>
      </c>
      <c r="Q63" s="16">
        <v>185</v>
      </c>
      <c r="R63" s="34">
        <v>681113</v>
      </c>
      <c r="S63" s="31" t="s">
        <v>2</v>
      </c>
      <c r="T63" s="37">
        <v>2.3210000000000002</v>
      </c>
    </row>
    <row r="64" spans="1:20" x14ac:dyDescent="0.25">
      <c r="A64" s="156"/>
      <c r="B64" s="18" t="s">
        <v>82</v>
      </c>
      <c r="C64" s="6">
        <v>0.92</v>
      </c>
      <c r="D64" s="9">
        <v>1.64</v>
      </c>
      <c r="E64" s="9">
        <v>8.77</v>
      </c>
      <c r="F64" s="10">
        <v>8.1999999999999993</v>
      </c>
      <c r="G64" s="6">
        <v>1.91</v>
      </c>
      <c r="H64" s="7">
        <v>1.47</v>
      </c>
      <c r="I64" s="8">
        <v>157</v>
      </c>
      <c r="J64" s="9">
        <v>145</v>
      </c>
      <c r="K64" s="9">
        <v>147</v>
      </c>
      <c r="L64" s="7">
        <v>160</v>
      </c>
      <c r="M64" s="24" t="s">
        <v>59</v>
      </c>
      <c r="N64" s="25" t="s">
        <v>59</v>
      </c>
      <c r="O64" s="25" t="s">
        <v>15</v>
      </c>
      <c r="P64" s="26" t="s">
        <v>15</v>
      </c>
      <c r="Q64" s="16">
        <v>218</v>
      </c>
      <c r="R64" s="34">
        <v>210885</v>
      </c>
      <c r="S64" s="31" t="s">
        <v>1</v>
      </c>
      <c r="T64" s="37">
        <v>2.448</v>
      </c>
    </row>
    <row r="65" spans="1:20" x14ac:dyDescent="0.25">
      <c r="A65" s="156"/>
      <c r="B65" s="18" t="s">
        <v>83</v>
      </c>
      <c r="C65" s="6">
        <v>0.98</v>
      </c>
      <c r="D65" s="9">
        <v>1.71</v>
      </c>
      <c r="E65" s="9">
        <v>9.27</v>
      </c>
      <c r="F65" s="10">
        <v>8.67</v>
      </c>
      <c r="G65" s="6">
        <v>1.96</v>
      </c>
      <c r="H65" s="7">
        <v>1.46</v>
      </c>
      <c r="I65" s="8">
        <v>156</v>
      </c>
      <c r="J65" s="9">
        <v>145</v>
      </c>
      <c r="K65" s="9">
        <v>155</v>
      </c>
      <c r="L65" s="7">
        <v>159</v>
      </c>
      <c r="M65" s="24" t="s">
        <v>59</v>
      </c>
      <c r="N65" s="25" t="s">
        <v>59</v>
      </c>
      <c r="O65" s="25" t="s">
        <v>15</v>
      </c>
      <c r="P65" s="26" t="s">
        <v>15</v>
      </c>
      <c r="Q65" s="16">
        <v>185</v>
      </c>
      <c r="R65" s="34">
        <v>2537344</v>
      </c>
      <c r="S65" s="31" t="s">
        <v>2</v>
      </c>
      <c r="T65" s="37">
        <v>2.5590000000000002</v>
      </c>
    </row>
    <row r="66" spans="1:20" x14ac:dyDescent="0.25">
      <c r="A66" s="156"/>
      <c r="B66" s="18" t="s">
        <v>84</v>
      </c>
      <c r="C66" s="6">
        <v>0.94</v>
      </c>
      <c r="D66" s="9">
        <v>1.64</v>
      </c>
      <c r="E66" s="9">
        <v>9.2100000000000009</v>
      </c>
      <c r="F66" s="10">
        <v>8.48</v>
      </c>
      <c r="G66" s="6">
        <v>1.9</v>
      </c>
      <c r="H66" s="7">
        <v>1.43</v>
      </c>
      <c r="I66" s="8">
        <v>155</v>
      </c>
      <c r="J66" s="9">
        <v>145</v>
      </c>
      <c r="K66" s="9">
        <v>152</v>
      </c>
      <c r="L66" s="7">
        <v>159</v>
      </c>
      <c r="M66" s="24" t="s">
        <v>59</v>
      </c>
      <c r="N66" s="25" t="s">
        <v>59</v>
      </c>
      <c r="O66" s="25" t="s">
        <v>14</v>
      </c>
      <c r="P66" s="26" t="s">
        <v>15</v>
      </c>
      <c r="Q66" s="16">
        <v>192</v>
      </c>
      <c r="R66" s="34">
        <v>1537161</v>
      </c>
      <c r="S66" s="31" t="s">
        <v>1</v>
      </c>
      <c r="T66" s="37">
        <v>2.4809999999999999</v>
      </c>
    </row>
    <row r="67" spans="1:20" x14ac:dyDescent="0.25">
      <c r="A67" s="156"/>
      <c r="B67" s="18" t="s">
        <v>85</v>
      </c>
      <c r="C67" s="6">
        <v>0.91</v>
      </c>
      <c r="D67" s="9">
        <v>1.69</v>
      </c>
      <c r="E67" s="9">
        <v>8.84</v>
      </c>
      <c r="F67" s="10">
        <v>8.11</v>
      </c>
      <c r="G67" s="6">
        <v>2.0299999999999998</v>
      </c>
      <c r="H67" s="7">
        <v>1.3</v>
      </c>
      <c r="I67" s="8">
        <v>156</v>
      </c>
      <c r="J67" s="9">
        <v>143</v>
      </c>
      <c r="K67" s="9">
        <v>152</v>
      </c>
      <c r="L67" s="7">
        <v>159</v>
      </c>
      <c r="M67" s="24" t="s">
        <v>59</v>
      </c>
      <c r="N67" s="25" t="s">
        <v>59</v>
      </c>
      <c r="O67" s="25" t="s">
        <v>15</v>
      </c>
      <c r="P67" s="26" t="s">
        <v>15</v>
      </c>
      <c r="Q67" s="16">
        <v>216</v>
      </c>
      <c r="R67" s="34">
        <v>834852</v>
      </c>
      <c r="S67" s="31" t="s">
        <v>3</v>
      </c>
      <c r="T67" s="37">
        <v>2.488</v>
      </c>
    </row>
    <row r="68" spans="1:20" ht="15.75" thickBot="1" x14ac:dyDescent="0.3">
      <c r="A68" s="156"/>
      <c r="B68" s="18" t="s">
        <v>86</v>
      </c>
      <c r="C68" s="6">
        <v>0.96</v>
      </c>
      <c r="D68" s="9">
        <v>1.6</v>
      </c>
      <c r="E68" s="9">
        <v>9.25</v>
      </c>
      <c r="F68" s="10">
        <v>8.02</v>
      </c>
      <c r="G68" s="6">
        <v>2.08</v>
      </c>
      <c r="H68" s="7">
        <v>1.1299999999999999</v>
      </c>
      <c r="I68" s="8">
        <v>155</v>
      </c>
      <c r="J68" s="9">
        <v>143</v>
      </c>
      <c r="K68" s="9">
        <v>154</v>
      </c>
      <c r="L68" s="7">
        <v>160</v>
      </c>
      <c r="M68" s="24" t="s">
        <v>59</v>
      </c>
      <c r="N68" s="25" t="s">
        <v>59</v>
      </c>
      <c r="O68" s="25" t="s">
        <v>15</v>
      </c>
      <c r="P68" s="26" t="s">
        <v>15</v>
      </c>
      <c r="Q68" s="16">
        <v>192</v>
      </c>
      <c r="R68" s="34">
        <v>1215473</v>
      </c>
      <c r="S68" s="31" t="s">
        <v>1</v>
      </c>
      <c r="T68" s="38">
        <v>2.4630000000000001</v>
      </c>
    </row>
    <row r="69" spans="1:20" x14ac:dyDescent="0.25">
      <c r="A69" s="155" t="s">
        <v>10</v>
      </c>
      <c r="B69" s="17" t="s">
        <v>87</v>
      </c>
      <c r="C69" s="2">
        <v>0.82</v>
      </c>
      <c r="D69" s="5">
        <v>1.6</v>
      </c>
      <c r="E69" s="5">
        <v>8.75</v>
      </c>
      <c r="F69" s="20">
        <v>8.3800000000000008</v>
      </c>
      <c r="G69" s="2">
        <v>2.0299999999999998</v>
      </c>
      <c r="H69" s="3">
        <v>1.35</v>
      </c>
      <c r="I69" s="4">
        <v>152</v>
      </c>
      <c r="J69" s="5">
        <v>146</v>
      </c>
      <c r="K69" s="5">
        <v>153</v>
      </c>
      <c r="L69" s="3">
        <v>161</v>
      </c>
      <c r="M69" s="21" t="s">
        <v>59</v>
      </c>
      <c r="N69" s="22" t="s">
        <v>59</v>
      </c>
      <c r="O69" s="22" t="s">
        <v>15</v>
      </c>
      <c r="P69" s="23" t="s">
        <v>15</v>
      </c>
      <c r="Q69" s="2">
        <v>214</v>
      </c>
      <c r="R69" s="33">
        <v>927037</v>
      </c>
      <c r="S69" s="30" t="s">
        <v>3</v>
      </c>
      <c r="T69" s="36">
        <v>2.3479999999999999</v>
      </c>
    </row>
    <row r="70" spans="1:20" x14ac:dyDescent="0.25">
      <c r="A70" s="156"/>
      <c r="B70" s="18" t="s">
        <v>88</v>
      </c>
      <c r="C70" s="6">
        <v>0.95</v>
      </c>
      <c r="D70" s="9">
        <v>1.88</v>
      </c>
      <c r="E70" s="9">
        <v>9.01</v>
      </c>
      <c r="F70" s="10">
        <v>8.74</v>
      </c>
      <c r="G70" s="6">
        <v>1.97</v>
      </c>
      <c r="H70" s="7">
        <v>1.45</v>
      </c>
      <c r="I70" s="8">
        <v>158</v>
      </c>
      <c r="J70" s="9">
        <v>147</v>
      </c>
      <c r="K70" s="9">
        <v>154</v>
      </c>
      <c r="L70" s="7">
        <v>161</v>
      </c>
      <c r="M70" s="24" t="s">
        <v>59</v>
      </c>
      <c r="N70" s="25" t="s">
        <v>59</v>
      </c>
      <c r="O70" s="25" t="s">
        <v>15</v>
      </c>
      <c r="P70" s="26" t="s">
        <v>15</v>
      </c>
      <c r="Q70" s="16">
        <v>197</v>
      </c>
      <c r="R70" s="34">
        <v>680627</v>
      </c>
      <c r="S70" s="31" t="s">
        <v>1</v>
      </c>
      <c r="T70" s="37">
        <v>2.5910000000000002</v>
      </c>
    </row>
    <row r="71" spans="1:20" x14ac:dyDescent="0.25">
      <c r="A71" s="156"/>
      <c r="B71" s="18" t="s">
        <v>89</v>
      </c>
      <c r="C71" s="6">
        <v>0.98</v>
      </c>
      <c r="D71" s="9">
        <v>1.91</v>
      </c>
      <c r="E71" s="9">
        <v>8.89</v>
      </c>
      <c r="F71" s="10">
        <v>8.0299999999999994</v>
      </c>
      <c r="G71" s="6">
        <v>2.0099999999999998</v>
      </c>
      <c r="H71" s="7">
        <v>1.35</v>
      </c>
      <c r="I71" s="8">
        <v>154</v>
      </c>
      <c r="J71" s="9">
        <v>144</v>
      </c>
      <c r="K71" s="9">
        <v>153</v>
      </c>
      <c r="L71" s="7">
        <v>157</v>
      </c>
      <c r="M71" s="24" t="s">
        <v>59</v>
      </c>
      <c r="N71" s="25" t="s">
        <v>59</v>
      </c>
      <c r="O71" s="25" t="s">
        <v>15</v>
      </c>
      <c r="P71" s="26" t="s">
        <v>15</v>
      </c>
      <c r="Q71" s="16">
        <v>162</v>
      </c>
      <c r="R71" s="34">
        <v>5000000</v>
      </c>
      <c r="S71" s="31" t="s">
        <v>0</v>
      </c>
      <c r="T71" s="37">
        <v>2.6960000000000002</v>
      </c>
    </row>
    <row r="72" spans="1:20" x14ac:dyDescent="0.25">
      <c r="A72" s="156"/>
      <c r="B72" s="18" t="s">
        <v>90</v>
      </c>
      <c r="C72" s="6">
        <v>1.07</v>
      </c>
      <c r="D72" s="9">
        <v>1.95</v>
      </c>
      <c r="E72" s="9">
        <v>8.7799999999999994</v>
      </c>
      <c r="F72" s="10">
        <v>8.3800000000000008</v>
      </c>
      <c r="G72" s="6">
        <v>1.82</v>
      </c>
      <c r="H72" s="7">
        <v>1.35</v>
      </c>
      <c r="I72" s="8">
        <v>159</v>
      </c>
      <c r="J72" s="9">
        <v>146</v>
      </c>
      <c r="K72" s="9">
        <v>153</v>
      </c>
      <c r="L72" s="7">
        <v>160</v>
      </c>
      <c r="M72" s="24" t="s">
        <v>59</v>
      </c>
      <c r="N72" s="25" t="s">
        <v>59</v>
      </c>
      <c r="O72" s="25" t="s">
        <v>14</v>
      </c>
      <c r="P72" s="26" t="s">
        <v>15</v>
      </c>
      <c r="Q72" s="16">
        <v>204</v>
      </c>
      <c r="R72" s="34">
        <v>672456</v>
      </c>
      <c r="S72" s="31" t="s">
        <v>1</v>
      </c>
      <c r="T72" s="37">
        <v>2.714</v>
      </c>
    </row>
    <row r="73" spans="1:20" x14ac:dyDescent="0.25">
      <c r="A73" s="156"/>
      <c r="B73" s="18" t="s">
        <v>91</v>
      </c>
      <c r="C73" s="6">
        <v>0.9</v>
      </c>
      <c r="D73" s="9">
        <v>1.62</v>
      </c>
      <c r="E73" s="9">
        <v>8.24</v>
      </c>
      <c r="F73" s="10">
        <v>9.08</v>
      </c>
      <c r="G73" s="6">
        <v>1.7</v>
      </c>
      <c r="H73" s="7">
        <v>1.59</v>
      </c>
      <c r="I73" s="8">
        <v>157</v>
      </c>
      <c r="J73" s="9">
        <v>146</v>
      </c>
      <c r="K73" s="9">
        <v>152</v>
      </c>
      <c r="L73" s="7">
        <v>160</v>
      </c>
      <c r="M73" s="24" t="s">
        <v>59</v>
      </c>
      <c r="N73" s="25" t="s">
        <v>59</v>
      </c>
      <c r="O73" s="25" t="s">
        <v>14</v>
      </c>
      <c r="P73" s="26" t="s">
        <v>15</v>
      </c>
      <c r="Q73" s="16">
        <v>178</v>
      </c>
      <c r="R73" s="34">
        <v>410279</v>
      </c>
      <c r="S73" s="31" t="s">
        <v>1</v>
      </c>
      <c r="T73" s="37">
        <v>2.4060000000000001</v>
      </c>
    </row>
    <row r="74" spans="1:20" x14ac:dyDescent="0.25">
      <c r="A74" s="156"/>
      <c r="B74" s="18" t="s">
        <v>92</v>
      </c>
      <c r="C74" s="6">
        <v>0.82</v>
      </c>
      <c r="D74" s="9">
        <v>1.69</v>
      </c>
      <c r="E74" s="9">
        <v>8.5299999999999994</v>
      </c>
      <c r="F74" s="10">
        <v>8.42</v>
      </c>
      <c r="G74" s="6">
        <v>2</v>
      </c>
      <c r="H74" s="7">
        <v>1.31</v>
      </c>
      <c r="I74" s="8">
        <v>152</v>
      </c>
      <c r="J74" s="9">
        <v>144</v>
      </c>
      <c r="K74" s="9">
        <v>157</v>
      </c>
      <c r="L74" s="7">
        <v>158</v>
      </c>
      <c r="M74" s="24" t="s">
        <v>59</v>
      </c>
      <c r="N74" s="25" t="s">
        <v>59</v>
      </c>
      <c r="O74" s="25" t="s">
        <v>15</v>
      </c>
      <c r="P74" s="26" t="s">
        <v>15</v>
      </c>
      <c r="Q74" s="16">
        <v>188</v>
      </c>
      <c r="R74" s="34">
        <v>1019503</v>
      </c>
      <c r="S74" s="31" t="s">
        <v>1</v>
      </c>
      <c r="T74" s="37">
        <v>2.4380000000000002</v>
      </c>
    </row>
    <row r="75" spans="1:20" x14ac:dyDescent="0.25">
      <c r="A75" s="156"/>
      <c r="B75" s="18" t="s">
        <v>93</v>
      </c>
      <c r="C75" s="6">
        <v>1.03</v>
      </c>
      <c r="D75" s="9">
        <v>1.94</v>
      </c>
      <c r="E75" s="9">
        <v>8.4499999999999993</v>
      </c>
      <c r="F75" s="10">
        <v>8.89</v>
      </c>
      <c r="G75" s="6">
        <v>1.91</v>
      </c>
      <c r="H75" s="7">
        <v>1.53</v>
      </c>
      <c r="I75" s="8">
        <v>155</v>
      </c>
      <c r="J75" s="9">
        <v>145</v>
      </c>
      <c r="K75" s="9">
        <v>152</v>
      </c>
      <c r="L75" s="7">
        <v>159</v>
      </c>
      <c r="M75" s="24" t="s">
        <v>59</v>
      </c>
      <c r="N75" s="25" t="s">
        <v>59</v>
      </c>
      <c r="O75" s="25" t="s">
        <v>15</v>
      </c>
      <c r="P75" s="26" t="s">
        <v>15</v>
      </c>
      <c r="Q75" s="16" t="s">
        <v>139</v>
      </c>
      <c r="R75" s="41" t="s">
        <v>139</v>
      </c>
      <c r="S75" s="31" t="s">
        <v>48</v>
      </c>
      <c r="T75" s="37">
        <v>2.698</v>
      </c>
    </row>
    <row r="76" spans="1:20" x14ac:dyDescent="0.25">
      <c r="A76" s="156"/>
      <c r="B76" s="18" t="s">
        <v>94</v>
      </c>
      <c r="C76" s="6">
        <v>1.07</v>
      </c>
      <c r="D76" s="9">
        <v>1.83</v>
      </c>
      <c r="E76" s="9">
        <v>8.7799999999999994</v>
      </c>
      <c r="F76" s="10">
        <v>9.06</v>
      </c>
      <c r="G76" s="6">
        <v>1.89</v>
      </c>
      <c r="H76" s="7">
        <v>1.44</v>
      </c>
      <c r="I76" s="8">
        <v>158</v>
      </c>
      <c r="J76" s="9">
        <v>144</v>
      </c>
      <c r="K76" s="9">
        <v>154</v>
      </c>
      <c r="L76" s="7">
        <v>163</v>
      </c>
      <c r="M76" s="24" t="s">
        <v>59</v>
      </c>
      <c r="N76" s="25" t="s">
        <v>59</v>
      </c>
      <c r="O76" s="25" t="s">
        <v>15</v>
      </c>
      <c r="P76" s="26" t="s">
        <v>15</v>
      </c>
      <c r="Q76" s="16">
        <v>198</v>
      </c>
      <c r="R76" s="34">
        <v>1111932</v>
      </c>
      <c r="S76" s="31" t="s">
        <v>1</v>
      </c>
      <c r="T76" s="37">
        <v>2.5710000000000002</v>
      </c>
    </row>
    <row r="77" spans="1:20" x14ac:dyDescent="0.25">
      <c r="A77" s="156"/>
      <c r="B77" s="18" t="s">
        <v>95</v>
      </c>
      <c r="C77" s="6">
        <v>0.89</v>
      </c>
      <c r="D77" s="9">
        <v>1.59</v>
      </c>
      <c r="E77" s="9">
        <v>8.42</v>
      </c>
      <c r="F77" s="10">
        <v>8.39</v>
      </c>
      <c r="G77" s="6">
        <v>1.74</v>
      </c>
      <c r="H77" s="7">
        <v>1.37</v>
      </c>
      <c r="I77" s="8">
        <v>158</v>
      </c>
      <c r="J77" s="9">
        <v>145</v>
      </c>
      <c r="K77" s="9">
        <v>156</v>
      </c>
      <c r="L77" s="7">
        <v>160</v>
      </c>
      <c r="M77" s="24" t="s">
        <v>59</v>
      </c>
      <c r="N77" s="25" t="s">
        <v>59</v>
      </c>
      <c r="O77" s="25" t="s">
        <v>14</v>
      </c>
      <c r="P77" s="26" t="s">
        <v>15</v>
      </c>
      <c r="Q77" s="16">
        <v>184</v>
      </c>
      <c r="R77" s="34">
        <v>5000000</v>
      </c>
      <c r="S77" s="31" t="s">
        <v>0</v>
      </c>
      <c r="T77" s="37">
        <v>2.399</v>
      </c>
    </row>
    <row r="78" spans="1:20" x14ac:dyDescent="0.25">
      <c r="A78" s="156"/>
      <c r="B78" s="18" t="s">
        <v>96</v>
      </c>
      <c r="C78" s="6">
        <v>0.91</v>
      </c>
      <c r="D78" s="9">
        <v>1.5</v>
      </c>
      <c r="E78" s="9">
        <v>8.9</v>
      </c>
      <c r="F78" s="10">
        <v>9.06</v>
      </c>
      <c r="G78" s="6">
        <v>1.98</v>
      </c>
      <c r="H78" s="7">
        <v>1.52</v>
      </c>
      <c r="I78" s="8">
        <v>156</v>
      </c>
      <c r="J78" s="9">
        <v>145</v>
      </c>
      <c r="K78" s="9">
        <v>155</v>
      </c>
      <c r="L78" s="7">
        <v>159</v>
      </c>
      <c r="M78" s="24" t="s">
        <v>59</v>
      </c>
      <c r="N78" s="25" t="s">
        <v>59</v>
      </c>
      <c r="O78" s="25" t="s">
        <v>15</v>
      </c>
      <c r="P78" s="26" t="s">
        <v>15</v>
      </c>
      <c r="Q78" s="16" t="s">
        <v>139</v>
      </c>
      <c r="R78" s="41" t="s">
        <v>139</v>
      </c>
      <c r="S78" s="31" t="s">
        <v>48</v>
      </c>
      <c r="T78" s="37">
        <v>2.3679999999999999</v>
      </c>
    </row>
    <row r="79" spans="1:20" ht="15.75" thickBot="1" x14ac:dyDescent="0.3">
      <c r="A79" s="156"/>
      <c r="B79" s="18" t="s">
        <v>97</v>
      </c>
      <c r="C79" s="6">
        <v>0.95</v>
      </c>
      <c r="D79" s="9">
        <v>1.62</v>
      </c>
      <c r="E79" s="9">
        <v>8.92</v>
      </c>
      <c r="F79" s="10">
        <v>8.19</v>
      </c>
      <c r="G79" s="6">
        <v>2.11</v>
      </c>
      <c r="H79" s="7">
        <v>1.39</v>
      </c>
      <c r="I79" s="8">
        <v>151</v>
      </c>
      <c r="J79" s="9">
        <v>141</v>
      </c>
      <c r="K79" s="9">
        <v>151</v>
      </c>
      <c r="L79" s="7">
        <v>157</v>
      </c>
      <c r="M79" s="24" t="s">
        <v>59</v>
      </c>
      <c r="N79" s="25" t="s">
        <v>59</v>
      </c>
      <c r="O79" s="25" t="s">
        <v>15</v>
      </c>
      <c r="P79" s="26" t="s">
        <v>15</v>
      </c>
      <c r="Q79" s="42">
        <v>186</v>
      </c>
      <c r="R79" s="35">
        <v>1448792</v>
      </c>
      <c r="S79" s="31" t="s">
        <v>1</v>
      </c>
      <c r="T79" s="39">
        <v>2.5030000000000001</v>
      </c>
    </row>
    <row r="80" spans="1:20" x14ac:dyDescent="0.25">
      <c r="A80" s="152" t="s">
        <v>11</v>
      </c>
      <c r="B80" s="17" t="s">
        <v>98</v>
      </c>
      <c r="C80" s="2">
        <v>1.31</v>
      </c>
      <c r="D80" s="5">
        <v>2.9</v>
      </c>
      <c r="E80" s="5">
        <v>9</v>
      </c>
      <c r="F80" s="20">
        <v>9.34</v>
      </c>
      <c r="G80" s="2">
        <v>1.92</v>
      </c>
      <c r="H80" s="3">
        <v>1.64</v>
      </c>
      <c r="I80" s="4">
        <v>159</v>
      </c>
      <c r="J80" s="5">
        <v>142</v>
      </c>
      <c r="K80" s="5">
        <v>149</v>
      </c>
      <c r="L80" s="3">
        <v>162</v>
      </c>
      <c r="M80" s="21" t="s">
        <v>50</v>
      </c>
      <c r="N80" s="22" t="s">
        <v>16</v>
      </c>
      <c r="O80" s="22" t="s">
        <v>15</v>
      </c>
      <c r="P80" s="23" t="s">
        <v>15</v>
      </c>
      <c r="Q80" s="2">
        <v>169</v>
      </c>
      <c r="R80" s="33">
        <v>358653</v>
      </c>
      <c r="S80" s="30" t="s">
        <v>1</v>
      </c>
      <c r="T80" s="40">
        <v>3.3809999999999998</v>
      </c>
    </row>
    <row r="81" spans="1:20" x14ac:dyDescent="0.25">
      <c r="A81" s="153"/>
      <c r="B81" s="18" t="s">
        <v>99</v>
      </c>
      <c r="C81" s="6">
        <v>1.29</v>
      </c>
      <c r="D81" s="9">
        <v>3.29</v>
      </c>
      <c r="E81" s="9">
        <v>8.7799999999999994</v>
      </c>
      <c r="F81" s="10">
        <v>8.18</v>
      </c>
      <c r="G81" s="6">
        <v>1.92</v>
      </c>
      <c r="H81" s="7">
        <v>1.4</v>
      </c>
      <c r="I81" s="8">
        <v>157</v>
      </c>
      <c r="J81" s="9">
        <v>142</v>
      </c>
      <c r="K81" s="9">
        <v>150</v>
      </c>
      <c r="L81" s="7">
        <v>159</v>
      </c>
      <c r="M81" s="24" t="s">
        <v>50</v>
      </c>
      <c r="N81" s="25" t="s">
        <v>16</v>
      </c>
      <c r="O81" s="25" t="s">
        <v>15</v>
      </c>
      <c r="P81" s="26" t="s">
        <v>15</v>
      </c>
      <c r="Q81" s="16">
        <v>177</v>
      </c>
      <c r="R81" s="34">
        <v>380250</v>
      </c>
      <c r="S81" s="31" t="s">
        <v>1</v>
      </c>
      <c r="T81" s="37">
        <v>3.7029999999999998</v>
      </c>
    </row>
    <row r="82" spans="1:20" x14ac:dyDescent="0.25">
      <c r="A82" s="153"/>
      <c r="B82" s="18" t="s">
        <v>100</v>
      </c>
      <c r="C82" s="6">
        <v>1.28</v>
      </c>
      <c r="D82" s="9">
        <v>3.27</v>
      </c>
      <c r="E82" s="9">
        <v>8.4</v>
      </c>
      <c r="F82" s="10">
        <v>9.4499999999999993</v>
      </c>
      <c r="G82" s="6">
        <v>2.04</v>
      </c>
      <c r="H82" s="7">
        <v>1.62</v>
      </c>
      <c r="I82" s="8">
        <v>159</v>
      </c>
      <c r="J82" s="9">
        <v>137</v>
      </c>
      <c r="K82" s="9">
        <v>149</v>
      </c>
      <c r="L82" s="7">
        <v>160</v>
      </c>
      <c r="M82" s="24" t="s">
        <v>50</v>
      </c>
      <c r="N82" s="25" t="s">
        <v>16</v>
      </c>
      <c r="O82" s="25" t="s">
        <v>15</v>
      </c>
      <c r="P82" s="26" t="s">
        <v>15</v>
      </c>
      <c r="Q82" s="16">
        <v>216</v>
      </c>
      <c r="R82" s="34">
        <v>324477</v>
      </c>
      <c r="S82" s="31" t="s">
        <v>1</v>
      </c>
      <c r="T82" s="37">
        <v>3.6360000000000001</v>
      </c>
    </row>
    <row r="83" spans="1:20" x14ac:dyDescent="0.25">
      <c r="A83" s="153"/>
      <c r="B83" s="18" t="s">
        <v>101</v>
      </c>
      <c r="C83" s="6">
        <v>1.31</v>
      </c>
      <c r="D83" s="9">
        <v>3.06</v>
      </c>
      <c r="E83" s="9">
        <v>8.2899999999999991</v>
      </c>
      <c r="F83" s="10">
        <v>9.23</v>
      </c>
      <c r="G83" s="6">
        <v>1.83</v>
      </c>
      <c r="H83" s="7">
        <v>1.58</v>
      </c>
      <c r="I83" s="8">
        <v>158</v>
      </c>
      <c r="J83" s="9">
        <v>139</v>
      </c>
      <c r="K83" s="9">
        <v>150</v>
      </c>
      <c r="L83" s="7">
        <v>161</v>
      </c>
      <c r="M83" s="24" t="s">
        <v>50</v>
      </c>
      <c r="N83" s="25" t="s">
        <v>16</v>
      </c>
      <c r="O83" s="25" t="s">
        <v>15</v>
      </c>
      <c r="P83" s="26" t="s">
        <v>15</v>
      </c>
      <c r="Q83" s="16">
        <v>132.5</v>
      </c>
      <c r="R83" s="34">
        <v>1497541</v>
      </c>
      <c r="S83" s="31" t="s">
        <v>1</v>
      </c>
      <c r="T83" s="37">
        <v>3.5049999999999999</v>
      </c>
    </row>
    <row r="84" spans="1:20" x14ac:dyDescent="0.25">
      <c r="A84" s="153"/>
      <c r="B84" s="18" t="s">
        <v>102</v>
      </c>
      <c r="C84" s="6">
        <v>1.27</v>
      </c>
      <c r="D84" s="9">
        <v>2.98</v>
      </c>
      <c r="E84" s="9">
        <v>8.4499999999999993</v>
      </c>
      <c r="F84" s="10">
        <v>9.41</v>
      </c>
      <c r="G84" s="6">
        <v>1.56</v>
      </c>
      <c r="H84" s="7">
        <v>1.66</v>
      </c>
      <c r="I84" s="8">
        <v>160</v>
      </c>
      <c r="J84" s="9">
        <v>147</v>
      </c>
      <c r="K84" s="9">
        <v>143</v>
      </c>
      <c r="L84" s="7">
        <v>160</v>
      </c>
      <c r="M84" s="24" t="s">
        <v>50</v>
      </c>
      <c r="N84" s="25" t="s">
        <v>16</v>
      </c>
      <c r="O84" s="25" t="s">
        <v>14</v>
      </c>
      <c r="P84" s="26" t="s">
        <v>15</v>
      </c>
      <c r="Q84" s="16">
        <v>130</v>
      </c>
      <c r="R84" s="34">
        <v>2278396</v>
      </c>
      <c r="S84" s="31" t="s">
        <v>2</v>
      </c>
      <c r="T84" s="37">
        <v>3.4470000000000001</v>
      </c>
    </row>
    <row r="85" spans="1:20" x14ac:dyDescent="0.25">
      <c r="A85" s="153"/>
      <c r="B85" s="18" t="s">
        <v>103</v>
      </c>
      <c r="C85" s="6">
        <v>1.32</v>
      </c>
      <c r="D85" s="9">
        <v>2.72</v>
      </c>
      <c r="E85" s="9">
        <v>8.92</v>
      </c>
      <c r="F85" s="10">
        <v>8.2799999999999994</v>
      </c>
      <c r="G85" s="6">
        <v>1.71</v>
      </c>
      <c r="H85" s="7">
        <v>1.32</v>
      </c>
      <c r="I85" s="8">
        <v>163</v>
      </c>
      <c r="J85" s="9">
        <v>147</v>
      </c>
      <c r="K85" s="9">
        <v>150</v>
      </c>
      <c r="L85" s="7">
        <v>163</v>
      </c>
      <c r="M85" s="24" t="s">
        <v>50</v>
      </c>
      <c r="N85" s="25" t="s">
        <v>16</v>
      </c>
      <c r="O85" s="25" t="s">
        <v>14</v>
      </c>
      <c r="P85" s="26" t="s">
        <v>15</v>
      </c>
      <c r="Q85" s="16">
        <v>145</v>
      </c>
      <c r="R85" s="34">
        <v>579316</v>
      </c>
      <c r="S85" s="31" t="s">
        <v>1</v>
      </c>
      <c r="T85" s="37">
        <v>3.2280000000000002</v>
      </c>
    </row>
    <row r="86" spans="1:20" x14ac:dyDescent="0.25">
      <c r="A86" s="153"/>
      <c r="B86" s="18" t="s">
        <v>104</v>
      </c>
      <c r="C86" s="6">
        <v>1.25</v>
      </c>
      <c r="D86" s="9">
        <v>2.79</v>
      </c>
      <c r="E86" s="9">
        <v>9.4600000000000009</v>
      </c>
      <c r="F86" s="10">
        <v>8.75</v>
      </c>
      <c r="G86" s="6">
        <v>1.92</v>
      </c>
      <c r="H86" s="7">
        <v>1.45</v>
      </c>
      <c r="I86" s="8">
        <v>162</v>
      </c>
      <c r="J86" s="9">
        <v>145</v>
      </c>
      <c r="K86" s="9">
        <v>148</v>
      </c>
      <c r="L86" s="7">
        <v>161</v>
      </c>
      <c r="M86" s="24" t="s">
        <v>50</v>
      </c>
      <c r="N86" s="25" t="s">
        <v>16</v>
      </c>
      <c r="O86" s="25" t="s">
        <v>14</v>
      </c>
      <c r="P86" s="26" t="s">
        <v>15</v>
      </c>
      <c r="Q86" s="16">
        <v>135</v>
      </c>
      <c r="R86" s="34">
        <v>963783</v>
      </c>
      <c r="S86" s="31" t="s">
        <v>1</v>
      </c>
      <c r="T86" s="37">
        <v>3.32</v>
      </c>
    </row>
    <row r="87" spans="1:20" x14ac:dyDescent="0.25">
      <c r="A87" s="153"/>
      <c r="B87" s="18" t="s">
        <v>105</v>
      </c>
      <c r="C87" s="6">
        <v>1.24</v>
      </c>
      <c r="D87" s="9">
        <v>2.78</v>
      </c>
      <c r="E87" s="9">
        <v>8.93</v>
      </c>
      <c r="F87" s="10">
        <v>8.85</v>
      </c>
      <c r="G87" s="6">
        <v>2.0499999999999998</v>
      </c>
      <c r="H87" s="7">
        <v>1.46</v>
      </c>
      <c r="I87" s="8">
        <v>160</v>
      </c>
      <c r="J87" s="9">
        <v>142</v>
      </c>
      <c r="K87" s="9">
        <v>148</v>
      </c>
      <c r="L87" s="7">
        <v>162</v>
      </c>
      <c r="M87" s="24" t="s">
        <v>50</v>
      </c>
      <c r="N87" s="25" t="s">
        <v>16</v>
      </c>
      <c r="O87" s="25" t="s">
        <v>15</v>
      </c>
      <c r="P87" s="26" t="s">
        <v>15</v>
      </c>
      <c r="Q87" s="16">
        <v>155</v>
      </c>
      <c r="R87" s="34">
        <v>657219</v>
      </c>
      <c r="S87" s="31" t="s">
        <v>1</v>
      </c>
      <c r="T87" s="37">
        <v>3.2530000000000001</v>
      </c>
    </row>
    <row r="88" spans="1:20" x14ac:dyDescent="0.25">
      <c r="A88" s="153"/>
      <c r="B88" s="18" t="s">
        <v>106</v>
      </c>
      <c r="C88" s="6">
        <v>1.23</v>
      </c>
      <c r="D88" s="9">
        <v>2.89</v>
      </c>
      <c r="E88" s="9">
        <v>8.98</v>
      </c>
      <c r="F88" s="10">
        <v>8.84</v>
      </c>
      <c r="G88" s="6">
        <v>2.09</v>
      </c>
      <c r="H88" s="7">
        <v>1.53</v>
      </c>
      <c r="I88" s="8">
        <v>157</v>
      </c>
      <c r="J88" s="9">
        <v>144</v>
      </c>
      <c r="K88" s="9">
        <v>145</v>
      </c>
      <c r="L88" s="7">
        <v>161</v>
      </c>
      <c r="M88" s="24" t="s">
        <v>50</v>
      </c>
      <c r="N88" s="25" t="s">
        <v>16</v>
      </c>
      <c r="O88" s="25" t="s">
        <v>15</v>
      </c>
      <c r="P88" s="26" t="s">
        <v>15</v>
      </c>
      <c r="Q88" s="16">
        <v>207.5</v>
      </c>
      <c r="R88" s="34">
        <v>562871</v>
      </c>
      <c r="S88" s="31" t="s">
        <v>1</v>
      </c>
      <c r="T88" s="37">
        <v>3.3410000000000002</v>
      </c>
    </row>
    <row r="89" spans="1:20" x14ac:dyDescent="0.25">
      <c r="A89" s="153"/>
      <c r="B89" s="18" t="s">
        <v>107</v>
      </c>
      <c r="C89" s="6">
        <v>1.33</v>
      </c>
      <c r="D89" s="9">
        <v>3.1</v>
      </c>
      <c r="E89" s="9">
        <v>8.5299999999999994</v>
      </c>
      <c r="F89" s="10">
        <v>8.7100000000000009</v>
      </c>
      <c r="G89" s="6">
        <v>1.8</v>
      </c>
      <c r="H89" s="7">
        <v>1.71</v>
      </c>
      <c r="I89" s="8">
        <v>158</v>
      </c>
      <c r="J89" s="9">
        <v>140</v>
      </c>
      <c r="K89" s="9">
        <v>145</v>
      </c>
      <c r="L89" s="7">
        <v>160</v>
      </c>
      <c r="M89" s="24" t="s">
        <v>50</v>
      </c>
      <c r="N89" s="25" t="s">
        <v>16</v>
      </c>
      <c r="O89" s="25" t="s">
        <v>14</v>
      </c>
      <c r="P89" s="26" t="s">
        <v>15</v>
      </c>
      <c r="Q89" s="16">
        <v>125</v>
      </c>
      <c r="R89" s="34">
        <v>5000000</v>
      </c>
      <c r="S89" s="31" t="s">
        <v>0</v>
      </c>
      <c r="T89" s="37">
        <v>3.6</v>
      </c>
    </row>
    <row r="90" spans="1:20" x14ac:dyDescent="0.25">
      <c r="A90" s="153"/>
      <c r="B90" s="18" t="s">
        <v>108</v>
      </c>
      <c r="C90" s="6">
        <v>1.45</v>
      </c>
      <c r="D90" s="9">
        <v>2.87</v>
      </c>
      <c r="E90" s="9">
        <v>8.75</v>
      </c>
      <c r="F90" s="10">
        <v>9.6300000000000008</v>
      </c>
      <c r="G90" s="6">
        <v>1.82</v>
      </c>
      <c r="H90" s="7">
        <v>1.78</v>
      </c>
      <c r="I90" s="8">
        <v>162</v>
      </c>
      <c r="J90" s="9">
        <v>142</v>
      </c>
      <c r="K90" s="9">
        <v>146</v>
      </c>
      <c r="L90" s="7">
        <v>159</v>
      </c>
      <c r="M90" s="24" t="s">
        <v>50</v>
      </c>
      <c r="N90" s="25" t="s">
        <v>16</v>
      </c>
      <c r="O90" s="25" t="s">
        <v>14</v>
      </c>
      <c r="P90" s="26" t="s">
        <v>15</v>
      </c>
      <c r="Q90" s="16">
        <v>127.5</v>
      </c>
      <c r="R90" s="34">
        <v>1023637</v>
      </c>
      <c r="S90" s="31" t="s">
        <v>1</v>
      </c>
      <c r="T90" s="37">
        <v>3.52</v>
      </c>
    </row>
    <row r="91" spans="1:20" x14ac:dyDescent="0.25">
      <c r="A91" s="153"/>
      <c r="B91" s="18" t="s">
        <v>109</v>
      </c>
      <c r="C91" s="6">
        <v>1.28</v>
      </c>
      <c r="D91" s="9">
        <v>3.01</v>
      </c>
      <c r="E91" s="9">
        <v>8.31</v>
      </c>
      <c r="F91" s="10">
        <v>8.27</v>
      </c>
      <c r="G91" s="6">
        <v>1.83</v>
      </c>
      <c r="H91" s="7">
        <v>1.1399999999999999</v>
      </c>
      <c r="I91" s="8">
        <v>154</v>
      </c>
      <c r="J91" s="9">
        <v>138</v>
      </c>
      <c r="K91" s="9">
        <v>154</v>
      </c>
      <c r="L91" s="7">
        <v>159</v>
      </c>
      <c r="M91" s="24" t="s">
        <v>50</v>
      </c>
      <c r="N91" s="25" t="s">
        <v>16</v>
      </c>
      <c r="O91" s="25" t="s">
        <v>14</v>
      </c>
      <c r="P91" s="26" t="s">
        <v>15</v>
      </c>
      <c r="Q91" s="16">
        <v>195</v>
      </c>
      <c r="R91" s="34">
        <v>733006</v>
      </c>
      <c r="S91" s="31" t="s">
        <v>1</v>
      </c>
      <c r="T91" s="37">
        <v>3.4889999999999999</v>
      </c>
    </row>
    <row r="92" spans="1:20" x14ac:dyDescent="0.25">
      <c r="A92" s="153"/>
      <c r="B92" s="18" t="s">
        <v>110</v>
      </c>
      <c r="C92" s="6">
        <v>1.26</v>
      </c>
      <c r="D92" s="9">
        <v>3.36</v>
      </c>
      <c r="E92" s="9">
        <v>8.2100000000000009</v>
      </c>
      <c r="F92" s="10">
        <v>9.17</v>
      </c>
      <c r="G92" s="6">
        <v>1.49</v>
      </c>
      <c r="H92" s="7">
        <v>1.64</v>
      </c>
      <c r="I92" s="8">
        <v>166</v>
      </c>
      <c r="J92" s="9">
        <v>148</v>
      </c>
      <c r="K92" s="9">
        <v>146</v>
      </c>
      <c r="L92" s="7">
        <v>161</v>
      </c>
      <c r="M92" s="24" t="s">
        <v>50</v>
      </c>
      <c r="N92" s="25" t="s">
        <v>16</v>
      </c>
      <c r="O92" s="25" t="s">
        <v>14</v>
      </c>
      <c r="P92" s="26" t="s">
        <v>15</v>
      </c>
      <c r="Q92" s="16">
        <v>130</v>
      </c>
      <c r="R92" s="34">
        <v>920582</v>
      </c>
      <c r="S92" s="31" t="s">
        <v>1</v>
      </c>
      <c r="T92" s="37">
        <v>3.6869999999999998</v>
      </c>
    </row>
    <row r="93" spans="1:20" ht="15.75" thickBot="1" x14ac:dyDescent="0.3">
      <c r="A93" s="153"/>
      <c r="B93" s="18" t="s">
        <v>111</v>
      </c>
      <c r="C93" s="6">
        <v>1.31</v>
      </c>
      <c r="D93" s="9">
        <v>3.49</v>
      </c>
      <c r="E93" s="9">
        <v>8.41</v>
      </c>
      <c r="F93" s="10">
        <v>9.06</v>
      </c>
      <c r="G93" s="6">
        <v>1.46</v>
      </c>
      <c r="H93" s="7">
        <v>1.6</v>
      </c>
      <c r="I93" s="8">
        <v>157</v>
      </c>
      <c r="J93" s="9">
        <v>148</v>
      </c>
      <c r="K93" s="9">
        <v>146</v>
      </c>
      <c r="L93" s="7">
        <v>162</v>
      </c>
      <c r="M93" s="24" t="s">
        <v>50</v>
      </c>
      <c r="N93" s="25" t="s">
        <v>16</v>
      </c>
      <c r="O93" s="25" t="s">
        <v>14</v>
      </c>
      <c r="P93" s="26" t="s">
        <v>15</v>
      </c>
      <c r="Q93" s="16">
        <v>213</v>
      </c>
      <c r="R93" s="34">
        <v>208899.72099999999</v>
      </c>
      <c r="S93" s="31" t="s">
        <v>1</v>
      </c>
      <c r="T93" s="38">
        <v>3.74</v>
      </c>
    </row>
    <row r="94" spans="1:20" x14ac:dyDescent="0.25">
      <c r="A94" s="152" t="s">
        <v>12</v>
      </c>
      <c r="B94" s="17" t="s">
        <v>112</v>
      </c>
      <c r="C94" s="2">
        <v>1.34</v>
      </c>
      <c r="D94" s="5">
        <v>3.25</v>
      </c>
      <c r="E94" s="5">
        <v>9.11</v>
      </c>
      <c r="F94" s="20">
        <v>8.82</v>
      </c>
      <c r="G94" s="2">
        <v>1.93</v>
      </c>
      <c r="H94" s="3">
        <v>1.69</v>
      </c>
      <c r="I94" s="4">
        <v>161</v>
      </c>
      <c r="J94" s="5">
        <v>143</v>
      </c>
      <c r="K94" s="5">
        <v>147</v>
      </c>
      <c r="L94" s="3">
        <v>160</v>
      </c>
      <c r="M94" s="21" t="s">
        <v>50</v>
      </c>
      <c r="N94" s="22" t="s">
        <v>16</v>
      </c>
      <c r="O94" s="22" t="s">
        <v>15</v>
      </c>
      <c r="P94" s="23" t="s">
        <v>15</v>
      </c>
      <c r="Q94" s="2">
        <v>196</v>
      </c>
      <c r="R94" s="33">
        <v>260157</v>
      </c>
      <c r="S94" s="30" t="s">
        <v>1</v>
      </c>
      <c r="T94" s="36">
        <v>3.69</v>
      </c>
    </row>
    <row r="95" spans="1:20" x14ac:dyDescent="0.25">
      <c r="A95" s="153"/>
      <c r="B95" s="18" t="s">
        <v>113</v>
      </c>
      <c r="C95" s="6">
        <v>1.32</v>
      </c>
      <c r="D95" s="9">
        <v>3.25</v>
      </c>
      <c r="E95" s="9">
        <v>8.94</v>
      </c>
      <c r="F95" s="10">
        <v>9.06</v>
      </c>
      <c r="G95" s="6">
        <v>2.0299999999999998</v>
      </c>
      <c r="H95" s="7">
        <v>1.65</v>
      </c>
      <c r="I95" s="8">
        <v>158</v>
      </c>
      <c r="J95" s="9">
        <v>141</v>
      </c>
      <c r="K95" s="9">
        <v>146</v>
      </c>
      <c r="L95" s="7">
        <v>159</v>
      </c>
      <c r="M95" s="24" t="s">
        <v>50</v>
      </c>
      <c r="N95" s="25" t="s">
        <v>16</v>
      </c>
      <c r="O95" s="25" t="s">
        <v>15</v>
      </c>
      <c r="P95" s="26" t="s">
        <v>15</v>
      </c>
      <c r="Q95" s="16">
        <v>130</v>
      </c>
      <c r="R95" s="34">
        <v>5000000</v>
      </c>
      <c r="S95" s="31" t="s">
        <v>0</v>
      </c>
      <c r="T95" s="37">
        <v>3.6909999999999998</v>
      </c>
    </row>
    <row r="96" spans="1:20" x14ac:dyDescent="0.25">
      <c r="A96" s="153"/>
      <c r="B96" s="18" t="s">
        <v>114</v>
      </c>
      <c r="C96" s="6">
        <v>1.27</v>
      </c>
      <c r="D96" s="9">
        <v>3</v>
      </c>
      <c r="E96" s="9">
        <v>9.36</v>
      </c>
      <c r="F96" s="10">
        <v>9.3699999999999992</v>
      </c>
      <c r="G96" s="6">
        <v>2.0499999999999998</v>
      </c>
      <c r="H96" s="7">
        <v>1.75</v>
      </c>
      <c r="I96" s="8">
        <v>159</v>
      </c>
      <c r="J96" s="9">
        <v>139</v>
      </c>
      <c r="K96" s="9">
        <v>145</v>
      </c>
      <c r="L96" s="7">
        <v>160</v>
      </c>
      <c r="M96" s="24" t="s">
        <v>50</v>
      </c>
      <c r="N96" s="25" t="s">
        <v>16</v>
      </c>
      <c r="O96" s="25" t="s">
        <v>15</v>
      </c>
      <c r="P96" s="26" t="s">
        <v>15</v>
      </c>
      <c r="Q96" s="16">
        <v>152</v>
      </c>
      <c r="R96" s="34">
        <v>1266536</v>
      </c>
      <c r="S96" s="31" t="s">
        <v>1</v>
      </c>
      <c r="T96" s="37">
        <v>3.492</v>
      </c>
    </row>
    <row r="97" spans="1:20" x14ac:dyDescent="0.25">
      <c r="A97" s="153"/>
      <c r="B97" s="18" t="s">
        <v>115</v>
      </c>
      <c r="C97" s="6">
        <v>1.28</v>
      </c>
      <c r="D97" s="9">
        <v>2.98</v>
      </c>
      <c r="E97" s="9">
        <v>8.7899999999999991</v>
      </c>
      <c r="F97" s="10">
        <v>9.15</v>
      </c>
      <c r="G97" s="6">
        <v>1.72</v>
      </c>
      <c r="H97" s="7">
        <v>1.74</v>
      </c>
      <c r="I97" s="8">
        <v>158</v>
      </c>
      <c r="J97" s="9">
        <v>146</v>
      </c>
      <c r="K97" s="9">
        <v>144</v>
      </c>
      <c r="L97" s="7">
        <v>158</v>
      </c>
      <c r="M97" s="24" t="s">
        <v>50</v>
      </c>
      <c r="N97" s="25" t="s">
        <v>16</v>
      </c>
      <c r="O97" s="25" t="s">
        <v>14</v>
      </c>
      <c r="P97" s="26" t="s">
        <v>15</v>
      </c>
      <c r="Q97" s="16">
        <v>164</v>
      </c>
      <c r="R97" s="34">
        <v>409403</v>
      </c>
      <c r="S97" s="31" t="s">
        <v>1</v>
      </c>
      <c r="T97" s="37">
        <v>3.5259999999999998</v>
      </c>
    </row>
    <row r="98" spans="1:20" x14ac:dyDescent="0.25">
      <c r="A98" s="153"/>
      <c r="B98" s="18" t="s">
        <v>116</v>
      </c>
      <c r="C98" s="6">
        <v>1.3</v>
      </c>
      <c r="D98" s="9">
        <v>3.03</v>
      </c>
      <c r="E98" s="9">
        <v>8.42</v>
      </c>
      <c r="F98" s="10">
        <v>9.0299999999999994</v>
      </c>
      <c r="G98" s="6">
        <v>1.74</v>
      </c>
      <c r="H98" s="7">
        <v>1.89</v>
      </c>
      <c r="I98" s="8">
        <v>157</v>
      </c>
      <c r="J98" s="9">
        <v>145</v>
      </c>
      <c r="K98" s="9">
        <v>141</v>
      </c>
      <c r="L98" s="7">
        <v>159</v>
      </c>
      <c r="M98" s="24" t="s">
        <v>50</v>
      </c>
      <c r="N98" s="25" t="s">
        <v>16</v>
      </c>
      <c r="O98" s="25" t="s">
        <v>14</v>
      </c>
      <c r="P98" s="26" t="s">
        <v>15</v>
      </c>
      <c r="Q98" s="16">
        <v>142</v>
      </c>
      <c r="R98" s="34">
        <v>1578052</v>
      </c>
      <c r="S98" s="31" t="s">
        <v>1</v>
      </c>
      <c r="T98" s="37">
        <v>3.58</v>
      </c>
    </row>
    <row r="99" spans="1:20" x14ac:dyDescent="0.25">
      <c r="A99" s="153"/>
      <c r="B99" s="18" t="s">
        <v>117</v>
      </c>
      <c r="C99" s="6">
        <v>1.38</v>
      </c>
      <c r="D99" s="9">
        <v>3.3</v>
      </c>
      <c r="E99" s="9">
        <v>8.57</v>
      </c>
      <c r="F99" s="10">
        <v>9.02</v>
      </c>
      <c r="G99" s="6">
        <v>1.73</v>
      </c>
      <c r="H99" s="7">
        <v>1.65</v>
      </c>
      <c r="I99" s="8">
        <v>156</v>
      </c>
      <c r="J99" s="9">
        <v>144</v>
      </c>
      <c r="K99" s="9">
        <v>147</v>
      </c>
      <c r="L99" s="7">
        <v>161</v>
      </c>
      <c r="M99" s="24" t="s">
        <v>50</v>
      </c>
      <c r="N99" s="25" t="s">
        <v>16</v>
      </c>
      <c r="O99" s="25" t="s">
        <v>14</v>
      </c>
      <c r="P99" s="26" t="s">
        <v>15</v>
      </c>
      <c r="Q99" s="16">
        <v>174</v>
      </c>
      <c r="R99" s="34">
        <v>295874</v>
      </c>
      <c r="S99" s="31" t="s">
        <v>1</v>
      </c>
      <c r="T99" s="37">
        <v>3.7170000000000001</v>
      </c>
    </row>
    <row r="100" spans="1:20" x14ac:dyDescent="0.25">
      <c r="A100" s="153"/>
      <c r="B100" s="18" t="s">
        <v>118</v>
      </c>
      <c r="C100" s="6">
        <v>1.4</v>
      </c>
      <c r="D100" s="9">
        <v>2.65</v>
      </c>
      <c r="E100" s="9">
        <v>8.86</v>
      </c>
      <c r="F100" s="10">
        <v>8.26</v>
      </c>
      <c r="G100" s="6">
        <v>1.68</v>
      </c>
      <c r="H100" s="7">
        <v>1.57</v>
      </c>
      <c r="I100" s="8">
        <v>161</v>
      </c>
      <c r="J100" s="9">
        <v>144</v>
      </c>
      <c r="K100" s="9">
        <v>145</v>
      </c>
      <c r="L100" s="7">
        <v>159</v>
      </c>
      <c r="M100" s="24" t="s">
        <v>50</v>
      </c>
      <c r="N100" s="25" t="s">
        <v>16</v>
      </c>
      <c r="O100" s="25" t="s">
        <v>14</v>
      </c>
      <c r="P100" s="26" t="s">
        <v>15</v>
      </c>
      <c r="Q100" s="16">
        <v>202</v>
      </c>
      <c r="R100" s="34">
        <v>254041</v>
      </c>
      <c r="S100" s="31" t="s">
        <v>1</v>
      </c>
      <c r="T100" s="37">
        <v>3.3730000000000002</v>
      </c>
    </row>
    <row r="101" spans="1:20" x14ac:dyDescent="0.25">
      <c r="A101" s="153"/>
      <c r="B101" s="18" t="s">
        <v>119</v>
      </c>
      <c r="C101" s="6">
        <v>1.25</v>
      </c>
      <c r="D101" s="9">
        <v>2.98</v>
      </c>
      <c r="E101" s="9">
        <v>9.2899999999999991</v>
      </c>
      <c r="F101" s="10">
        <v>9.3000000000000007</v>
      </c>
      <c r="G101" s="6">
        <v>1.91</v>
      </c>
      <c r="H101" s="7">
        <v>1.76</v>
      </c>
      <c r="I101" s="8">
        <v>159</v>
      </c>
      <c r="J101" s="9">
        <v>147</v>
      </c>
      <c r="K101" s="9">
        <v>148</v>
      </c>
      <c r="L101" s="7">
        <v>159</v>
      </c>
      <c r="M101" s="24" t="s">
        <v>50</v>
      </c>
      <c r="N101" s="25" t="s">
        <v>16</v>
      </c>
      <c r="O101" s="25" t="s">
        <v>14</v>
      </c>
      <c r="P101" s="26" t="s">
        <v>15</v>
      </c>
      <c r="Q101" s="16">
        <v>158</v>
      </c>
      <c r="R101" s="34">
        <v>223410</v>
      </c>
      <c r="S101" s="31" t="s">
        <v>1</v>
      </c>
      <c r="T101" s="37">
        <v>3.4910000000000001</v>
      </c>
    </row>
    <row r="102" spans="1:20" x14ac:dyDescent="0.25">
      <c r="A102" s="153"/>
      <c r="B102" s="18" t="s">
        <v>120</v>
      </c>
      <c r="C102" s="6">
        <v>1.26</v>
      </c>
      <c r="D102" s="9">
        <v>3.28</v>
      </c>
      <c r="E102" s="9">
        <v>8.5</v>
      </c>
      <c r="F102" s="10">
        <v>8.85</v>
      </c>
      <c r="G102" s="6">
        <v>2</v>
      </c>
      <c r="H102" s="7">
        <v>1.62</v>
      </c>
      <c r="I102" s="8">
        <v>157</v>
      </c>
      <c r="J102" s="9">
        <v>140</v>
      </c>
      <c r="K102" s="9">
        <v>145</v>
      </c>
      <c r="L102" s="7">
        <v>161</v>
      </c>
      <c r="M102" s="24" t="s">
        <v>50</v>
      </c>
      <c r="N102" s="25" t="s">
        <v>16</v>
      </c>
      <c r="O102" s="25" t="s">
        <v>15</v>
      </c>
      <c r="P102" s="26" t="s">
        <v>15</v>
      </c>
      <c r="Q102" s="16">
        <v>136.30000000000001</v>
      </c>
      <c r="R102" s="34">
        <v>1661356</v>
      </c>
      <c r="S102" s="31" t="s">
        <v>1</v>
      </c>
      <c r="T102" s="37">
        <v>3.6339999999999999</v>
      </c>
    </row>
    <row r="103" spans="1:20" x14ac:dyDescent="0.25">
      <c r="A103" s="153"/>
      <c r="B103" s="18" t="s">
        <v>121</v>
      </c>
      <c r="C103" s="6">
        <v>1.3</v>
      </c>
      <c r="D103" s="9">
        <v>3.2</v>
      </c>
      <c r="E103" s="9">
        <v>8.69</v>
      </c>
      <c r="F103" s="10">
        <v>9.7799999999999994</v>
      </c>
      <c r="G103" s="6">
        <v>1.86</v>
      </c>
      <c r="H103" s="7">
        <v>1.59</v>
      </c>
      <c r="I103" s="8">
        <v>161</v>
      </c>
      <c r="J103" s="9">
        <v>144</v>
      </c>
      <c r="K103" s="9">
        <v>152</v>
      </c>
      <c r="L103" s="7">
        <v>163</v>
      </c>
      <c r="M103" s="24" t="s">
        <v>50</v>
      </c>
      <c r="N103" s="25" t="s">
        <v>16</v>
      </c>
      <c r="O103" s="25" t="s">
        <v>14</v>
      </c>
      <c r="P103" s="26" t="s">
        <v>15</v>
      </c>
      <c r="Q103" s="16">
        <v>158</v>
      </c>
      <c r="R103" s="34">
        <v>925695</v>
      </c>
      <c r="S103" s="31" t="s">
        <v>1</v>
      </c>
      <c r="T103" s="37">
        <v>3.5179999999999998</v>
      </c>
    </row>
    <row r="104" spans="1:20" x14ac:dyDescent="0.25">
      <c r="A104" s="153"/>
      <c r="B104" s="18" t="s">
        <v>122</v>
      </c>
      <c r="C104" s="6">
        <v>1.28</v>
      </c>
      <c r="D104" s="9">
        <v>3.05</v>
      </c>
      <c r="E104" s="9">
        <v>9.1199999999999992</v>
      </c>
      <c r="F104" s="10">
        <v>9.34</v>
      </c>
      <c r="G104" s="6">
        <v>1.9</v>
      </c>
      <c r="H104" s="7">
        <v>1.86</v>
      </c>
      <c r="I104" s="8">
        <v>160</v>
      </c>
      <c r="J104" s="9">
        <v>141</v>
      </c>
      <c r="K104" s="9">
        <v>147</v>
      </c>
      <c r="L104" s="7">
        <v>157</v>
      </c>
      <c r="M104" s="24" t="s">
        <v>50</v>
      </c>
      <c r="N104" s="25" t="s">
        <v>16</v>
      </c>
      <c r="O104" s="25" t="s">
        <v>14</v>
      </c>
      <c r="P104" s="26" t="s">
        <v>15</v>
      </c>
      <c r="Q104" s="16">
        <v>147.19999999999999</v>
      </c>
      <c r="R104" s="34">
        <v>420928</v>
      </c>
      <c r="S104" s="31" t="s">
        <v>1</v>
      </c>
      <c r="T104" s="37">
        <v>3.6019999999999999</v>
      </c>
    </row>
    <row r="105" spans="1:20" x14ac:dyDescent="0.25">
      <c r="A105" s="153"/>
      <c r="B105" s="18" t="s">
        <v>123</v>
      </c>
      <c r="C105" s="6">
        <v>1.41</v>
      </c>
      <c r="D105" s="9">
        <v>2.63</v>
      </c>
      <c r="E105" s="9">
        <v>8.7100000000000009</v>
      </c>
      <c r="F105" s="10">
        <v>9.16</v>
      </c>
      <c r="G105" s="6">
        <v>1.66</v>
      </c>
      <c r="H105" s="7">
        <v>1.72</v>
      </c>
      <c r="I105" s="8">
        <v>160</v>
      </c>
      <c r="J105" s="9">
        <v>146</v>
      </c>
      <c r="K105" s="9">
        <v>148</v>
      </c>
      <c r="L105" s="7">
        <v>160</v>
      </c>
      <c r="M105" s="24" t="s">
        <v>50</v>
      </c>
      <c r="N105" s="25" t="s">
        <v>16</v>
      </c>
      <c r="O105" s="25" t="s">
        <v>14</v>
      </c>
      <c r="P105" s="26" t="s">
        <v>15</v>
      </c>
      <c r="Q105" s="16">
        <v>158</v>
      </c>
      <c r="R105" s="34">
        <v>167772</v>
      </c>
      <c r="S105" s="31" t="s">
        <v>1</v>
      </c>
      <c r="T105" s="37">
        <v>3.3479999999999999</v>
      </c>
    </row>
    <row r="106" spans="1:20" ht="15.75" thickBot="1" x14ac:dyDescent="0.3">
      <c r="A106" s="154"/>
      <c r="B106" s="19" t="s">
        <v>124</v>
      </c>
      <c r="C106" s="11">
        <v>1.25</v>
      </c>
      <c r="D106" s="14">
        <v>3.19</v>
      </c>
      <c r="E106" s="14">
        <v>9.2200000000000006</v>
      </c>
      <c r="F106" s="15">
        <v>7.78</v>
      </c>
      <c r="G106" s="11">
        <v>2.0299999999999998</v>
      </c>
      <c r="H106" s="12">
        <v>1.1499999999999999</v>
      </c>
      <c r="I106" s="13">
        <v>158</v>
      </c>
      <c r="J106" s="14">
        <v>146</v>
      </c>
      <c r="K106" s="14">
        <v>153</v>
      </c>
      <c r="L106" s="12">
        <v>163</v>
      </c>
      <c r="M106" s="27" t="s">
        <v>50</v>
      </c>
      <c r="N106" s="28" t="s">
        <v>16</v>
      </c>
      <c r="O106" s="28" t="s">
        <v>15</v>
      </c>
      <c r="P106" s="29" t="s">
        <v>15</v>
      </c>
      <c r="Q106" s="42">
        <v>186</v>
      </c>
      <c r="R106" s="35">
        <v>273746</v>
      </c>
      <c r="S106" s="32" t="s">
        <v>1</v>
      </c>
      <c r="T106" s="39">
        <v>3.4609999999999999</v>
      </c>
    </row>
  </sheetData>
  <mergeCells count="17">
    <mergeCell ref="C1:C2"/>
    <mergeCell ref="D1:D2"/>
    <mergeCell ref="B1:B2"/>
    <mergeCell ref="A1:A2"/>
    <mergeCell ref="A94:A106"/>
    <mergeCell ref="A80:A93"/>
    <mergeCell ref="A69:A79"/>
    <mergeCell ref="A59:A68"/>
    <mergeCell ref="A47:A58"/>
    <mergeCell ref="A34:A46"/>
    <mergeCell ref="A18:A33"/>
    <mergeCell ref="A3:A17"/>
    <mergeCell ref="I1:L1"/>
    <mergeCell ref="M1:P1"/>
    <mergeCell ref="Q1:S1"/>
    <mergeCell ref="E1:F1"/>
    <mergeCell ref="G1:H1"/>
  </mergeCells>
  <conditionalFormatting sqref="S18:S33">
    <cfRule type="cellIs" dxfId="43" priority="260" operator="equal">
      <formula>"Eingabe prüfen"</formula>
    </cfRule>
  </conditionalFormatting>
  <conditionalFormatting sqref="S18:S33">
    <cfRule type="cellIs" dxfId="42" priority="256" operator="equal">
      <formula>"Schwingspielzahl?"</formula>
    </cfRule>
    <cfRule type="cellIs" dxfId="41" priority="257" operator="equal">
      <formula>"Versagensort?"</formula>
    </cfRule>
    <cfRule type="cellIs" dxfId="40" priority="258" operator="equal">
      <formula>"nicht geprüft"</formula>
    </cfRule>
  </conditionalFormatting>
  <conditionalFormatting sqref="S3:S17">
    <cfRule type="cellIs" dxfId="39" priority="249" operator="equal">
      <formula>"Eingabe prüfen"</formula>
    </cfRule>
  </conditionalFormatting>
  <conditionalFormatting sqref="S3:S17">
    <cfRule type="cellIs" dxfId="38" priority="245" operator="equal">
      <formula>"Schwingspielzahl?"</formula>
    </cfRule>
    <cfRule type="cellIs" dxfId="37" priority="246" operator="equal">
      <formula>"Versagensort?"</formula>
    </cfRule>
    <cfRule type="cellIs" dxfId="36" priority="247" operator="equal">
      <formula>"nicht geprüft"</formula>
    </cfRule>
  </conditionalFormatting>
  <conditionalFormatting sqref="S3:S33">
    <cfRule type="cellIs" dxfId="35" priority="240" operator="equal">
      <formula>"verworfen"</formula>
    </cfRule>
  </conditionalFormatting>
  <conditionalFormatting sqref="S34:S46">
    <cfRule type="cellIs" dxfId="34" priority="228" operator="equal">
      <formula>"Eingabe prüfen"</formula>
    </cfRule>
  </conditionalFormatting>
  <conditionalFormatting sqref="S34:S46">
    <cfRule type="cellIs" dxfId="33" priority="224" operator="equal">
      <formula>"Schwingspielzahl?"</formula>
    </cfRule>
    <cfRule type="cellIs" dxfId="32" priority="225" operator="equal">
      <formula>"Versagensort?"</formula>
    </cfRule>
    <cfRule type="cellIs" dxfId="31" priority="226" operator="equal">
      <formula>"nicht geprüft"</formula>
    </cfRule>
  </conditionalFormatting>
  <conditionalFormatting sqref="S34:S46">
    <cfRule type="cellIs" dxfId="30" priority="219" operator="equal">
      <formula>"verworfen"</formula>
    </cfRule>
  </conditionalFormatting>
  <conditionalFormatting sqref="S47:S58">
    <cfRule type="cellIs" dxfId="29" priority="207" operator="equal">
      <formula>"Eingabe prüfen"</formula>
    </cfRule>
  </conditionalFormatting>
  <conditionalFormatting sqref="S47:S58">
    <cfRule type="cellIs" dxfId="28" priority="203" operator="equal">
      <formula>"Schwingspielzahl?"</formula>
    </cfRule>
    <cfRule type="cellIs" dxfId="27" priority="204" operator="equal">
      <formula>"Versagensort?"</formula>
    </cfRule>
    <cfRule type="cellIs" dxfId="26" priority="205" operator="equal">
      <formula>"nicht geprüft"</formula>
    </cfRule>
  </conditionalFormatting>
  <conditionalFormatting sqref="S47:S58">
    <cfRule type="cellIs" dxfId="25" priority="198" operator="equal">
      <formula>"verworfen"</formula>
    </cfRule>
  </conditionalFormatting>
  <conditionalFormatting sqref="S59:S68">
    <cfRule type="cellIs" dxfId="24" priority="186" operator="equal">
      <formula>"Eingabe prüfen"</formula>
    </cfRule>
  </conditionalFormatting>
  <conditionalFormatting sqref="S59:S68">
    <cfRule type="cellIs" dxfId="23" priority="182" operator="equal">
      <formula>"Schwingspielzahl?"</formula>
    </cfRule>
    <cfRule type="cellIs" dxfId="22" priority="183" operator="equal">
      <formula>"Versagensort?"</formula>
    </cfRule>
    <cfRule type="cellIs" dxfId="21" priority="184" operator="equal">
      <formula>"nicht geprüft"</formula>
    </cfRule>
  </conditionalFormatting>
  <conditionalFormatting sqref="S59:S68">
    <cfRule type="cellIs" dxfId="20" priority="177" operator="equal">
      <formula>"verworfen"</formula>
    </cfRule>
  </conditionalFormatting>
  <conditionalFormatting sqref="S69:S79">
    <cfRule type="cellIs" dxfId="19" priority="165" operator="equal">
      <formula>"Eingabe prüfen"</formula>
    </cfRule>
  </conditionalFormatting>
  <conditionalFormatting sqref="S69:S79">
    <cfRule type="cellIs" dxfId="18" priority="161" operator="equal">
      <formula>"Schwingspielzahl?"</formula>
    </cfRule>
    <cfRule type="cellIs" dxfId="17" priority="162" operator="equal">
      <formula>"Versagensort?"</formula>
    </cfRule>
    <cfRule type="cellIs" dxfId="16" priority="163" operator="equal">
      <formula>"nicht geprüft"</formula>
    </cfRule>
  </conditionalFormatting>
  <conditionalFormatting sqref="S69:S79">
    <cfRule type="cellIs" dxfId="15" priority="156" operator="equal">
      <formula>"verworfen"</formula>
    </cfRule>
  </conditionalFormatting>
  <conditionalFormatting sqref="S80:S93">
    <cfRule type="cellIs" dxfId="14" priority="144" operator="equal">
      <formula>"Eingabe prüfen"</formula>
    </cfRule>
  </conditionalFormatting>
  <conditionalFormatting sqref="S80:S93">
    <cfRule type="cellIs" dxfId="13" priority="140" operator="equal">
      <formula>"Schwingspielzahl?"</formula>
    </cfRule>
    <cfRule type="cellIs" dxfId="12" priority="141" operator="equal">
      <formula>"Versagensort?"</formula>
    </cfRule>
    <cfRule type="cellIs" dxfId="11" priority="142" operator="equal">
      <formula>"nicht geprüft"</formula>
    </cfRule>
  </conditionalFormatting>
  <conditionalFormatting sqref="S80:S93">
    <cfRule type="cellIs" dxfId="10" priority="135" operator="equal">
      <formula>"verworfen"</formula>
    </cfRule>
  </conditionalFormatting>
  <conditionalFormatting sqref="S94:S106">
    <cfRule type="cellIs" dxfId="9" priority="123" operator="equal">
      <formula>"Eingabe prüfen"</formula>
    </cfRule>
  </conditionalFormatting>
  <conditionalFormatting sqref="S94:S106">
    <cfRule type="cellIs" dxfId="8" priority="119" operator="equal">
      <formula>"Schwingspielzahl?"</formula>
    </cfRule>
    <cfRule type="cellIs" dxfId="7" priority="120" operator="equal">
      <formula>"Versagensort?"</formula>
    </cfRule>
    <cfRule type="cellIs" dxfId="6" priority="121" operator="equal">
      <formula>"nicht geprüft"</formula>
    </cfRule>
  </conditionalFormatting>
  <conditionalFormatting sqref="S94:S106">
    <cfRule type="cellIs" dxfId="5" priority="114" operator="equal">
      <formula>"verworfen"</formula>
    </cfRule>
  </conditionalFormatting>
  <conditionalFormatting sqref="S2">
    <cfRule type="cellIs" dxfId="4" priority="59" operator="equal">
      <formula>"Eingabe prüfen"</formula>
    </cfRule>
  </conditionalFormatting>
  <conditionalFormatting sqref="S2">
    <cfRule type="cellIs" dxfId="3" priority="56" operator="equal">
      <formula>"Schwingspielzahl?"</formula>
    </cfRule>
    <cfRule type="cellIs" dxfId="2" priority="57" operator="equal">
      <formula>"Versagensort?"</formula>
    </cfRule>
    <cfRule type="cellIs" dxfId="1" priority="58" operator="equal">
      <formula>"nicht geprüft"</formula>
    </cfRule>
  </conditionalFormatting>
  <conditionalFormatting sqref="S2">
    <cfRule type="cellIs" dxfId="0" priority="51" operator="equal">
      <formula>"verworfen"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B013-D3E6-4AE6-B828-3F1AACBB478E}">
  <sheetPr>
    <tabColor theme="1" tint="0.499984740745262"/>
  </sheetPr>
  <dimension ref="A1:J28"/>
  <sheetViews>
    <sheetView zoomScaleNormal="100" workbookViewId="0">
      <selection activeCell="J26" sqref="J26"/>
    </sheetView>
  </sheetViews>
  <sheetFormatPr baseColWidth="10" defaultRowHeight="15" x14ac:dyDescent="0.25"/>
  <cols>
    <col min="1" max="1" width="34.28515625" bestFit="1" customWidth="1"/>
    <col min="2" max="2" width="11.5703125" customWidth="1"/>
    <col min="3" max="3" width="18" style="69" bestFit="1" customWidth="1"/>
    <col min="4" max="4" width="14.85546875" style="69" bestFit="1" customWidth="1"/>
    <col min="5" max="5" width="14.85546875" style="69" customWidth="1"/>
    <col min="6" max="6" width="9.28515625" style="70" bestFit="1" customWidth="1"/>
    <col min="7" max="7" width="23.28515625" style="116" bestFit="1" customWidth="1"/>
    <col min="8" max="8" width="35.140625" customWidth="1"/>
  </cols>
  <sheetData>
    <row r="1" spans="1:10" s="60" customFormat="1" ht="32.25" customHeight="1" thickBot="1" x14ac:dyDescent="0.35">
      <c r="A1" s="59" t="s">
        <v>176</v>
      </c>
      <c r="C1" s="61"/>
      <c r="D1" s="61"/>
      <c r="E1" s="61"/>
      <c r="F1" s="62"/>
      <c r="G1" s="103"/>
    </row>
    <row r="2" spans="1:10" ht="15.75" thickBot="1" x14ac:dyDescent="0.3">
      <c r="A2" s="163" t="s">
        <v>177</v>
      </c>
      <c r="B2" s="164"/>
      <c r="C2" s="165" t="s">
        <v>178</v>
      </c>
      <c r="D2" s="166"/>
      <c r="E2" s="166"/>
      <c r="F2" s="166"/>
      <c r="G2" s="167"/>
      <c r="H2" s="161" t="s">
        <v>179</v>
      </c>
    </row>
    <row r="3" spans="1:10" s="64" customFormat="1" ht="17.25" thickBot="1" x14ac:dyDescent="0.35">
      <c r="A3" s="63" t="s">
        <v>180</v>
      </c>
      <c r="B3" s="75" t="s">
        <v>181</v>
      </c>
      <c r="C3" s="74" t="s">
        <v>237</v>
      </c>
      <c r="D3" s="89" t="s">
        <v>236</v>
      </c>
      <c r="E3" s="89" t="s">
        <v>238</v>
      </c>
      <c r="F3" s="130" t="s">
        <v>233</v>
      </c>
      <c r="G3" s="102" t="s">
        <v>239</v>
      </c>
      <c r="H3" s="162"/>
    </row>
    <row r="4" spans="1:10" x14ac:dyDescent="0.25">
      <c r="A4" s="168" t="s">
        <v>182</v>
      </c>
      <c r="B4" s="76">
        <f>'Sensitivity Analysis Data 8 mm'!B5</f>
        <v>0.5</v>
      </c>
      <c r="C4" s="118">
        <v>2.5906762084861001</v>
      </c>
      <c r="D4" s="101">
        <v>1.05</v>
      </c>
      <c r="E4" s="101">
        <f>C4/D4</f>
        <v>2.4673106747486666</v>
      </c>
      <c r="F4" s="131">
        <f>225/C4</f>
        <v>86.849911719180866</v>
      </c>
      <c r="G4" s="104">
        <f t="shared" ref="G4:G28" si="0">F4*1.05</f>
        <v>91.192407305139909</v>
      </c>
      <c r="H4" s="65"/>
    </row>
    <row r="5" spans="1:10" x14ac:dyDescent="0.25">
      <c r="A5" s="169"/>
      <c r="B5" s="77">
        <f>'Sensitivity Analysis Data 8 mm'!B4</f>
        <v>0.01</v>
      </c>
      <c r="C5" s="119">
        <v>2.83381472235952</v>
      </c>
      <c r="D5" s="90">
        <v>1.05</v>
      </c>
      <c r="E5" s="90">
        <f t="shared" ref="E5:E28" si="1">C5/D5</f>
        <v>2.6988711641519236</v>
      </c>
      <c r="F5" s="132">
        <f t="shared" ref="F5:F28" si="2">225/C5</f>
        <v>79.398274779466945</v>
      </c>
      <c r="G5" s="105">
        <f t="shared" si="0"/>
        <v>83.368188518440292</v>
      </c>
      <c r="H5" s="65"/>
    </row>
    <row r="6" spans="1:10" x14ac:dyDescent="0.25">
      <c r="A6" s="169"/>
      <c r="B6" s="77">
        <v>0.8</v>
      </c>
      <c r="C6" s="119">
        <v>3.01021034137954</v>
      </c>
      <c r="D6" s="90">
        <v>1.05</v>
      </c>
      <c r="E6" s="90">
        <f t="shared" si="1"/>
        <v>2.866866991790038</v>
      </c>
      <c r="F6" s="132">
        <f t="shared" si="2"/>
        <v>74.745607277691249</v>
      </c>
      <c r="G6" s="105">
        <f t="shared" si="0"/>
        <v>78.482887641575815</v>
      </c>
      <c r="H6" s="65"/>
    </row>
    <row r="7" spans="1:10" x14ac:dyDescent="0.25">
      <c r="A7" s="169"/>
      <c r="B7" s="77">
        <v>1</v>
      </c>
      <c r="C7" s="119">
        <v>3.1202779085251402</v>
      </c>
      <c r="D7" s="90">
        <v>1.05</v>
      </c>
      <c r="E7" s="90">
        <f t="shared" si="1"/>
        <v>2.9716932462144192</v>
      </c>
      <c r="F7" s="132">
        <f t="shared" si="2"/>
        <v>72.108961636160998</v>
      </c>
      <c r="G7" s="105">
        <f t="shared" si="0"/>
        <v>75.714409717969048</v>
      </c>
      <c r="H7" s="65"/>
    </row>
    <row r="8" spans="1:10" x14ac:dyDescent="0.25">
      <c r="A8" s="169"/>
      <c r="B8" s="77">
        <v>1.5</v>
      </c>
      <c r="C8" s="119">
        <v>3.4001026014545102</v>
      </c>
      <c r="D8" s="90">
        <v>1.05</v>
      </c>
      <c r="E8" s="90">
        <f t="shared" si="1"/>
        <v>3.2381929537662</v>
      </c>
      <c r="F8" s="132">
        <f t="shared" si="2"/>
        <v>66.174473647868325</v>
      </c>
      <c r="G8" s="105">
        <f t="shared" si="0"/>
        <v>69.483197330261746</v>
      </c>
      <c r="H8" s="65"/>
    </row>
    <row r="9" spans="1:10" ht="15.75" thickBot="1" x14ac:dyDescent="0.3">
      <c r="A9" s="170"/>
      <c r="B9" s="85">
        <v>2</v>
      </c>
      <c r="C9" s="120">
        <v>3.69448509360718</v>
      </c>
      <c r="D9" s="91">
        <v>1.05</v>
      </c>
      <c r="E9" s="91">
        <f t="shared" si="1"/>
        <v>3.5185572320068381</v>
      </c>
      <c r="F9" s="133">
        <f t="shared" si="2"/>
        <v>60.901585552296005</v>
      </c>
      <c r="G9" s="106">
        <f t="shared" si="0"/>
        <v>63.946664829910809</v>
      </c>
      <c r="H9" s="65"/>
    </row>
    <row r="10" spans="1:10" ht="15" customHeight="1" x14ac:dyDescent="0.25">
      <c r="A10" s="171" t="s">
        <v>234</v>
      </c>
      <c r="B10" s="86">
        <v>0.01</v>
      </c>
      <c r="C10" s="121">
        <v>2.4651077822555201</v>
      </c>
      <c r="D10" s="92">
        <v>1.05</v>
      </c>
      <c r="E10" s="92">
        <f t="shared" si="1"/>
        <v>2.3477216973862096</v>
      </c>
      <c r="F10" s="134">
        <f t="shared" si="2"/>
        <v>91.273899510442462</v>
      </c>
      <c r="G10" s="107">
        <f t="shared" si="0"/>
        <v>95.837594485964587</v>
      </c>
      <c r="H10" s="66"/>
    </row>
    <row r="11" spans="1:10" x14ac:dyDescent="0.25">
      <c r="A11" s="172"/>
      <c r="B11" s="78">
        <v>0.5</v>
      </c>
      <c r="C11" s="122">
        <v>2.6734390234707099</v>
      </c>
      <c r="D11" s="93">
        <v>1.05</v>
      </c>
      <c r="E11" s="93">
        <f t="shared" si="1"/>
        <v>2.546132403305438</v>
      </c>
      <c r="F11" s="135">
        <f t="shared" si="2"/>
        <v>84.161261216237008</v>
      </c>
      <c r="G11" s="108">
        <f t="shared" si="0"/>
        <v>88.369324277048861</v>
      </c>
      <c r="H11" s="65"/>
    </row>
    <row r="12" spans="1:10" x14ac:dyDescent="0.25">
      <c r="A12" s="172"/>
      <c r="B12" s="78">
        <v>1</v>
      </c>
      <c r="C12" s="122">
        <v>3.01021034137954</v>
      </c>
      <c r="D12" s="93">
        <v>1.05</v>
      </c>
      <c r="E12" s="93">
        <f t="shared" si="1"/>
        <v>2.866866991790038</v>
      </c>
      <c r="F12" s="135">
        <f t="shared" si="2"/>
        <v>74.745607277691249</v>
      </c>
      <c r="G12" s="108">
        <f t="shared" si="0"/>
        <v>78.482887641575815</v>
      </c>
      <c r="H12" s="65"/>
      <c r="J12" s="88"/>
    </row>
    <row r="13" spans="1:10" x14ac:dyDescent="0.25">
      <c r="A13" s="172"/>
      <c r="B13" s="78">
        <v>1.5</v>
      </c>
      <c r="C13" s="122">
        <v>3.3403035388934201</v>
      </c>
      <c r="D13" s="93">
        <v>1.05</v>
      </c>
      <c r="E13" s="93">
        <f t="shared" si="1"/>
        <v>3.1812414656127808</v>
      </c>
      <c r="F13" s="135">
        <f t="shared" si="2"/>
        <v>67.359147867902536</v>
      </c>
      <c r="G13" s="108">
        <f t="shared" si="0"/>
        <v>70.727105261297666</v>
      </c>
      <c r="H13" s="65"/>
    </row>
    <row r="14" spans="1:10" x14ac:dyDescent="0.25">
      <c r="A14" s="172"/>
      <c r="B14" s="78">
        <v>2</v>
      </c>
      <c r="C14" s="122">
        <v>3.6759893171623998</v>
      </c>
      <c r="D14" s="93">
        <v>1.05</v>
      </c>
      <c r="E14" s="93">
        <f t="shared" si="1"/>
        <v>3.5009422068213332</v>
      </c>
      <c r="F14" s="135">
        <f t="shared" si="2"/>
        <v>61.208012479667339</v>
      </c>
      <c r="G14" s="108">
        <f t="shared" si="0"/>
        <v>64.268413103650715</v>
      </c>
      <c r="H14" s="65"/>
    </row>
    <row r="15" spans="1:10" x14ac:dyDescent="0.25">
      <c r="A15" s="172"/>
      <c r="B15" s="78">
        <v>2.5</v>
      </c>
      <c r="C15" s="122">
        <v>4.0121580129682899</v>
      </c>
      <c r="D15" s="93">
        <v>1.05</v>
      </c>
      <c r="E15" s="93">
        <f t="shared" si="1"/>
        <v>3.8211028694936093</v>
      </c>
      <c r="F15" s="135">
        <f t="shared" si="2"/>
        <v>56.079546038003535</v>
      </c>
      <c r="G15" s="108">
        <f t="shared" si="0"/>
        <v>58.883523339903718</v>
      </c>
      <c r="H15" s="65"/>
    </row>
    <row r="16" spans="1:10" ht="15.75" thickBot="1" x14ac:dyDescent="0.3">
      <c r="A16" s="173"/>
      <c r="B16" s="87">
        <v>3</v>
      </c>
      <c r="C16" s="123">
        <v>4.3445172290058203</v>
      </c>
      <c r="D16" s="94">
        <v>1.05</v>
      </c>
      <c r="E16" s="94">
        <f t="shared" si="1"/>
        <v>4.1376354561960191</v>
      </c>
      <c r="F16" s="136">
        <f t="shared" si="2"/>
        <v>51.789413677037707</v>
      </c>
      <c r="G16" s="109">
        <f t="shared" si="0"/>
        <v>54.378884360889593</v>
      </c>
      <c r="H16" s="67" t="s">
        <v>183</v>
      </c>
    </row>
    <row r="17" spans="1:8" x14ac:dyDescent="0.25">
      <c r="A17" s="174" t="s">
        <v>184</v>
      </c>
      <c r="B17" s="79">
        <v>0.5</v>
      </c>
      <c r="C17" s="124">
        <v>2.7871069917472902</v>
      </c>
      <c r="D17" s="95">
        <v>1.05</v>
      </c>
      <c r="E17" s="95">
        <f t="shared" si="1"/>
        <v>2.6543876111878952</v>
      </c>
      <c r="F17" s="137">
        <f t="shared" si="2"/>
        <v>80.728870712976558</v>
      </c>
      <c r="G17" s="110">
        <f t="shared" si="0"/>
        <v>84.765314248625387</v>
      </c>
      <c r="H17" s="66"/>
    </row>
    <row r="18" spans="1:8" x14ac:dyDescent="0.25">
      <c r="A18" s="175"/>
      <c r="B18" s="80">
        <v>1</v>
      </c>
      <c r="C18" s="125">
        <v>2.9073588215135899</v>
      </c>
      <c r="D18" s="96">
        <v>1.05</v>
      </c>
      <c r="E18" s="96">
        <f t="shared" si="1"/>
        <v>2.768913163346276</v>
      </c>
      <c r="F18" s="138">
        <f t="shared" si="2"/>
        <v>77.389828298821243</v>
      </c>
      <c r="G18" s="111">
        <f t="shared" si="0"/>
        <v>81.259319713762309</v>
      </c>
      <c r="H18" s="65"/>
    </row>
    <row r="19" spans="1:8" x14ac:dyDescent="0.25">
      <c r="A19" s="175"/>
      <c r="B19" s="80">
        <v>1.5</v>
      </c>
      <c r="C19" s="125">
        <v>2.9777170446768699</v>
      </c>
      <c r="D19" s="96">
        <v>1.05</v>
      </c>
      <c r="E19" s="96">
        <f t="shared" si="1"/>
        <v>2.8359209949303521</v>
      </c>
      <c r="F19" s="138">
        <f t="shared" si="2"/>
        <v>75.561242597654584</v>
      </c>
      <c r="G19" s="111">
        <f t="shared" si="0"/>
        <v>79.339304727537311</v>
      </c>
      <c r="H19" s="65"/>
    </row>
    <row r="20" spans="1:8" x14ac:dyDescent="0.25">
      <c r="A20" s="175"/>
      <c r="B20" s="80">
        <v>1.8</v>
      </c>
      <c r="C20" s="125">
        <v>3.01021034137954</v>
      </c>
      <c r="D20" s="96">
        <v>1.05</v>
      </c>
      <c r="E20" s="96">
        <f t="shared" si="1"/>
        <v>2.866866991790038</v>
      </c>
      <c r="F20" s="138">
        <f t="shared" si="2"/>
        <v>74.745607277691249</v>
      </c>
      <c r="G20" s="111">
        <f t="shared" si="0"/>
        <v>78.482887641575815</v>
      </c>
      <c r="H20" s="65"/>
    </row>
    <row r="21" spans="1:8" x14ac:dyDescent="0.25">
      <c r="A21" s="175"/>
      <c r="B21" s="80">
        <v>2</v>
      </c>
      <c r="C21" s="125">
        <v>3.0167265654658402</v>
      </c>
      <c r="D21" s="96">
        <v>1.05</v>
      </c>
      <c r="E21" s="96">
        <f t="shared" si="1"/>
        <v>2.8730729194912761</v>
      </c>
      <c r="F21" s="138">
        <f t="shared" si="2"/>
        <v>74.584154419462834</v>
      </c>
      <c r="G21" s="111">
        <f t="shared" si="0"/>
        <v>78.313362140435984</v>
      </c>
      <c r="H21" s="65"/>
    </row>
    <row r="22" spans="1:8" ht="15.75" thickBot="1" x14ac:dyDescent="0.3">
      <c r="A22" s="176"/>
      <c r="B22" s="81">
        <v>2.5</v>
      </c>
      <c r="C22" s="126">
        <v>3.0424149489765</v>
      </c>
      <c r="D22" s="97">
        <v>1.05</v>
      </c>
      <c r="E22" s="97">
        <f t="shared" si="1"/>
        <v>2.8975380466442857</v>
      </c>
      <c r="F22" s="139">
        <f t="shared" si="2"/>
        <v>73.954409169496202</v>
      </c>
      <c r="G22" s="112">
        <f t="shared" si="0"/>
        <v>77.652129627971021</v>
      </c>
      <c r="H22" s="68"/>
    </row>
    <row r="23" spans="1:8" x14ac:dyDescent="0.25">
      <c r="A23" s="177" t="s">
        <v>235</v>
      </c>
      <c r="B23" s="82">
        <v>90</v>
      </c>
      <c r="C23" s="127">
        <v>3.1683039502555101</v>
      </c>
      <c r="D23" s="98">
        <v>1.05</v>
      </c>
      <c r="E23" s="98">
        <f t="shared" si="1"/>
        <v>3.0174323335766764</v>
      </c>
      <c r="F23" s="140">
        <f t="shared" si="2"/>
        <v>71.015913729443383</v>
      </c>
      <c r="G23" s="113">
        <f t="shared" si="0"/>
        <v>74.566709415915554</v>
      </c>
      <c r="H23" s="65"/>
    </row>
    <row r="24" spans="1:8" x14ac:dyDescent="0.25">
      <c r="A24" s="178"/>
      <c r="B24" s="83">
        <v>105</v>
      </c>
      <c r="C24" s="128">
        <v>3.1618556226722401</v>
      </c>
      <c r="D24" s="99">
        <v>1.05</v>
      </c>
      <c r="E24" s="99">
        <f t="shared" si="1"/>
        <v>3.0112910692116572</v>
      </c>
      <c r="F24" s="141">
        <f t="shared" si="2"/>
        <v>71.160744464935874</v>
      </c>
      <c r="G24" s="114">
        <f t="shared" si="0"/>
        <v>74.718781688182673</v>
      </c>
      <c r="H24" s="65"/>
    </row>
    <row r="25" spans="1:8" x14ac:dyDescent="0.25">
      <c r="A25" s="178"/>
      <c r="B25" s="83">
        <v>120</v>
      </c>
      <c r="C25" s="128">
        <v>3.1490156465185</v>
      </c>
      <c r="D25" s="99">
        <v>1.05</v>
      </c>
      <c r="E25" s="99">
        <f t="shared" si="1"/>
        <v>2.9990625204938093</v>
      </c>
      <c r="F25" s="141">
        <f t="shared" si="2"/>
        <v>71.450899346516849</v>
      </c>
      <c r="G25" s="114">
        <f t="shared" si="0"/>
        <v>75.023444313842688</v>
      </c>
      <c r="H25" s="65"/>
    </row>
    <row r="26" spans="1:8" x14ac:dyDescent="0.25">
      <c r="A26" s="178"/>
      <c r="B26" s="83">
        <v>135</v>
      </c>
      <c r="C26" s="128">
        <v>3.11334510459919</v>
      </c>
      <c r="D26" s="99">
        <v>1.05</v>
      </c>
      <c r="E26" s="99">
        <f t="shared" si="1"/>
        <v>2.9650905758087522</v>
      </c>
      <c r="F26" s="141">
        <f t="shared" si="2"/>
        <v>72.269534035150386</v>
      </c>
      <c r="G26" s="114">
        <f t="shared" si="0"/>
        <v>75.883010736907906</v>
      </c>
      <c r="H26" s="65"/>
    </row>
    <row r="27" spans="1:8" x14ac:dyDescent="0.25">
      <c r="A27" s="178"/>
      <c r="B27" s="83">
        <v>150</v>
      </c>
      <c r="C27" s="128">
        <v>3.01021034137954</v>
      </c>
      <c r="D27" s="99">
        <v>1.05</v>
      </c>
      <c r="E27" s="99">
        <f t="shared" si="1"/>
        <v>2.866866991790038</v>
      </c>
      <c r="F27" s="141">
        <f t="shared" si="2"/>
        <v>74.745607277691249</v>
      </c>
      <c r="G27" s="114">
        <f t="shared" si="0"/>
        <v>78.482887641575815</v>
      </c>
      <c r="H27" s="65"/>
    </row>
    <row r="28" spans="1:8" ht="15.75" thickBot="1" x14ac:dyDescent="0.3">
      <c r="A28" s="179"/>
      <c r="B28" s="84">
        <v>165</v>
      </c>
      <c r="C28" s="129">
        <v>2.6956695420800498</v>
      </c>
      <c r="D28" s="100">
        <v>1.05</v>
      </c>
      <c r="E28" s="100">
        <f t="shared" si="1"/>
        <v>2.5673043257905235</v>
      </c>
      <c r="F28" s="142">
        <f t="shared" si="2"/>
        <v>83.467204153808879</v>
      </c>
      <c r="G28" s="115">
        <f t="shared" si="0"/>
        <v>87.640564361499329</v>
      </c>
      <c r="H28" s="68"/>
    </row>
  </sheetData>
  <mergeCells count="7">
    <mergeCell ref="A17:A22"/>
    <mergeCell ref="A23:A28"/>
    <mergeCell ref="H2:H3"/>
    <mergeCell ref="A2:B2"/>
    <mergeCell ref="C2:G2"/>
    <mergeCell ref="A4:A9"/>
    <mergeCell ref="A10:A1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4934-C4AB-41B2-96E7-50E949F72A09}">
  <sheetPr>
    <tabColor theme="1" tint="0.499984740745262"/>
  </sheetPr>
  <dimension ref="A1:M28"/>
  <sheetViews>
    <sheetView workbookViewId="0">
      <selection activeCell="A5" sqref="A5"/>
    </sheetView>
  </sheetViews>
  <sheetFormatPr baseColWidth="10" defaultRowHeight="15" x14ac:dyDescent="0.25"/>
  <cols>
    <col min="1" max="1" width="16.140625" bestFit="1" customWidth="1"/>
    <col min="2" max="2" width="23" bestFit="1" customWidth="1"/>
    <col min="3" max="3" width="24.42578125" bestFit="1" customWidth="1"/>
    <col min="4" max="4" width="20.28515625" bestFit="1" customWidth="1"/>
    <col min="5" max="5" width="26.42578125" bestFit="1" customWidth="1"/>
    <col min="6" max="6" width="24" bestFit="1" customWidth="1"/>
    <col min="7" max="7" width="30" bestFit="1" customWidth="1"/>
    <col min="8" max="8" width="31.28515625" bestFit="1" customWidth="1"/>
    <col min="9" max="9" width="33.42578125" bestFit="1" customWidth="1"/>
    <col min="10" max="10" width="36" bestFit="1" customWidth="1"/>
    <col min="11" max="11" width="37.140625" bestFit="1" customWidth="1"/>
    <col min="12" max="12" width="27.85546875" bestFit="1" customWidth="1"/>
    <col min="13" max="13" width="19.42578125" bestFit="1" customWidth="1"/>
  </cols>
  <sheetData>
    <row r="1" spans="1:13" x14ac:dyDescent="0.25">
      <c r="A1" s="71" t="s">
        <v>185</v>
      </c>
      <c r="B1" s="71">
        <v>8</v>
      </c>
      <c r="C1" s="71" t="s">
        <v>186</v>
      </c>
    </row>
    <row r="2" spans="1:13" x14ac:dyDescent="0.25">
      <c r="A2" t="s">
        <v>153</v>
      </c>
      <c r="B2" t="s">
        <v>187</v>
      </c>
      <c r="C2" t="s">
        <v>188</v>
      </c>
      <c r="D2" t="s">
        <v>189</v>
      </c>
      <c r="E2" t="s">
        <v>190</v>
      </c>
      <c r="F2" t="s">
        <v>191</v>
      </c>
      <c r="G2" t="s">
        <v>192</v>
      </c>
      <c r="H2" t="s">
        <v>193</v>
      </c>
      <c r="I2" t="s">
        <v>194</v>
      </c>
      <c r="J2" t="s">
        <v>195</v>
      </c>
      <c r="K2" t="s">
        <v>196</v>
      </c>
      <c r="L2" t="s">
        <v>197</v>
      </c>
      <c r="M2" t="s">
        <v>198</v>
      </c>
    </row>
    <row r="3" spans="1:13" x14ac:dyDescent="0.25">
      <c r="A3" t="s">
        <v>199</v>
      </c>
      <c r="B3" t="s">
        <v>186</v>
      </c>
      <c r="C3" t="s">
        <v>200</v>
      </c>
      <c r="D3" t="s">
        <v>186</v>
      </c>
      <c r="E3" t="s">
        <v>186</v>
      </c>
      <c r="F3" t="s">
        <v>186</v>
      </c>
      <c r="G3" t="s">
        <v>186</v>
      </c>
      <c r="H3" t="s">
        <v>200</v>
      </c>
      <c r="I3" t="s">
        <v>200</v>
      </c>
      <c r="J3" t="s">
        <v>200</v>
      </c>
      <c r="K3" t="s">
        <v>200</v>
      </c>
      <c r="L3" t="s">
        <v>201</v>
      </c>
    </row>
    <row r="4" spans="1:13" x14ac:dyDescent="0.25">
      <c r="A4" t="s">
        <v>243</v>
      </c>
      <c r="B4" s="117">
        <v>0.01</v>
      </c>
      <c r="C4" s="117">
        <v>1</v>
      </c>
      <c r="D4" s="117">
        <v>8.8000000000000007</v>
      </c>
      <c r="E4" s="117">
        <v>1.8</v>
      </c>
      <c r="F4" s="117">
        <v>8.8000000000000007</v>
      </c>
      <c r="G4" s="117">
        <v>1.8</v>
      </c>
      <c r="H4" s="117">
        <v>150</v>
      </c>
      <c r="I4" s="117">
        <v>150</v>
      </c>
      <c r="J4" s="117">
        <v>150</v>
      </c>
      <c r="K4" s="117">
        <v>150</v>
      </c>
      <c r="L4" s="117">
        <v>2.5906762084861001</v>
      </c>
      <c r="M4" s="117">
        <v>3353</v>
      </c>
    </row>
    <row r="5" spans="1:13" x14ac:dyDescent="0.25">
      <c r="A5" t="s">
        <v>202</v>
      </c>
      <c r="B5" s="117">
        <v>0.5</v>
      </c>
      <c r="C5" s="117">
        <v>1</v>
      </c>
      <c r="D5" s="117">
        <v>8.8000000000000007</v>
      </c>
      <c r="E5" s="117">
        <v>1.8</v>
      </c>
      <c r="F5" s="117">
        <v>8.8000000000000007</v>
      </c>
      <c r="G5" s="117">
        <v>1.8</v>
      </c>
      <c r="H5" s="117">
        <v>150</v>
      </c>
      <c r="I5" s="117">
        <v>150</v>
      </c>
      <c r="J5" s="117">
        <v>150</v>
      </c>
      <c r="K5" s="117">
        <v>150</v>
      </c>
      <c r="L5" s="117">
        <v>2.83381472235952</v>
      </c>
      <c r="M5" s="117">
        <v>3365</v>
      </c>
    </row>
    <row r="6" spans="1:13" x14ac:dyDescent="0.25">
      <c r="A6" t="s">
        <v>203</v>
      </c>
      <c r="B6" s="117">
        <v>0.8</v>
      </c>
      <c r="C6" s="117">
        <v>1</v>
      </c>
      <c r="D6" s="117">
        <v>8.8000000000000007</v>
      </c>
      <c r="E6" s="117">
        <v>1.8</v>
      </c>
      <c r="F6" s="117">
        <v>8.8000000000000007</v>
      </c>
      <c r="G6" s="117">
        <v>1.8</v>
      </c>
      <c r="H6" s="117">
        <v>150</v>
      </c>
      <c r="I6" s="117">
        <v>150</v>
      </c>
      <c r="J6" s="117">
        <v>150</v>
      </c>
      <c r="K6" s="117">
        <v>150</v>
      </c>
      <c r="L6" s="117">
        <v>3.01021034137954</v>
      </c>
      <c r="M6" s="117">
        <v>3373</v>
      </c>
    </row>
    <row r="7" spans="1:13" x14ac:dyDescent="0.25">
      <c r="A7" t="s">
        <v>204</v>
      </c>
      <c r="B7" s="117">
        <v>1</v>
      </c>
      <c r="C7" s="117">
        <v>1</v>
      </c>
      <c r="D7" s="117">
        <v>8.8000000000000007</v>
      </c>
      <c r="E7" s="117">
        <v>1.8</v>
      </c>
      <c r="F7" s="117">
        <v>8.8000000000000007</v>
      </c>
      <c r="G7" s="117">
        <v>1.8</v>
      </c>
      <c r="H7" s="117">
        <v>150</v>
      </c>
      <c r="I7" s="117">
        <v>150</v>
      </c>
      <c r="J7" s="117">
        <v>150</v>
      </c>
      <c r="K7" s="117">
        <v>150</v>
      </c>
      <c r="L7" s="117">
        <v>3.1202779085251402</v>
      </c>
      <c r="M7" s="117">
        <v>3349</v>
      </c>
    </row>
    <row r="8" spans="1:13" x14ac:dyDescent="0.25">
      <c r="A8" t="s">
        <v>205</v>
      </c>
      <c r="B8" s="117">
        <v>1.5</v>
      </c>
      <c r="C8" s="117">
        <v>1</v>
      </c>
      <c r="D8" s="117">
        <v>8.8000000000000007</v>
      </c>
      <c r="E8" s="117">
        <v>1.8</v>
      </c>
      <c r="F8" s="117">
        <v>8.8000000000000007</v>
      </c>
      <c r="G8" s="117">
        <v>1.8</v>
      </c>
      <c r="H8" s="117">
        <v>150</v>
      </c>
      <c r="I8" s="117">
        <v>150</v>
      </c>
      <c r="J8" s="117">
        <v>150</v>
      </c>
      <c r="K8" s="117">
        <v>150</v>
      </c>
      <c r="L8" s="117">
        <v>3.4001026014545102</v>
      </c>
      <c r="M8" s="117">
        <v>3376</v>
      </c>
    </row>
    <row r="9" spans="1:13" x14ac:dyDescent="0.25">
      <c r="A9" t="s">
        <v>206</v>
      </c>
      <c r="B9" s="117">
        <v>2</v>
      </c>
      <c r="C9" s="117">
        <v>1</v>
      </c>
      <c r="D9" s="117">
        <v>8.8000000000000007</v>
      </c>
      <c r="E9" s="117">
        <v>1.8</v>
      </c>
      <c r="F9" s="117">
        <v>8.8000000000000007</v>
      </c>
      <c r="G9" s="117">
        <v>1.8</v>
      </c>
      <c r="H9" s="117">
        <v>150</v>
      </c>
      <c r="I9" s="117">
        <v>150</v>
      </c>
      <c r="J9" s="117">
        <v>150</v>
      </c>
      <c r="K9" s="117">
        <v>150</v>
      </c>
      <c r="L9" s="117">
        <v>3.69448509360718</v>
      </c>
      <c r="M9" s="117">
        <v>3386</v>
      </c>
    </row>
    <row r="10" spans="1:13" x14ac:dyDescent="0.25">
      <c r="A10" t="s">
        <v>207</v>
      </c>
      <c r="B10" s="117">
        <v>0.8</v>
      </c>
      <c r="C10" s="117">
        <v>0.01</v>
      </c>
      <c r="D10" s="117">
        <v>8.8000000000000007</v>
      </c>
      <c r="E10" s="117">
        <v>1.8</v>
      </c>
      <c r="F10" s="117">
        <v>8.8000000000000007</v>
      </c>
      <c r="G10" s="117">
        <v>1.8</v>
      </c>
      <c r="H10" s="117">
        <v>150</v>
      </c>
      <c r="I10" s="117">
        <v>150</v>
      </c>
      <c r="J10" s="117">
        <v>150</v>
      </c>
      <c r="K10" s="117">
        <v>150</v>
      </c>
      <c r="L10" s="117">
        <v>2.4651077822555201</v>
      </c>
      <c r="M10" s="117">
        <v>3353</v>
      </c>
    </row>
    <row r="11" spans="1:13" x14ac:dyDescent="0.25">
      <c r="A11" t="s">
        <v>208</v>
      </c>
      <c r="B11" s="117">
        <v>0.8</v>
      </c>
      <c r="C11" s="117">
        <v>0.5</v>
      </c>
      <c r="D11" s="117">
        <v>8.8000000000000007</v>
      </c>
      <c r="E11" s="117">
        <v>1.8</v>
      </c>
      <c r="F11" s="117">
        <v>8.8000000000000007</v>
      </c>
      <c r="G11" s="117">
        <v>1.8</v>
      </c>
      <c r="H11" s="117">
        <v>150</v>
      </c>
      <c r="I11" s="117">
        <v>150</v>
      </c>
      <c r="J11" s="117">
        <v>150</v>
      </c>
      <c r="K11" s="117">
        <v>150</v>
      </c>
      <c r="L11" s="117">
        <v>2.6734390234707099</v>
      </c>
      <c r="M11" s="117">
        <v>3355</v>
      </c>
    </row>
    <row r="12" spans="1:13" x14ac:dyDescent="0.25">
      <c r="A12" t="s">
        <v>209</v>
      </c>
      <c r="B12" s="117">
        <v>0.8</v>
      </c>
      <c r="C12" s="117">
        <v>1</v>
      </c>
      <c r="D12" s="117">
        <v>8.8000000000000007</v>
      </c>
      <c r="E12" s="117">
        <v>1.8</v>
      </c>
      <c r="F12" s="117">
        <v>8.8000000000000007</v>
      </c>
      <c r="G12" s="117">
        <v>1.8</v>
      </c>
      <c r="H12" s="117">
        <v>150</v>
      </c>
      <c r="I12" s="117">
        <v>150</v>
      </c>
      <c r="J12" s="117">
        <v>150</v>
      </c>
      <c r="K12" s="117">
        <v>150</v>
      </c>
      <c r="L12" s="117">
        <v>3.01021034137954</v>
      </c>
      <c r="M12" s="117">
        <v>3352</v>
      </c>
    </row>
    <row r="13" spans="1:13" x14ac:dyDescent="0.25">
      <c r="A13" t="s">
        <v>210</v>
      </c>
      <c r="B13" s="117">
        <v>0.8</v>
      </c>
      <c r="C13" s="117">
        <v>1.5</v>
      </c>
      <c r="D13" s="117">
        <v>8.8000000000000007</v>
      </c>
      <c r="E13" s="117">
        <v>1.8</v>
      </c>
      <c r="F13" s="117">
        <v>8.8000000000000007</v>
      </c>
      <c r="G13" s="117">
        <v>1.8</v>
      </c>
      <c r="H13" s="117">
        <v>150</v>
      </c>
      <c r="I13" s="117">
        <v>150</v>
      </c>
      <c r="J13" s="117">
        <v>150</v>
      </c>
      <c r="K13" s="117">
        <v>150</v>
      </c>
      <c r="L13" s="117">
        <v>3.3403035388934201</v>
      </c>
      <c r="M13" s="117">
        <v>3387</v>
      </c>
    </row>
    <row r="14" spans="1:13" x14ac:dyDescent="0.25">
      <c r="A14" t="s">
        <v>211</v>
      </c>
      <c r="B14" s="117">
        <v>0.8</v>
      </c>
      <c r="C14" s="117">
        <v>2</v>
      </c>
      <c r="D14" s="117">
        <v>8.8000000000000007</v>
      </c>
      <c r="E14" s="117">
        <v>1.8</v>
      </c>
      <c r="F14" s="117">
        <v>8.8000000000000007</v>
      </c>
      <c r="G14" s="117">
        <v>1.8</v>
      </c>
      <c r="H14" s="117">
        <v>150</v>
      </c>
      <c r="I14" s="117">
        <v>150</v>
      </c>
      <c r="J14" s="117">
        <v>150</v>
      </c>
      <c r="K14" s="117">
        <v>150</v>
      </c>
      <c r="L14" s="117">
        <v>3.6759893171623998</v>
      </c>
      <c r="M14" s="117">
        <v>3325</v>
      </c>
    </row>
    <row r="15" spans="1:13" x14ac:dyDescent="0.25">
      <c r="A15" t="s">
        <v>212</v>
      </c>
      <c r="B15" s="117">
        <v>0.8</v>
      </c>
      <c r="C15" s="117">
        <v>2.5</v>
      </c>
      <c r="D15" s="117">
        <v>8.8000000000000007</v>
      </c>
      <c r="E15" s="117">
        <v>1.8</v>
      </c>
      <c r="F15" s="117">
        <v>8.8000000000000007</v>
      </c>
      <c r="G15" s="117">
        <v>1.8</v>
      </c>
      <c r="H15" s="117">
        <v>150</v>
      </c>
      <c r="I15" s="117">
        <v>150</v>
      </c>
      <c r="J15" s="117">
        <v>150</v>
      </c>
      <c r="K15" s="117">
        <v>150</v>
      </c>
      <c r="L15" s="117">
        <v>4.0121580129682899</v>
      </c>
      <c r="M15" s="117">
        <v>3296</v>
      </c>
    </row>
    <row r="16" spans="1:13" x14ac:dyDescent="0.25">
      <c r="A16" t="s">
        <v>213</v>
      </c>
      <c r="B16" s="117">
        <v>0.8</v>
      </c>
      <c r="C16" s="117">
        <v>3</v>
      </c>
      <c r="D16" s="117">
        <v>8.8000000000000007</v>
      </c>
      <c r="E16" s="117">
        <v>1.8</v>
      </c>
      <c r="F16" s="117">
        <v>8.8000000000000007</v>
      </c>
      <c r="G16" s="117">
        <v>1.8</v>
      </c>
      <c r="H16" s="117">
        <v>150</v>
      </c>
      <c r="I16" s="117">
        <v>150</v>
      </c>
      <c r="J16" s="117">
        <v>150</v>
      </c>
      <c r="K16" s="117">
        <v>150</v>
      </c>
      <c r="L16" s="117">
        <v>4.3445172290058203</v>
      </c>
      <c r="M16" s="117">
        <v>3313</v>
      </c>
    </row>
    <row r="17" spans="1:13" x14ac:dyDescent="0.25">
      <c r="A17" t="s">
        <v>214</v>
      </c>
      <c r="B17" s="117">
        <v>0.8</v>
      </c>
      <c r="C17" s="117">
        <v>1</v>
      </c>
      <c r="D17" s="117">
        <v>8.8000000000000007</v>
      </c>
      <c r="E17" s="117">
        <v>0.5</v>
      </c>
      <c r="F17" s="117">
        <v>8.8000000000000007</v>
      </c>
      <c r="G17" s="117">
        <v>0.5</v>
      </c>
      <c r="H17" s="117">
        <v>150</v>
      </c>
      <c r="I17" s="117">
        <v>150</v>
      </c>
      <c r="J17" s="117">
        <v>150</v>
      </c>
      <c r="K17" s="117">
        <v>150</v>
      </c>
      <c r="L17" s="117">
        <v>2.7871069917472902</v>
      </c>
      <c r="M17" s="117">
        <v>3344</v>
      </c>
    </row>
    <row r="18" spans="1:13" x14ac:dyDescent="0.25">
      <c r="A18" t="s">
        <v>215</v>
      </c>
      <c r="B18" s="117">
        <v>0.8</v>
      </c>
      <c r="C18" s="117">
        <v>1</v>
      </c>
      <c r="D18" s="117">
        <v>8.8000000000000007</v>
      </c>
      <c r="E18" s="117">
        <v>1</v>
      </c>
      <c r="F18" s="117">
        <v>8.8000000000000007</v>
      </c>
      <c r="G18" s="117">
        <v>1</v>
      </c>
      <c r="H18" s="117">
        <v>150</v>
      </c>
      <c r="I18" s="117">
        <v>150</v>
      </c>
      <c r="J18" s="117">
        <v>150</v>
      </c>
      <c r="K18" s="117">
        <v>150</v>
      </c>
      <c r="L18" s="117">
        <v>2.9073588215135899</v>
      </c>
      <c r="M18" s="117">
        <v>3353</v>
      </c>
    </row>
    <row r="19" spans="1:13" x14ac:dyDescent="0.25">
      <c r="A19" t="s">
        <v>216</v>
      </c>
      <c r="B19" s="117">
        <v>0.8</v>
      </c>
      <c r="C19" s="117">
        <v>1</v>
      </c>
      <c r="D19" s="117">
        <v>8.8000000000000007</v>
      </c>
      <c r="E19" s="117">
        <v>1.5</v>
      </c>
      <c r="F19" s="117">
        <v>8.8000000000000007</v>
      </c>
      <c r="G19" s="117">
        <v>1.5</v>
      </c>
      <c r="H19" s="117">
        <v>150</v>
      </c>
      <c r="I19" s="117">
        <v>150</v>
      </c>
      <c r="J19" s="117">
        <v>150</v>
      </c>
      <c r="K19" s="117">
        <v>150</v>
      </c>
      <c r="L19" s="117">
        <v>2.9777170446768699</v>
      </c>
      <c r="M19" s="117">
        <v>3377</v>
      </c>
    </row>
    <row r="20" spans="1:13" x14ac:dyDescent="0.25">
      <c r="A20" t="s">
        <v>217</v>
      </c>
      <c r="B20" s="117">
        <v>0.8</v>
      </c>
      <c r="C20" s="117">
        <v>1</v>
      </c>
      <c r="D20" s="117">
        <v>8.8000000000000007</v>
      </c>
      <c r="E20" s="117">
        <v>1.8</v>
      </c>
      <c r="F20" s="117">
        <v>8.8000000000000007</v>
      </c>
      <c r="G20" s="117">
        <v>1.8</v>
      </c>
      <c r="H20" s="117">
        <v>150</v>
      </c>
      <c r="I20" s="117">
        <v>150</v>
      </c>
      <c r="J20" s="117">
        <v>150</v>
      </c>
      <c r="K20" s="117">
        <v>150</v>
      </c>
      <c r="L20" s="117">
        <v>3.01021034137954</v>
      </c>
      <c r="M20" s="117">
        <v>3349</v>
      </c>
    </row>
    <row r="21" spans="1:13" x14ac:dyDescent="0.25">
      <c r="A21" t="s">
        <v>218</v>
      </c>
      <c r="B21" s="117">
        <v>0.8</v>
      </c>
      <c r="C21" s="117">
        <v>1</v>
      </c>
      <c r="D21" s="117">
        <v>8.8000000000000007</v>
      </c>
      <c r="E21" s="117">
        <v>2</v>
      </c>
      <c r="F21" s="117">
        <v>8.8000000000000007</v>
      </c>
      <c r="G21" s="117">
        <v>2</v>
      </c>
      <c r="H21" s="117">
        <v>150</v>
      </c>
      <c r="I21" s="117">
        <v>150</v>
      </c>
      <c r="J21" s="117">
        <v>150</v>
      </c>
      <c r="K21" s="117">
        <v>150</v>
      </c>
      <c r="L21" s="117">
        <v>3.0167265654658402</v>
      </c>
      <c r="M21" s="117">
        <v>4020</v>
      </c>
    </row>
    <row r="22" spans="1:13" x14ac:dyDescent="0.25">
      <c r="A22" t="s">
        <v>219</v>
      </c>
      <c r="B22" s="117">
        <v>0.8</v>
      </c>
      <c r="C22" s="117">
        <v>1</v>
      </c>
      <c r="D22" s="117">
        <v>8.8000000000000007</v>
      </c>
      <c r="E22" s="117">
        <v>2.5</v>
      </c>
      <c r="F22" s="117">
        <v>8.8000000000000007</v>
      </c>
      <c r="G22" s="117">
        <v>2.5</v>
      </c>
      <c r="H22" s="117">
        <v>150</v>
      </c>
      <c r="I22" s="117">
        <v>150</v>
      </c>
      <c r="J22" s="117">
        <v>150</v>
      </c>
      <c r="K22" s="117">
        <v>150</v>
      </c>
      <c r="L22" s="117">
        <v>3.0424149489765</v>
      </c>
      <c r="M22" s="117">
        <v>3809</v>
      </c>
    </row>
    <row r="23" spans="1:13" x14ac:dyDescent="0.25">
      <c r="A23" t="s">
        <v>220</v>
      </c>
      <c r="B23" s="117">
        <v>0.8</v>
      </c>
      <c r="C23" s="117">
        <v>1</v>
      </c>
      <c r="D23" s="117">
        <v>8.8000000000000007</v>
      </c>
      <c r="E23" s="117">
        <v>1.8</v>
      </c>
      <c r="F23" s="117">
        <v>8.8000000000000007</v>
      </c>
      <c r="G23" s="117">
        <v>1.8</v>
      </c>
      <c r="H23" s="117">
        <v>90</v>
      </c>
      <c r="I23" s="117">
        <v>90</v>
      </c>
      <c r="J23" s="117">
        <v>90</v>
      </c>
      <c r="K23" s="117">
        <v>90</v>
      </c>
      <c r="L23" s="117">
        <v>3.1683039502555101</v>
      </c>
      <c r="M23" s="117">
        <v>3703</v>
      </c>
    </row>
    <row r="24" spans="1:13" x14ac:dyDescent="0.25">
      <c r="A24" t="s">
        <v>221</v>
      </c>
      <c r="B24" s="117">
        <v>0.8</v>
      </c>
      <c r="C24" s="117">
        <v>1</v>
      </c>
      <c r="D24" s="117">
        <v>8.8000000000000007</v>
      </c>
      <c r="E24" s="117">
        <v>1.8</v>
      </c>
      <c r="F24" s="117">
        <v>8.8000000000000007</v>
      </c>
      <c r="G24" s="117">
        <v>1.8</v>
      </c>
      <c r="H24" s="117">
        <v>105</v>
      </c>
      <c r="I24" s="117">
        <v>105</v>
      </c>
      <c r="J24" s="117">
        <v>105</v>
      </c>
      <c r="K24" s="117">
        <v>105</v>
      </c>
      <c r="L24" s="117">
        <v>3.1618556226722401</v>
      </c>
      <c r="M24" s="117">
        <v>3599</v>
      </c>
    </row>
    <row r="25" spans="1:13" x14ac:dyDescent="0.25">
      <c r="A25" t="s">
        <v>222</v>
      </c>
      <c r="B25" s="117">
        <v>0.8</v>
      </c>
      <c r="C25" s="117">
        <v>1</v>
      </c>
      <c r="D25" s="117">
        <v>8.8000000000000007</v>
      </c>
      <c r="E25" s="117">
        <v>1.8</v>
      </c>
      <c r="F25" s="117">
        <v>8.8000000000000007</v>
      </c>
      <c r="G25" s="117">
        <v>1.8</v>
      </c>
      <c r="H25" s="117">
        <v>120</v>
      </c>
      <c r="I25" s="117">
        <v>120</v>
      </c>
      <c r="J25" s="117">
        <v>120</v>
      </c>
      <c r="K25" s="117">
        <v>120</v>
      </c>
      <c r="L25" s="117">
        <v>3.1490156465185</v>
      </c>
      <c r="M25" s="117">
        <v>3353</v>
      </c>
    </row>
    <row r="26" spans="1:13" x14ac:dyDescent="0.25">
      <c r="A26" t="s">
        <v>223</v>
      </c>
      <c r="B26" s="117">
        <v>0.8</v>
      </c>
      <c r="C26" s="117">
        <v>1</v>
      </c>
      <c r="D26" s="117">
        <v>8.8000000000000007</v>
      </c>
      <c r="E26" s="117">
        <v>1.8</v>
      </c>
      <c r="F26" s="117">
        <v>8.8000000000000007</v>
      </c>
      <c r="G26" s="117">
        <v>1.8</v>
      </c>
      <c r="H26" s="117">
        <v>135</v>
      </c>
      <c r="I26" s="117">
        <v>135</v>
      </c>
      <c r="J26" s="117">
        <v>135</v>
      </c>
      <c r="K26" s="117">
        <v>135</v>
      </c>
      <c r="L26" s="117">
        <v>3.11334510459919</v>
      </c>
      <c r="M26" s="117">
        <v>3377</v>
      </c>
    </row>
    <row r="27" spans="1:13" x14ac:dyDescent="0.25">
      <c r="A27" t="s">
        <v>224</v>
      </c>
      <c r="B27" s="117">
        <v>0.8</v>
      </c>
      <c r="C27" s="117">
        <v>1</v>
      </c>
      <c r="D27" s="117">
        <v>8.8000000000000007</v>
      </c>
      <c r="E27" s="117">
        <v>1.8</v>
      </c>
      <c r="F27" s="117">
        <v>8.8000000000000007</v>
      </c>
      <c r="G27" s="117">
        <v>1.8</v>
      </c>
      <c r="H27" s="117">
        <v>150</v>
      </c>
      <c r="I27" s="117">
        <v>150</v>
      </c>
      <c r="J27" s="117">
        <v>150</v>
      </c>
      <c r="K27" s="117">
        <v>150</v>
      </c>
      <c r="L27" s="117">
        <v>3.01021034137954</v>
      </c>
      <c r="M27" s="117">
        <v>3353</v>
      </c>
    </row>
    <row r="28" spans="1:13" x14ac:dyDescent="0.25">
      <c r="A28" t="s">
        <v>225</v>
      </c>
      <c r="B28" s="117" t="s">
        <v>240</v>
      </c>
      <c r="C28" s="117">
        <v>1</v>
      </c>
      <c r="D28" s="117" t="s">
        <v>241</v>
      </c>
      <c r="E28" s="117" t="s">
        <v>242</v>
      </c>
      <c r="F28" s="117" t="s">
        <v>241</v>
      </c>
      <c r="G28" s="117" t="s">
        <v>242</v>
      </c>
      <c r="H28" s="117">
        <v>165</v>
      </c>
      <c r="I28" s="117">
        <v>165</v>
      </c>
      <c r="J28" s="117">
        <v>165</v>
      </c>
      <c r="K28" s="117">
        <v>165</v>
      </c>
      <c r="L28" s="117">
        <v>2.6956695420800498</v>
      </c>
      <c r="M28" s="117">
        <v>3213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General Information</vt:lpstr>
      <vt:lpstr>Geometry, Fat.-Test-Data, SCF</vt:lpstr>
      <vt:lpstr>Sensitivity_Analysis</vt:lpstr>
      <vt:lpstr>Sensitivity Analysis Data 8 mm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Jan-Frederick Schön</dc:creator>
  <cp:keywords/>
  <dc:description/>
  <cp:lastModifiedBy>Benjamin Ripsch</cp:lastModifiedBy>
  <cp:revision/>
  <dcterms:created xsi:type="dcterms:W3CDTF">2020-04-15T07:51:27Z</dcterms:created>
  <dcterms:modified xsi:type="dcterms:W3CDTF">2023-08-18T07:34:26Z</dcterms:modified>
  <cp:category/>
  <cp:contentStatus/>
</cp:coreProperties>
</file>