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tud365.sharepoint.com/sites/Revision275/Gedeelde documenten/General/data_of_figures/"/>
    </mc:Choice>
  </mc:AlternateContent>
  <xr:revisionPtr revIDLastSave="58" documentId="13_ncr:1_{0AFC29A4-FD0D-44F6-AA97-511B636CC6DD}" xr6:coauthVersionLast="47" xr6:coauthVersionMax="47" xr10:uidLastSave="{700EB5BF-BCE6-4099-8916-ACB4EAEE06E8}"/>
  <bookViews>
    <workbookView xWindow="-110" yWindow="-110" windowWidth="19420" windowHeight="10560" xr2:uid="{00000000-000D-0000-FFFF-FFFF00000000}"/>
  </bookViews>
  <sheets>
    <sheet name="Figure 1d" sheetId="3" r:id="rId1"/>
    <sheet name="Fig2 g" sheetId="1" r:id="rId2"/>
    <sheet name="Figure 6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2" l="1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</calcChain>
</file>

<file path=xl/sharedStrings.xml><?xml version="1.0" encoding="utf-8"?>
<sst xmlns="http://schemas.openxmlformats.org/spreadsheetml/2006/main" count="14" uniqueCount="12">
  <si>
    <t>169 ± 13</t>
  </si>
  <si>
    <t>Width (μm)</t>
  </si>
  <si>
    <t>Height (μm)</t>
  </si>
  <si>
    <t>80 ± 18</t>
  </si>
  <si>
    <t>Experimental dimensions</t>
  </si>
  <si>
    <t>Modelled dimensions</t>
  </si>
  <si>
    <t>NiTi_Case A</t>
  </si>
  <si>
    <t>NiTi_Case B</t>
  </si>
  <si>
    <t>NiTi_Case C</t>
  </si>
  <si>
    <t>Time step</t>
  </si>
  <si>
    <t>Computional time (s)</t>
  </si>
  <si>
    <t>Number of steps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</si>
</sst>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17A5-A361-4473-A819-5B67154D4519}">
  <dimension ref="A1:C7"/>
  <sheetViews>
    <sheetView tabSelected="1" workbookViewId="0">
      <selection sqref="A1:C1048576"/>
    </sheetView>
  </sheetViews>
  <sheetFormatPr defaultRowHeight="15" x14ac:dyDescent="0.25"/>
  <cols>
    <col min="1" max="1" width="9.7109375" style="3" bestFit="1" customWidth="1"/>
    <col min="2" max="2" width="18.85546875" style="3" bestFit="1" customWidth="1"/>
    <col min="3" max="3" width="20" style="3" bestFit="1" customWidth="1"/>
  </cols>
  <sheetData>
    <row r="1" spans="1:3" x14ac:dyDescent="0.25">
      <c r="A1" s="3" t="s">
        <v>9</v>
      </c>
      <c r="B1" s="3" t="s">
        <v>11</v>
      </c>
      <c r="C1" s="3" t="s">
        <v>10</v>
      </c>
    </row>
    <row r="2" spans="1:3" x14ac:dyDescent="0.25">
      <c r="A2" s="3">
        <v>0.04</v>
      </c>
      <c r="B2" s="3">
        <v>13072</v>
      </c>
      <c r="C2" s="3">
        <v>1224</v>
      </c>
    </row>
    <row r="3" spans="1:3" x14ac:dyDescent="0.25">
      <c r="A3" s="3">
        <v>0.1</v>
      </c>
      <c r="B3" s="3">
        <v>5243</v>
      </c>
      <c r="C3" s="3">
        <v>654</v>
      </c>
    </row>
    <row r="4" spans="1:3" x14ac:dyDescent="0.25">
      <c r="A4" s="3">
        <v>0.5</v>
      </c>
      <c r="B4" s="3">
        <v>1044</v>
      </c>
      <c r="C4" s="3">
        <v>304</v>
      </c>
    </row>
    <row r="5" spans="1:3" x14ac:dyDescent="0.25">
      <c r="A5" s="3">
        <v>1</v>
      </c>
      <c r="B5" s="3">
        <v>521</v>
      </c>
      <c r="C5" s="3">
        <v>285</v>
      </c>
    </row>
    <row r="6" spans="1:3" x14ac:dyDescent="0.25">
      <c r="A6" s="3">
        <v>1.5</v>
      </c>
      <c r="B6" s="3">
        <v>347</v>
      </c>
      <c r="C6" s="3">
        <v>324</v>
      </c>
    </row>
    <row r="7" spans="1:3" x14ac:dyDescent="0.25">
      <c r="A7" s="3">
        <v>2</v>
      </c>
      <c r="B7" s="3">
        <v>261</v>
      </c>
      <c r="C7" s="3">
        <v>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8"/>
  <sheetViews>
    <sheetView workbookViewId="0">
      <selection activeCell="B9" sqref="B9"/>
    </sheetView>
  </sheetViews>
  <sheetFormatPr defaultRowHeight="15" x14ac:dyDescent="0.25"/>
  <cols>
    <col min="1" max="1" width="22.42578125" customWidth="1"/>
    <col min="2" max="2" width="19.85546875" customWidth="1"/>
  </cols>
  <sheetData>
    <row r="2" spans="1:2" x14ac:dyDescent="0.25">
      <c r="A2" t="s">
        <v>4</v>
      </c>
    </row>
    <row r="3" spans="1:2" x14ac:dyDescent="0.25">
      <c r="A3" t="s">
        <v>1</v>
      </c>
      <c r="B3" t="s">
        <v>0</v>
      </c>
    </row>
    <row r="4" spans="1:2" x14ac:dyDescent="0.25">
      <c r="A4" t="s">
        <v>2</v>
      </c>
      <c r="B4" t="s">
        <v>3</v>
      </c>
    </row>
    <row r="6" spans="1:2" x14ac:dyDescent="0.25">
      <c r="A6" t="s">
        <v>5</v>
      </c>
    </row>
    <row r="7" spans="1:2" x14ac:dyDescent="0.25">
      <c r="A7" t="s">
        <v>1</v>
      </c>
      <c r="B7">
        <v>175</v>
      </c>
    </row>
    <row r="8" spans="1:2" x14ac:dyDescent="0.25">
      <c r="A8" t="s">
        <v>2</v>
      </c>
      <c r="B8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162F-9ECC-469F-A6B4-0EE1DB6B5E40}">
  <dimension ref="A1:H106"/>
  <sheetViews>
    <sheetView workbookViewId="0">
      <selection activeCell="G1" sqref="G1:H1"/>
    </sheetView>
  </sheetViews>
  <sheetFormatPr defaultRowHeight="15" x14ac:dyDescent="0.25"/>
  <sheetData>
    <row r="1" spans="1:8" x14ac:dyDescent="0.25">
      <c r="A1" s="2" t="s">
        <v>6</v>
      </c>
      <c r="B1" s="2"/>
      <c r="D1" s="2" t="s">
        <v>7</v>
      </c>
      <c r="E1" s="2"/>
      <c r="G1" s="2" t="s">
        <v>8</v>
      </c>
      <c r="H1" s="2"/>
    </row>
    <row r="2" spans="1:8" x14ac:dyDescent="0.25">
      <c r="A2" s="1">
        <v>-7.0631504058837796E-5</v>
      </c>
      <c r="B2" s="1">
        <v>0</v>
      </c>
      <c r="D2" s="1">
        <v>-1.17123126983642E-4</v>
      </c>
      <c r="E2" s="1">
        <v>0</v>
      </c>
      <c r="G2" s="1">
        <v>-2.5212764739990202E-4</v>
      </c>
      <c r="H2" s="1">
        <v>0</v>
      </c>
    </row>
    <row r="3" spans="1:8" x14ac:dyDescent="0.25">
      <c r="A3">
        <f>-0.00007</f>
        <v>-6.9999999999999994E-5</v>
      </c>
      <c r="B3">
        <v>-1.4270655810832899E-5</v>
      </c>
      <c r="D3">
        <f>-0.000115</f>
        <v>-1.15E-4</v>
      </c>
      <c r="E3">
        <v>-2.0463485270738602E-5</v>
      </c>
      <c r="G3">
        <f>-0.00025</f>
        <v>-2.5000000000000001E-4</v>
      </c>
      <c r="H3">
        <v>-1.44140794873237E-5</v>
      </c>
    </row>
    <row r="4" spans="1:8" x14ac:dyDescent="0.25">
      <c r="A4">
        <f>-0.000065</f>
        <v>-6.4999999999999994E-5</v>
      </c>
      <c r="B4">
        <v>-4.1537801735103103E-5</v>
      </c>
      <c r="D4">
        <f>-0.00011</f>
        <v>-1.1E-4</v>
      </c>
      <c r="E4">
        <v>-3.7917634472250898E-5</v>
      </c>
      <c r="G4">
        <f>-0.000245</f>
        <v>-2.4499999999999999E-4</v>
      </c>
      <c r="H4">
        <v>-2.5739427655935199E-5</v>
      </c>
    </row>
    <row r="5" spans="1:8" x14ac:dyDescent="0.25">
      <c r="A5">
        <f>-0.00006</f>
        <v>-6.0000000000000002E-5</v>
      </c>
      <c r="B5">
        <v>-5.65729569643735E-5</v>
      </c>
      <c r="D5">
        <f>-0.000105</f>
        <v>-1.05E-4</v>
      </c>
      <c r="E5">
        <v>-4.9654045142233297E-5</v>
      </c>
      <c r="G5">
        <f>-0.00024</f>
        <v>-2.4000000000000001E-4</v>
      </c>
      <c r="H5">
        <v>-3.3976044505834498E-5</v>
      </c>
    </row>
    <row r="6" spans="1:8" x14ac:dyDescent="0.25">
      <c r="A6">
        <f>-0.000055</f>
        <v>-5.5000000000000002E-5</v>
      </c>
      <c r="B6">
        <v>-6.8167864810675301E-5</v>
      </c>
      <c r="D6">
        <f>-0.0001</f>
        <v>-1E-4</v>
      </c>
      <c r="E6">
        <v>-5.8982986956834698E-5</v>
      </c>
      <c r="G6">
        <f>-0.000235</f>
        <v>-2.3499999999999999E-4</v>
      </c>
      <c r="H6">
        <v>-4.06682956963777E-5</v>
      </c>
    </row>
    <row r="7" spans="1:8" x14ac:dyDescent="0.25">
      <c r="A7">
        <f>-0.00005</f>
        <v>-5.0000000000000002E-5</v>
      </c>
      <c r="B7">
        <v>-7.7724107541143799E-5</v>
      </c>
      <c r="D7">
        <f>-0.000095</f>
        <v>-9.5000000000000005E-5</v>
      </c>
      <c r="E7">
        <v>-6.7108194343745695E-5</v>
      </c>
      <c r="G7">
        <f>-0.00023</f>
        <v>-2.3000000000000001E-4</v>
      </c>
      <c r="H7">
        <v>-4.5816181227564798E-5</v>
      </c>
    </row>
    <row r="8" spans="1:8" x14ac:dyDescent="0.25">
      <c r="A8">
        <f>-0.000045</f>
        <v>-4.5000000000000003E-5</v>
      </c>
      <c r="B8">
        <v>-8.5878768004476997E-5</v>
      </c>
      <c r="D8">
        <f>-0.00009</f>
        <v>-9.0000000000000006E-5</v>
      </c>
      <c r="E8">
        <v>-7.4330600909888704E-5</v>
      </c>
      <c r="G8">
        <f>-0.000225</f>
        <v>-2.2499999999999999E-4</v>
      </c>
      <c r="H8">
        <v>-5.0706672482192503E-5</v>
      </c>
    </row>
    <row r="9" spans="1:8" x14ac:dyDescent="0.25">
      <c r="A9">
        <f>-0.00004</f>
        <v>-4.0000000000000003E-5</v>
      </c>
      <c r="B9">
        <v>-9.3014095909893499E-5</v>
      </c>
      <c r="D9">
        <f>-0.000085</f>
        <v>-8.5000000000000006E-5</v>
      </c>
      <c r="E9">
        <v>-8.09511402621865E-5</v>
      </c>
      <c r="G9">
        <f>-0.00022</f>
        <v>-2.2000000000000001E-4</v>
      </c>
      <c r="H9">
        <v>-5.5082375183701502E-5</v>
      </c>
    </row>
    <row r="10" spans="1:8" x14ac:dyDescent="0.25">
      <c r="A10">
        <f>-0.000035</f>
        <v>-3.4999999999999997E-5</v>
      </c>
      <c r="B10">
        <v>-9.9130091257393306E-5</v>
      </c>
      <c r="D10">
        <f>-0.00008</f>
        <v>-8.0000000000000007E-5</v>
      </c>
      <c r="E10">
        <v>-8.6969812400639003E-5</v>
      </c>
      <c r="G10">
        <f>-0.000215</f>
        <v>-2.1499999999999999E-4</v>
      </c>
      <c r="H10">
        <v>-5.8943289332091802E-5</v>
      </c>
    </row>
    <row r="11" spans="1:8" x14ac:dyDescent="0.25">
      <c r="A11">
        <f>-0.00003</f>
        <v>-3.0000000000000001E-5</v>
      </c>
      <c r="B11">
        <v>-1.04354170616716E-4</v>
      </c>
      <c r="D11">
        <f>-0.000075</f>
        <v>-7.4999999999999993E-5</v>
      </c>
      <c r="E11">
        <v>-9.2386617325246293E-5</v>
      </c>
      <c r="G11">
        <f>-0.00021</f>
        <v>-2.1000000000000001E-4</v>
      </c>
      <c r="H11">
        <v>-6.2546809203922694E-5</v>
      </c>
    </row>
    <row r="12" spans="1:8" x14ac:dyDescent="0.25">
      <c r="A12">
        <f>-0.000025</f>
        <v>-2.5000000000000001E-5</v>
      </c>
      <c r="B12">
        <v>-1.08686333987861E-4</v>
      </c>
      <c r="D12">
        <f>-0.00007</f>
        <v>-6.9999999999999994E-5</v>
      </c>
      <c r="E12">
        <v>-9.7652955446392203E-5</v>
      </c>
      <c r="G12">
        <f>-0.000205</f>
        <v>-2.05E-4</v>
      </c>
      <c r="H12">
        <v>-6.5892934799194295E-5</v>
      </c>
    </row>
    <row r="13" spans="1:8" x14ac:dyDescent="0.25">
      <c r="A13">
        <f>-0.00002</f>
        <v>-2.0000000000000002E-5</v>
      </c>
      <c r="B13">
        <v>-1.1225399794056999E-4</v>
      </c>
      <c r="D13">
        <f>-0.000065</f>
        <v>-6.4999999999999994E-5</v>
      </c>
      <c r="E13">
        <v>-1.02618359960615E-4</v>
      </c>
      <c r="G13">
        <f>-0.0002</f>
        <v>-2.0000000000000001E-4</v>
      </c>
      <c r="H13">
        <v>-6.9239060394465896E-5</v>
      </c>
    </row>
    <row r="14" spans="1:8" x14ac:dyDescent="0.25">
      <c r="A14">
        <f>-0.000015</f>
        <v>-1.5E-5</v>
      </c>
      <c r="B14">
        <v>-1.1505716247484E-4</v>
      </c>
      <c r="D14">
        <f>-0.00006</f>
        <v>-6.0000000000000002E-5</v>
      </c>
      <c r="E14">
        <v>-1.0713236406445501E-4</v>
      </c>
      <c r="G14">
        <f>-0.000195</f>
        <v>-1.95E-4</v>
      </c>
      <c r="H14">
        <v>-7.2327791713178104E-5</v>
      </c>
    </row>
    <row r="15" spans="1:8" x14ac:dyDescent="0.25">
      <c r="A15">
        <f>-0.00001</f>
        <v>-1.0000000000000001E-5</v>
      </c>
      <c r="B15">
        <v>-1.17095827590674E-4</v>
      </c>
      <c r="D15">
        <f>-0.000055</f>
        <v>-5.5000000000000002E-5</v>
      </c>
      <c r="E15">
        <v>-1.1149590136483299E-4</v>
      </c>
      <c r="G15">
        <f>-0.00019</f>
        <v>-1.9000000000000001E-4</v>
      </c>
      <c r="H15">
        <v>-7.5159128755330999E-5</v>
      </c>
    </row>
    <row r="16" spans="1:8" x14ac:dyDescent="0.25">
      <c r="A16">
        <f>-0.000005</f>
        <v>-5.0000000000000004E-6</v>
      </c>
      <c r="B16">
        <v>-1.1824257671833E-4</v>
      </c>
      <c r="D16">
        <f>-0.00005</f>
        <v>-5.0000000000000002E-5</v>
      </c>
      <c r="E16">
        <v>-1.15859438665211E-4</v>
      </c>
      <c r="G16">
        <f>-0.000185</f>
        <v>-1.85E-4</v>
      </c>
      <c r="H16">
        <v>-7.77330715209245E-5</v>
      </c>
    </row>
    <row r="17" spans="1:8" x14ac:dyDescent="0.25">
      <c r="A17">
        <f>0</f>
        <v>0</v>
      </c>
      <c r="B17">
        <v>-1.18624826427549E-4</v>
      </c>
      <c r="D17">
        <f>-0.000045</f>
        <v>-4.5000000000000003E-5</v>
      </c>
      <c r="E17">
        <v>-1.1992204235866599E-4</v>
      </c>
      <c r="G17">
        <f>-0.00018</f>
        <v>-1.8000000000000001E-4</v>
      </c>
      <c r="H17">
        <v>-8.0307014286518002E-5</v>
      </c>
    </row>
    <row r="18" spans="1:8" x14ac:dyDescent="0.25">
      <c r="A18" s="1">
        <v>0</v>
      </c>
      <c r="B18" s="1">
        <v>-1.18613243103027E-4</v>
      </c>
      <c r="D18">
        <f>-0.00004</f>
        <v>-4.0000000000000003E-5</v>
      </c>
      <c r="E18">
        <v>-1.2383417924865999E-4</v>
      </c>
      <c r="G18">
        <f>-0.000175</f>
        <v>-1.75E-4</v>
      </c>
      <c r="H18">
        <v>-8.2880957052111599E-5</v>
      </c>
    </row>
    <row r="19" spans="1:8" x14ac:dyDescent="0.25">
      <c r="A19" s="1">
        <v>0</v>
      </c>
      <c r="B19" s="1">
        <v>-1.18624826427549E-4</v>
      </c>
      <c r="D19">
        <f>-0.000035</f>
        <v>-3.4999999999999997E-5</v>
      </c>
      <c r="E19">
        <v>-1.2759584933519301E-4</v>
      </c>
      <c r="G19">
        <f>-0.00017</f>
        <v>-1.7000000000000001E-4</v>
      </c>
      <c r="H19">
        <v>-8.5197505541145802E-5</v>
      </c>
    </row>
    <row r="20" spans="1:8" x14ac:dyDescent="0.25">
      <c r="A20" s="1">
        <v>5.0000000000000004E-6</v>
      </c>
      <c r="B20" s="1">
        <v>-1.1824257671833E-4</v>
      </c>
      <c r="D20">
        <f>-0.00003</f>
        <v>-3.0000000000000001E-5</v>
      </c>
      <c r="E20">
        <v>-1.30755652207881E-4</v>
      </c>
      <c r="G20">
        <f>-0.000165</f>
        <v>-1.65E-4</v>
      </c>
      <c r="H20">
        <v>-8.7256659753620597E-5</v>
      </c>
    </row>
    <row r="21" spans="1:8" x14ac:dyDescent="0.25">
      <c r="A21" s="1">
        <v>1.0000000000000001E-5</v>
      </c>
      <c r="B21" s="1">
        <v>-1.17095827590674E-4</v>
      </c>
      <c r="D21">
        <f>-0.000025</f>
        <v>-2.5000000000000001E-5</v>
      </c>
      <c r="E21">
        <v>-1.33614521473646E-4</v>
      </c>
      <c r="G21">
        <f>-0.00016</f>
        <v>-1.6000000000000001E-4</v>
      </c>
      <c r="H21">
        <v>-8.9315813966095393E-5</v>
      </c>
    </row>
    <row r="22" spans="1:8" x14ac:dyDescent="0.25">
      <c r="A22" s="1">
        <v>1.5E-5</v>
      </c>
      <c r="B22" s="1">
        <v>-1.1505716247484E-4</v>
      </c>
      <c r="D22">
        <f>-0.00002</f>
        <v>-2.0000000000000002E-5</v>
      </c>
      <c r="E22">
        <v>-1.35871523525565E-4</v>
      </c>
      <c r="G22">
        <f>-0.000155</f>
        <v>-1.55E-4</v>
      </c>
      <c r="H22">
        <v>-9.1374968178570203E-5</v>
      </c>
    </row>
    <row r="23" spans="1:8" x14ac:dyDescent="0.25">
      <c r="A23" s="1">
        <v>2.0000000000000002E-5</v>
      </c>
      <c r="B23" s="1">
        <v>-1.1225399794056999E-4</v>
      </c>
      <c r="D23">
        <f>-0.000015</f>
        <v>-1.5E-5</v>
      </c>
      <c r="E23">
        <v>-1.37677125167101E-4</v>
      </c>
      <c r="G23">
        <f>-0.00015</f>
        <v>-1.4999999999999999E-4</v>
      </c>
      <c r="H23">
        <v>-9.3434122391044999E-5</v>
      </c>
    </row>
    <row r="24" spans="1:8" x14ac:dyDescent="0.25">
      <c r="A24" s="1">
        <v>2.5000000000000001E-5</v>
      </c>
      <c r="B24" s="1">
        <v>-1.08686333987861E-4</v>
      </c>
      <c r="D24">
        <f>-0.00001</f>
        <v>-1.0000000000000001E-5</v>
      </c>
      <c r="E24">
        <v>-1.3903132639825301E-4</v>
      </c>
      <c r="G24">
        <f>-0.000145</f>
        <v>-1.45E-4</v>
      </c>
      <c r="H24">
        <v>-9.5235882326960496E-5</v>
      </c>
    </row>
    <row r="25" spans="1:8" x14ac:dyDescent="0.25">
      <c r="A25" s="1">
        <v>3.0000000000000001E-5</v>
      </c>
      <c r="B25" s="1">
        <v>-1.04354170616716E-4</v>
      </c>
      <c r="D25">
        <f>-0.000005</f>
        <v>-5.0000000000000004E-6</v>
      </c>
      <c r="E25">
        <v>-1.3978366041556001E-4</v>
      </c>
      <c r="G25">
        <f>-0.00014</f>
        <v>-1.3999999999999999E-4</v>
      </c>
      <c r="H25">
        <v>-9.7037642262876007E-5</v>
      </c>
    </row>
    <row r="26" spans="1:8" x14ac:dyDescent="0.25">
      <c r="A26" s="1">
        <v>3.4999999999999997E-5</v>
      </c>
      <c r="B26" s="1">
        <v>-9.9130091257393306E-5</v>
      </c>
      <c r="D26">
        <f>0</f>
        <v>0</v>
      </c>
      <c r="E26">
        <v>-1.4008459402248201E-4</v>
      </c>
      <c r="G26">
        <f>-0.000135</f>
        <v>-1.35E-4</v>
      </c>
      <c r="H26">
        <v>-9.8582007922232097E-5</v>
      </c>
    </row>
    <row r="27" spans="1:8" x14ac:dyDescent="0.25">
      <c r="A27" s="1">
        <v>4.0000000000000003E-5</v>
      </c>
      <c r="B27" s="1">
        <v>-9.3014095909893499E-5</v>
      </c>
      <c r="D27" s="1">
        <v>0</v>
      </c>
      <c r="E27" s="1">
        <v>-1.4007091522216699E-4</v>
      </c>
      <c r="G27">
        <f>-0.00013</f>
        <v>-1.2999999999999999E-4</v>
      </c>
      <c r="H27">
        <v>-1.00383767858147E-4</v>
      </c>
    </row>
    <row r="28" spans="1:8" x14ac:dyDescent="0.25">
      <c r="A28" s="1">
        <v>4.5000000000000003E-5</v>
      </c>
      <c r="B28" s="1">
        <v>-8.5878768004476997E-5</v>
      </c>
      <c r="D28" s="1">
        <v>0</v>
      </c>
      <c r="E28" s="1">
        <v>-1.4008459402248201E-4</v>
      </c>
      <c r="G28">
        <f>-0.000125</f>
        <v>-1.25E-4</v>
      </c>
      <c r="H28">
        <v>-1.0192813351750301E-4</v>
      </c>
    </row>
    <row r="29" spans="1:8" x14ac:dyDescent="0.25">
      <c r="A29" s="1">
        <v>5.0000000000000002E-5</v>
      </c>
      <c r="B29" s="1">
        <v>-7.7724107541143799E-5</v>
      </c>
      <c r="D29" s="1">
        <v>5.0000000000000004E-6</v>
      </c>
      <c r="E29" s="1">
        <v>-1.3978366041556001E-4</v>
      </c>
      <c r="G29">
        <f>-0.00012</f>
        <v>-1.2E-4</v>
      </c>
      <c r="H29">
        <v>-1.032151049003E-4</v>
      </c>
    </row>
    <row r="30" spans="1:8" x14ac:dyDescent="0.25">
      <c r="A30" s="1">
        <v>5.5000000000000002E-5</v>
      </c>
      <c r="B30" s="1">
        <v>-6.8167864810675301E-5</v>
      </c>
      <c r="D30" s="1">
        <v>1.0000000000000001E-5</v>
      </c>
      <c r="E30" s="1">
        <v>-1.3903132639825301E-4</v>
      </c>
      <c r="G30">
        <f>-0.000115</f>
        <v>-1.15E-4</v>
      </c>
      <c r="H30">
        <v>-1.04759470559656E-4</v>
      </c>
    </row>
    <row r="31" spans="1:8" x14ac:dyDescent="0.25">
      <c r="A31" s="1">
        <v>6.0000000000000002E-5</v>
      </c>
      <c r="B31" s="1">
        <v>-5.65729569643735E-5</v>
      </c>
      <c r="D31" s="1">
        <v>1.5E-5</v>
      </c>
      <c r="E31" s="1">
        <v>-1.37677125167101E-4</v>
      </c>
      <c r="G31">
        <f>-0.00011</f>
        <v>-1.1E-4</v>
      </c>
      <c r="H31">
        <v>-1.06046441942453E-4</v>
      </c>
    </row>
    <row r="32" spans="1:8" x14ac:dyDescent="0.25">
      <c r="A32" s="1">
        <v>6.4999999999999994E-5</v>
      </c>
      <c r="B32" s="1">
        <v>-4.1537801735103103E-5</v>
      </c>
      <c r="D32" s="1">
        <v>2.0000000000000002E-5</v>
      </c>
      <c r="E32" s="1">
        <v>-1.35871523525565E-4</v>
      </c>
      <c r="G32">
        <f>-0.000105</f>
        <v>-1.05E-4</v>
      </c>
      <c r="H32">
        <v>-1.0733341332525E-4</v>
      </c>
    </row>
    <row r="33" spans="1:8" x14ac:dyDescent="0.25">
      <c r="A33" s="1">
        <v>6.9999999999999994E-5</v>
      </c>
      <c r="B33" s="1">
        <v>-1.4270655810832899E-5</v>
      </c>
      <c r="D33" s="1">
        <v>2.5000000000000001E-5</v>
      </c>
      <c r="E33" s="1">
        <v>-1.33614521473646E-4</v>
      </c>
      <c r="G33">
        <f>-0.0001</f>
        <v>-1E-4</v>
      </c>
      <c r="H33">
        <v>-1.08362990431487E-4</v>
      </c>
    </row>
    <row r="34" spans="1:8" x14ac:dyDescent="0.25">
      <c r="A34" s="1">
        <v>7.0631504058837796E-5</v>
      </c>
      <c r="B34" s="1">
        <v>0</v>
      </c>
      <c r="D34" s="1">
        <v>3.0000000000000001E-5</v>
      </c>
      <c r="E34" s="1">
        <v>-1.30755652207881E-4</v>
      </c>
      <c r="G34">
        <f>-0.000095</f>
        <v>-9.5000000000000005E-5</v>
      </c>
      <c r="H34">
        <v>-1.09649961814284E-4</v>
      </c>
    </row>
    <row r="35" spans="1:8" x14ac:dyDescent="0.25">
      <c r="D35" s="1">
        <v>3.4999999999999997E-5</v>
      </c>
      <c r="E35" s="1">
        <v>-1.2759584933519301E-4</v>
      </c>
      <c r="G35">
        <f>-0.00009</f>
        <v>-9.0000000000000006E-5</v>
      </c>
      <c r="H35">
        <v>-1.10679538920521E-4</v>
      </c>
    </row>
    <row r="36" spans="1:8" x14ac:dyDescent="0.25">
      <c r="D36" s="1">
        <v>4.0000000000000003E-5</v>
      </c>
      <c r="E36" s="1">
        <v>-1.2383417924865999E-4</v>
      </c>
      <c r="G36">
        <f>-0.000085</f>
        <v>-8.5000000000000006E-5</v>
      </c>
      <c r="H36">
        <v>-1.11709116026759E-4</v>
      </c>
    </row>
    <row r="37" spans="1:8" x14ac:dyDescent="0.25">
      <c r="D37" s="1">
        <v>4.5000000000000003E-5</v>
      </c>
      <c r="E37" s="1">
        <v>-1.1992204235866599E-4</v>
      </c>
      <c r="G37">
        <f>-0.00008</f>
        <v>-8.0000000000000007E-5</v>
      </c>
      <c r="H37">
        <v>-1.12481298856437E-4</v>
      </c>
    </row>
    <row r="38" spans="1:8" x14ac:dyDescent="0.25">
      <c r="D38" s="1">
        <v>5.0000000000000002E-5</v>
      </c>
      <c r="E38" s="1">
        <v>-1.15859438665211E-4</v>
      </c>
      <c r="G38">
        <f>-0.000075</f>
        <v>-7.4999999999999993E-5</v>
      </c>
      <c r="H38">
        <v>-1.1351087596267399E-4</v>
      </c>
    </row>
    <row r="39" spans="1:8" x14ac:dyDescent="0.25">
      <c r="D39" s="1">
        <v>5.5000000000000002E-5</v>
      </c>
      <c r="E39" s="1">
        <v>-1.1149590136483299E-4</v>
      </c>
      <c r="G39">
        <f>-0.00007</f>
        <v>-6.9999999999999994E-5</v>
      </c>
      <c r="H39">
        <v>-1.14283058792352E-4</v>
      </c>
    </row>
    <row r="40" spans="1:8" x14ac:dyDescent="0.25">
      <c r="D40" s="1">
        <v>6.0000000000000002E-5</v>
      </c>
      <c r="E40" s="1">
        <v>-1.0713236406445501E-4</v>
      </c>
      <c r="G40">
        <f>-0.000065</f>
        <v>-6.4999999999999994E-5</v>
      </c>
      <c r="H40">
        <v>-1.1505524162203E-4</v>
      </c>
    </row>
    <row r="41" spans="1:8" x14ac:dyDescent="0.25">
      <c r="D41" s="1">
        <v>6.4999999999999994E-5</v>
      </c>
      <c r="E41" s="1">
        <v>-1.02618359960615E-4</v>
      </c>
      <c r="G41">
        <f>-0.00006</f>
        <v>-6.0000000000000002E-5</v>
      </c>
      <c r="H41">
        <v>-1.1582742445170799E-4</v>
      </c>
    </row>
    <row r="42" spans="1:8" x14ac:dyDescent="0.25">
      <c r="D42" s="1">
        <v>6.9999999999999994E-5</v>
      </c>
      <c r="E42" s="1">
        <v>-9.7652955446392203E-5</v>
      </c>
      <c r="G42">
        <f>-0.000055</f>
        <v>-5.5000000000000002E-5</v>
      </c>
      <c r="H42">
        <v>-1.16342213004827E-4</v>
      </c>
    </row>
    <row r="43" spans="1:8" x14ac:dyDescent="0.25">
      <c r="D43" s="1">
        <v>7.4999999999999993E-5</v>
      </c>
      <c r="E43" s="1">
        <v>-9.2386617325246293E-5</v>
      </c>
      <c r="G43">
        <f>-0.00005</f>
        <v>-5.0000000000000002E-5</v>
      </c>
      <c r="H43">
        <v>-1.17114395834505E-4</v>
      </c>
    </row>
    <row r="44" spans="1:8" x14ac:dyDescent="0.25">
      <c r="D44" s="1">
        <v>8.0000000000000007E-5</v>
      </c>
      <c r="E44" s="1">
        <v>-8.6969812400639003E-5</v>
      </c>
      <c r="G44">
        <f>-0.000045</f>
        <v>-4.5000000000000003E-5</v>
      </c>
      <c r="H44">
        <v>-1.1762918438762401E-4</v>
      </c>
    </row>
    <row r="45" spans="1:8" x14ac:dyDescent="0.25">
      <c r="D45" s="1">
        <v>8.5000000000000006E-5</v>
      </c>
      <c r="E45" s="1">
        <v>-8.09511402621865E-5</v>
      </c>
      <c r="G45">
        <f>-0.00004</f>
        <v>-4.0000000000000003E-5</v>
      </c>
      <c r="H45">
        <v>-1.1801527580246299E-4</v>
      </c>
    </row>
    <row r="46" spans="1:8" x14ac:dyDescent="0.25">
      <c r="D46" s="1">
        <v>9.0000000000000006E-5</v>
      </c>
      <c r="E46" s="1">
        <v>-7.4330600909888704E-5</v>
      </c>
      <c r="G46">
        <f>-0.000035</f>
        <v>-3.4999999999999997E-5</v>
      </c>
      <c r="H46">
        <v>-1.18401367217302E-4</v>
      </c>
    </row>
    <row r="47" spans="1:8" x14ac:dyDescent="0.25">
      <c r="D47" s="1">
        <v>9.5000000000000005E-5</v>
      </c>
      <c r="E47" s="1">
        <v>-6.7108194343745695E-5</v>
      </c>
      <c r="G47">
        <f>-0.00003</f>
        <v>-3.0000000000000001E-5</v>
      </c>
      <c r="H47">
        <v>-1.18787458632141E-4</v>
      </c>
    </row>
    <row r="48" spans="1:8" x14ac:dyDescent="0.25">
      <c r="D48" s="1">
        <v>1E-4</v>
      </c>
      <c r="E48" s="1">
        <v>-5.8982986956834698E-5</v>
      </c>
      <c r="G48">
        <f>-0.000025</f>
        <v>-2.5000000000000001E-5</v>
      </c>
      <c r="H48">
        <v>-1.1917355004698E-4</v>
      </c>
    </row>
    <row r="49" spans="4:8" x14ac:dyDescent="0.25">
      <c r="D49" s="1">
        <v>1.05E-4</v>
      </c>
      <c r="E49" s="1">
        <v>-4.9654045142233297E-5</v>
      </c>
      <c r="G49">
        <f>-0.00002</f>
        <v>-2.0000000000000002E-5</v>
      </c>
      <c r="H49">
        <v>-1.19430944323539E-4</v>
      </c>
    </row>
    <row r="50" spans="4:8" x14ac:dyDescent="0.25">
      <c r="D50" s="1">
        <v>1.1E-4</v>
      </c>
      <c r="E50" s="1">
        <v>-3.7917634472250898E-5</v>
      </c>
      <c r="G50">
        <f>-0.000015</f>
        <v>-1.5E-5</v>
      </c>
      <c r="H50">
        <v>-1.19430944323539E-4</v>
      </c>
    </row>
    <row r="51" spans="4:8" x14ac:dyDescent="0.25">
      <c r="D51" s="1">
        <v>1.15E-4</v>
      </c>
      <c r="E51" s="1">
        <v>-2.0463485270738602E-5</v>
      </c>
      <c r="G51">
        <f>-0.00001</f>
        <v>-1.0000000000000001E-5</v>
      </c>
      <c r="H51">
        <v>-1.1968833860009901E-4</v>
      </c>
    </row>
    <row r="52" spans="4:8" x14ac:dyDescent="0.25">
      <c r="D52" s="1">
        <v>1.17123126983642E-4</v>
      </c>
      <c r="E52" s="1">
        <v>0</v>
      </c>
      <c r="G52">
        <f>-0.000005</f>
        <v>-5.0000000000000004E-6</v>
      </c>
      <c r="H52">
        <v>-1.1968833860009901E-4</v>
      </c>
    </row>
    <row r="53" spans="4:8" x14ac:dyDescent="0.25">
      <c r="G53">
        <f>0</f>
        <v>0</v>
      </c>
      <c r="H53">
        <v>-1.1968833860009901E-4</v>
      </c>
    </row>
    <row r="54" spans="4:8" x14ac:dyDescent="0.25">
      <c r="G54" s="1">
        <v>0</v>
      </c>
      <c r="H54" s="1">
        <v>-1.1980533599853499E-4</v>
      </c>
    </row>
    <row r="55" spans="4:8" x14ac:dyDescent="0.25">
      <c r="G55" s="1">
        <v>0</v>
      </c>
      <c r="H55" s="1">
        <v>-1.1968833860009901E-4</v>
      </c>
    </row>
    <row r="56" spans="4:8" x14ac:dyDescent="0.25">
      <c r="G56" s="1">
        <v>5.0000000000000004E-6</v>
      </c>
      <c r="H56" s="1">
        <v>-1.1968833860009901E-4</v>
      </c>
    </row>
    <row r="57" spans="4:8" x14ac:dyDescent="0.25">
      <c r="G57" s="1">
        <v>1.0000000000000001E-5</v>
      </c>
      <c r="H57" s="1">
        <v>-1.1968833860009901E-4</v>
      </c>
    </row>
    <row r="58" spans="4:8" x14ac:dyDescent="0.25">
      <c r="G58" s="1">
        <v>1.5E-5</v>
      </c>
      <c r="H58" s="1">
        <v>-1.19430944323539E-4</v>
      </c>
    </row>
    <row r="59" spans="4:8" x14ac:dyDescent="0.25">
      <c r="G59" s="1">
        <v>2.0000000000000002E-5</v>
      </c>
      <c r="H59" s="1">
        <v>-1.19430944323539E-4</v>
      </c>
    </row>
    <row r="60" spans="4:8" x14ac:dyDescent="0.25">
      <c r="G60" s="1">
        <v>2.5000000000000001E-5</v>
      </c>
      <c r="H60" s="1">
        <v>-1.1917355004698E-4</v>
      </c>
    </row>
    <row r="61" spans="4:8" x14ac:dyDescent="0.25">
      <c r="G61" s="1">
        <v>3.0000000000000001E-5</v>
      </c>
      <c r="H61" s="1">
        <v>-1.18787458632141E-4</v>
      </c>
    </row>
    <row r="62" spans="4:8" x14ac:dyDescent="0.25">
      <c r="G62" s="1">
        <v>3.4999999999999997E-5</v>
      </c>
      <c r="H62" s="1">
        <v>-1.18401367217302E-4</v>
      </c>
    </row>
    <row r="63" spans="4:8" x14ac:dyDescent="0.25">
      <c r="G63" s="1">
        <v>4.0000000000000003E-5</v>
      </c>
      <c r="H63" s="1">
        <v>-1.1801527580246299E-4</v>
      </c>
    </row>
    <row r="64" spans="4:8" x14ac:dyDescent="0.25">
      <c r="G64" s="1">
        <v>4.5000000000000003E-5</v>
      </c>
      <c r="H64" s="1">
        <v>-1.1762918438762401E-4</v>
      </c>
    </row>
    <row r="65" spans="7:8" x14ac:dyDescent="0.25">
      <c r="G65" s="1">
        <v>5.0000000000000002E-5</v>
      </c>
      <c r="H65" s="1">
        <v>-1.17114395834505E-4</v>
      </c>
    </row>
    <row r="66" spans="7:8" x14ac:dyDescent="0.25">
      <c r="G66" s="1">
        <v>5.5000000000000002E-5</v>
      </c>
      <c r="H66" s="1">
        <v>-1.16342213004827E-4</v>
      </c>
    </row>
    <row r="67" spans="7:8" x14ac:dyDescent="0.25">
      <c r="G67" s="1">
        <v>6.0000000000000002E-5</v>
      </c>
      <c r="H67" s="1">
        <v>-1.1582742445170799E-4</v>
      </c>
    </row>
    <row r="68" spans="7:8" x14ac:dyDescent="0.25">
      <c r="G68" s="1">
        <v>6.4999999999999994E-5</v>
      </c>
      <c r="H68" s="1">
        <v>-1.1505524162203E-4</v>
      </c>
    </row>
    <row r="69" spans="7:8" x14ac:dyDescent="0.25">
      <c r="G69" s="1">
        <v>6.9999999999999994E-5</v>
      </c>
      <c r="H69" s="1">
        <v>-1.14283058792352E-4</v>
      </c>
    </row>
    <row r="70" spans="7:8" x14ac:dyDescent="0.25">
      <c r="G70" s="1">
        <v>7.4999999999999993E-5</v>
      </c>
      <c r="H70" s="1">
        <v>-1.1351087596267399E-4</v>
      </c>
    </row>
    <row r="71" spans="7:8" x14ac:dyDescent="0.25">
      <c r="G71" s="1">
        <v>8.0000000000000007E-5</v>
      </c>
      <c r="H71" s="1">
        <v>-1.12481298856437E-4</v>
      </c>
    </row>
    <row r="72" spans="7:8" x14ac:dyDescent="0.25">
      <c r="G72" s="1">
        <v>8.5000000000000006E-5</v>
      </c>
      <c r="H72" s="1">
        <v>-1.11709116026759E-4</v>
      </c>
    </row>
    <row r="73" spans="7:8" x14ac:dyDescent="0.25">
      <c r="G73" s="1">
        <v>9.0000000000000006E-5</v>
      </c>
      <c r="H73" s="1">
        <v>-1.10679538920521E-4</v>
      </c>
    </row>
    <row r="74" spans="7:8" x14ac:dyDescent="0.25">
      <c r="G74" s="1">
        <v>9.5000000000000005E-5</v>
      </c>
      <c r="H74" s="1">
        <v>-1.09649961814284E-4</v>
      </c>
    </row>
    <row r="75" spans="7:8" x14ac:dyDescent="0.25">
      <c r="G75" s="1">
        <v>1E-4</v>
      </c>
      <c r="H75" s="1">
        <v>-1.08362990431487E-4</v>
      </c>
    </row>
    <row r="76" spans="7:8" x14ac:dyDescent="0.25">
      <c r="G76" s="1">
        <v>1.05E-4</v>
      </c>
      <c r="H76" s="1">
        <v>-1.0733341332525E-4</v>
      </c>
    </row>
    <row r="77" spans="7:8" x14ac:dyDescent="0.25">
      <c r="G77" s="1">
        <v>1.1E-4</v>
      </c>
      <c r="H77" s="1">
        <v>-1.06046441942453E-4</v>
      </c>
    </row>
    <row r="78" spans="7:8" x14ac:dyDescent="0.25">
      <c r="G78" s="1">
        <v>1.15E-4</v>
      </c>
      <c r="H78" s="1">
        <v>-1.04759470559656E-4</v>
      </c>
    </row>
    <row r="79" spans="7:8" x14ac:dyDescent="0.25">
      <c r="G79" s="1">
        <v>1.2E-4</v>
      </c>
      <c r="H79" s="1">
        <v>-1.032151049003E-4</v>
      </c>
    </row>
    <row r="80" spans="7:8" x14ac:dyDescent="0.25">
      <c r="G80" s="1">
        <v>1.25E-4</v>
      </c>
      <c r="H80" s="1">
        <v>-1.0192813351750301E-4</v>
      </c>
    </row>
    <row r="81" spans="7:8" x14ac:dyDescent="0.25">
      <c r="G81" s="1">
        <v>1.2999999999999999E-4</v>
      </c>
      <c r="H81" s="1">
        <v>-1.00383767858147E-4</v>
      </c>
    </row>
    <row r="82" spans="7:8" x14ac:dyDescent="0.25">
      <c r="G82" s="1">
        <v>1.35E-4</v>
      </c>
      <c r="H82" s="1">
        <v>-9.8582007922232097E-5</v>
      </c>
    </row>
    <row r="83" spans="7:8" x14ac:dyDescent="0.25">
      <c r="G83" s="1">
        <v>1.3999999999999999E-4</v>
      </c>
      <c r="H83" s="1">
        <v>-9.7037642262876007E-5</v>
      </c>
    </row>
    <row r="84" spans="7:8" x14ac:dyDescent="0.25">
      <c r="G84" s="1">
        <v>1.45E-4</v>
      </c>
      <c r="H84" s="1">
        <v>-9.5235882326960496E-5</v>
      </c>
    </row>
    <row r="85" spans="7:8" x14ac:dyDescent="0.25">
      <c r="G85" s="1">
        <v>1.4999999999999999E-4</v>
      </c>
      <c r="H85" s="1">
        <v>-9.3434122391044999E-5</v>
      </c>
    </row>
    <row r="86" spans="7:8" x14ac:dyDescent="0.25">
      <c r="G86" s="1">
        <v>1.55E-4</v>
      </c>
      <c r="H86" s="1">
        <v>-9.1374968178570203E-5</v>
      </c>
    </row>
    <row r="87" spans="7:8" x14ac:dyDescent="0.25">
      <c r="G87" s="1">
        <v>1.6000000000000001E-4</v>
      </c>
      <c r="H87" s="1">
        <v>-8.9315813966095393E-5</v>
      </c>
    </row>
    <row r="88" spans="7:8" x14ac:dyDescent="0.25">
      <c r="G88" s="1">
        <v>1.65E-4</v>
      </c>
      <c r="H88" s="1">
        <v>-8.7256659753620597E-5</v>
      </c>
    </row>
    <row r="89" spans="7:8" x14ac:dyDescent="0.25">
      <c r="G89" s="1">
        <v>1.7000000000000001E-4</v>
      </c>
      <c r="H89" s="1">
        <v>-8.5197505541145802E-5</v>
      </c>
    </row>
    <row r="90" spans="7:8" x14ac:dyDescent="0.25">
      <c r="G90" s="1">
        <v>1.75E-4</v>
      </c>
      <c r="H90" s="1">
        <v>-8.2880957052111599E-5</v>
      </c>
    </row>
    <row r="91" spans="7:8" x14ac:dyDescent="0.25">
      <c r="G91" s="1">
        <v>1.8000000000000001E-4</v>
      </c>
      <c r="H91" s="1">
        <v>-8.0307014286518002E-5</v>
      </c>
    </row>
    <row r="92" spans="7:8" x14ac:dyDescent="0.25">
      <c r="G92" s="1">
        <v>1.85E-4</v>
      </c>
      <c r="H92" s="1">
        <v>-7.77330715209245E-5</v>
      </c>
    </row>
    <row r="93" spans="7:8" x14ac:dyDescent="0.25">
      <c r="G93" s="1">
        <v>1.9000000000000001E-4</v>
      </c>
      <c r="H93" s="1">
        <v>-7.5159128755330999E-5</v>
      </c>
    </row>
    <row r="94" spans="7:8" x14ac:dyDescent="0.25">
      <c r="G94" s="1">
        <v>1.95E-4</v>
      </c>
      <c r="H94" s="1">
        <v>-7.2327791713178104E-5</v>
      </c>
    </row>
    <row r="95" spans="7:8" x14ac:dyDescent="0.25">
      <c r="G95" s="1">
        <v>2.0000000000000001E-4</v>
      </c>
      <c r="H95" s="1">
        <v>-6.9239060394465896E-5</v>
      </c>
    </row>
    <row r="96" spans="7:8" x14ac:dyDescent="0.25">
      <c r="G96" s="1">
        <v>2.05E-4</v>
      </c>
      <c r="H96" s="1">
        <v>-6.5892934799194295E-5</v>
      </c>
    </row>
    <row r="97" spans="7:8" x14ac:dyDescent="0.25">
      <c r="G97" s="1">
        <v>2.1000000000000001E-4</v>
      </c>
      <c r="H97" s="1">
        <v>-6.2546809203922694E-5</v>
      </c>
    </row>
    <row r="98" spans="7:8" x14ac:dyDescent="0.25">
      <c r="G98" s="1">
        <v>2.1499999999999999E-4</v>
      </c>
      <c r="H98" s="1">
        <v>-5.8943289332091802E-5</v>
      </c>
    </row>
    <row r="99" spans="7:8" x14ac:dyDescent="0.25">
      <c r="G99" s="1">
        <v>2.2000000000000001E-4</v>
      </c>
      <c r="H99" s="1">
        <v>-5.5082375183701502E-5</v>
      </c>
    </row>
    <row r="100" spans="7:8" x14ac:dyDescent="0.25">
      <c r="G100" s="1">
        <v>2.2499999999999999E-4</v>
      </c>
      <c r="H100" s="1">
        <v>-5.0706672482192503E-5</v>
      </c>
    </row>
    <row r="101" spans="7:8" x14ac:dyDescent="0.25">
      <c r="G101" s="1">
        <v>2.3000000000000001E-4</v>
      </c>
      <c r="H101" s="1">
        <v>-4.5816181227564798E-5</v>
      </c>
    </row>
    <row r="102" spans="7:8" x14ac:dyDescent="0.25">
      <c r="G102" s="1">
        <v>2.3499999999999999E-4</v>
      </c>
      <c r="H102" s="1">
        <v>-4.06682956963777E-5</v>
      </c>
    </row>
    <row r="103" spans="7:8" x14ac:dyDescent="0.25">
      <c r="G103" s="1">
        <v>2.4000000000000001E-4</v>
      </c>
      <c r="H103" s="1">
        <v>-3.3976044505834498E-5</v>
      </c>
    </row>
    <row r="104" spans="7:8" x14ac:dyDescent="0.25">
      <c r="G104" s="1">
        <v>2.4499999999999999E-4</v>
      </c>
      <c r="H104" s="1">
        <v>-2.5739427655935199E-5</v>
      </c>
    </row>
    <row r="105" spans="7:8" x14ac:dyDescent="0.25">
      <c r="G105" s="1">
        <v>2.5000000000000001E-4</v>
      </c>
      <c r="H105" s="1">
        <v>-1.44140794873237E-5</v>
      </c>
    </row>
    <row r="106" spans="7:8" x14ac:dyDescent="0.25">
      <c r="G106" s="1">
        <v>2.5212764739990202E-4</v>
      </c>
      <c r="H106" s="1">
        <v>0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83D70196967840991FA61F07146DFF" ma:contentTypeVersion="11" ma:contentTypeDescription="Create a new document." ma:contentTypeScope="" ma:versionID="278a3c2502d7c62c857ebf64eb6ba7f9">
  <xsd:schema xmlns:xsd="http://www.w3.org/2001/XMLSchema" xmlns:xs="http://www.w3.org/2001/XMLSchema" xmlns:p="http://schemas.microsoft.com/office/2006/metadata/properties" xmlns:ns2="be9da9ec-0c38-4113-b3ab-2925fe7a88b1" xmlns:ns3="77058da5-0efe-43bd-9552-e6d77b3ce6ad" targetNamespace="http://schemas.microsoft.com/office/2006/metadata/properties" ma:root="true" ma:fieldsID="35161d7764b46372ebfe3e72f6e96cbf" ns2:_="" ns3:_="">
    <xsd:import namespace="be9da9ec-0c38-4113-b3ab-2925fe7a88b1"/>
    <xsd:import namespace="77058da5-0efe-43bd-9552-e6d77b3ce6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da9ec-0c38-4113-b3ab-2925fe7a8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2f2e1c-c095-4710-afda-8e7acdb033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58da5-0efe-43bd-9552-e6d77b3ce6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fc962a-5af5-4521-8a43-17667726ccbf}" ma:internalName="TaxCatchAll" ma:showField="CatchAllData" ma:web="77058da5-0efe-43bd-9552-e6d77b3ce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58da5-0efe-43bd-9552-e6d77b3ce6ad" xsi:nil="true"/>
    <lcf76f155ced4ddcb4097134ff3c332f xmlns="be9da9ec-0c38-4113-b3ab-2925fe7a88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8378B8-DA30-4DC3-846F-3FC9EBD1BB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F41E82-C624-45FE-9DE2-869D4FA31D0F}"/>
</file>

<file path=customXml/itemProps3.xml><?xml version="1.0" encoding="utf-8"?>
<ds:datastoreItem xmlns:ds="http://schemas.openxmlformats.org/officeDocument/2006/customXml" ds:itemID="{568D91AB-8041-4726-A072-E1CC2A639FF7}">
  <ds:schemaRefs>
    <ds:schemaRef ds:uri="http://schemas.microsoft.com/office/2006/documentManagement/types"/>
    <ds:schemaRef ds:uri="77058da5-0efe-43bd-9552-e6d77b3ce6ad"/>
    <ds:schemaRef ds:uri="http://schemas.openxmlformats.org/package/2006/metadata/core-properties"/>
    <ds:schemaRef ds:uri="http://schemas.microsoft.com/office/2006/metadata/properties"/>
    <ds:schemaRef ds:uri="be9da9ec-0c38-4113-b3ab-2925fe7a88b1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1d</vt:lpstr>
      <vt:lpstr>Fig2 g</vt:lpstr>
      <vt:lpstr>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Xiaohui Liang</dc:creator>
  <cp:lastModifiedBy>Jianing Zhu</cp:lastModifiedBy>
  <dcterms:created xsi:type="dcterms:W3CDTF">2015-06-05T18:17:20Z</dcterms:created>
  <dcterms:modified xsi:type="dcterms:W3CDTF">2024-03-15T22:01:54Z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0x010100FC83D70196967840991FA61F07146DFF</vt:lpwstr>
  </property>
  <property fmtid="{D5CDD505-2E9C-101B-9397-08002B2CF9AE}" pid="3" name="MediaServiceImageTags">
    <vt:lpwstr/>
  </property>
</Properties>
</file>